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yusef/Downloads/"/>
    </mc:Choice>
  </mc:AlternateContent>
  <xr:revisionPtr revIDLastSave="0" documentId="13_ncr:1_{AD483FF7-0523-AC44-96F3-678E29E51EE9}" xr6:coauthVersionLast="47" xr6:coauthVersionMax="47" xr10:uidLastSave="{00000000-0000-0000-0000-000000000000}"/>
  <bookViews>
    <workbookView xWindow="0" yWindow="500" windowWidth="20740" windowHeight="11760" tabRatio="863" activeTab="3" xr2:uid="{00000000-000D-0000-FFFF-FFFF00000000}"/>
  </bookViews>
  <sheets>
    <sheet name="Dashboard" sheetId="1" r:id="rId1"/>
    <sheet name="Forecast-Amzn Strong Scenario" sheetId="27" state="hidden" r:id="rId2"/>
    <sheet name="Misc" sheetId="4" state="hidden" r:id="rId3"/>
    <sheet name="Summary Statistics Health Ind" sheetId="28" r:id="rId4"/>
    <sheet name="Data File" sheetId="3" state="hidden" r:id="rId5"/>
  </sheets>
  <definedNames>
    <definedName name="_xlnm._FilterDatabase" localSheetId="4" hidden="1">'Data File'!$A$2:$O$1712</definedName>
    <definedName name="cogs">'Data File'!$F$3:$F$1712</definedName>
    <definedName name="Gross_Margin">'Data File'!$L$3:$L$1712</definedName>
    <definedName name="Gross_Profit">'Data File'!$J$3:$J$1712</definedName>
    <definedName name="industry">'Data File'!$O$3:$O$1712</definedName>
    <definedName name="oois">'Data File'!$I$3:$I$1712</definedName>
    <definedName name="Operating_Margin">'Data File'!$M$3:$M$1712</definedName>
    <definedName name="Operating_Profit">'Data File'!$K$3:$K$1712</definedName>
    <definedName name="period_ending">'Data File'!$D$3:$D$1712</definedName>
    <definedName name="rnd">'Data File'!$H$3:$H$1712</definedName>
    <definedName name="sector">'Data File'!$N$3:$N$1712</definedName>
    <definedName name="sgas">'Data File'!$G$3:$G$1712</definedName>
    <definedName name="ticker_symbol">'Data File'!$B$3:$B$1712</definedName>
    <definedName name="total_rev">'Data File'!$E$3:$E$1712</definedName>
    <definedName name="years">'Data File'!$C$3:$C$1712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" l="1" a="1"/>
  <c r="E9" i="1" s="1"/>
  <c r="E10" i="1" a="1"/>
  <c r="E10" i="1" s="1"/>
  <c r="E11" i="1" a="1"/>
  <c r="E11" i="1" s="1"/>
  <c r="F9" i="1" a="1"/>
  <c r="F9" i="1" s="1"/>
  <c r="F10" i="1" a="1"/>
  <c r="F10" i="1" s="1"/>
  <c r="F11" i="1" a="1"/>
  <c r="F11" i="1" s="1"/>
  <c r="G9" i="1" a="1"/>
  <c r="G9" i="1" s="1"/>
  <c r="G10" i="1" a="1"/>
  <c r="G10" i="1" s="1"/>
  <c r="G11" i="1" a="1"/>
  <c r="G11" i="1" s="1"/>
  <c r="I17" i="1" l="1"/>
  <c r="I18" i="1" l="1" a="1"/>
  <c r="I18" i="1" s="1"/>
  <c r="H18" i="1" a="1"/>
  <c r="H18" i="1" s="1"/>
  <c r="H17" i="1"/>
  <c r="I16" i="1"/>
  <c r="H16" i="1" a="1"/>
  <c r="H16" i="1" s="1"/>
  <c r="H6" i="1" s="1"/>
  <c r="G16" i="1" a="1"/>
  <c r="F16" i="1" a="1"/>
  <c r="M1429" i="3" a="1"/>
  <c r="L336" i="3" a="1"/>
  <c r="L336" i="3"/>
  <c r="L1072" i="3" a="1"/>
  <c r="L1072" i="3"/>
  <c r="L1499" i="3" a="1"/>
  <c r="L1499" i="3"/>
  <c r="L353" i="3" a="1"/>
  <c r="L353" i="3"/>
  <c r="L770" i="3" a="1"/>
  <c r="L770" i="3"/>
  <c r="L1197" i="3" a="1"/>
  <c r="L1197" i="3"/>
  <c r="L1619" i="3" a="1"/>
  <c r="L1619" i="3"/>
  <c r="L354" i="3" a="1"/>
  <c r="L354" i="3"/>
  <c r="L771" i="3" a="1"/>
  <c r="L771" i="3"/>
  <c r="L1198" i="3" a="1"/>
  <c r="L1198" i="3"/>
  <c r="L1620" i="3" a="1"/>
  <c r="L1620" i="3"/>
  <c r="L298" i="3" a="1"/>
  <c r="L298" i="3"/>
  <c r="L720" i="3" a="1"/>
  <c r="L720" i="3"/>
  <c r="L1147" i="3" a="1"/>
  <c r="L1147" i="3"/>
  <c r="L1576" i="3" a="1"/>
  <c r="L1576" i="3"/>
  <c r="L260" i="3" a="1"/>
  <c r="L260" i="3"/>
  <c r="L682" i="3" a="1"/>
  <c r="L682" i="3"/>
  <c r="L1106" i="3" a="1"/>
  <c r="L1106" i="3"/>
  <c r="L1535" i="3" a="1"/>
  <c r="L1535" i="3"/>
  <c r="L7" i="3" a="1"/>
  <c r="L7" i="3"/>
  <c r="L662" i="3" a="1"/>
  <c r="L662" i="3"/>
  <c r="L1084" i="3" a="1"/>
  <c r="L1084" i="3"/>
  <c r="L1512" i="3" a="1"/>
  <c r="L1512" i="3"/>
  <c r="L355" i="3" a="1"/>
  <c r="L355" i="3"/>
  <c r="L772" i="3" a="1"/>
  <c r="L772" i="3"/>
  <c r="L1199" i="3" a="1"/>
  <c r="L1199" i="3"/>
  <c r="L1621" i="3" a="1"/>
  <c r="L1621" i="3"/>
  <c r="L333" i="3" a="1"/>
  <c r="L333" i="3"/>
  <c r="L757" i="3" a="1"/>
  <c r="L757" i="3"/>
  <c r="L1186" i="3" a="1"/>
  <c r="L1186" i="3"/>
  <c r="L1614" i="3" a="1"/>
  <c r="L1614" i="3"/>
  <c r="L356" i="3" a="1"/>
  <c r="L356" i="3"/>
  <c r="L773" i="3" a="1"/>
  <c r="L773" i="3"/>
  <c r="L1200" i="3" a="1"/>
  <c r="L1200" i="3"/>
  <c r="L1622" i="3" a="1"/>
  <c r="L1622" i="3"/>
  <c r="L357" i="3" a="1"/>
  <c r="L357" i="3"/>
  <c r="L774" i="3" a="1"/>
  <c r="L774" i="3"/>
  <c r="L1201" i="3" a="1"/>
  <c r="L1201" i="3"/>
  <c r="L1623" i="3" a="1"/>
  <c r="L1623" i="3"/>
  <c r="L239" i="3" a="1"/>
  <c r="L239" i="3"/>
  <c r="L655" i="3" a="1"/>
  <c r="L655" i="3"/>
  <c r="L1082" i="3" a="1"/>
  <c r="L1082" i="3"/>
  <c r="L1510" i="3" a="1"/>
  <c r="L1510" i="3"/>
  <c r="L312" i="3" a="1"/>
  <c r="L312" i="3"/>
  <c r="L733" i="3" a="1"/>
  <c r="L733" i="3"/>
  <c r="L1158" i="3" a="1"/>
  <c r="L1158" i="3"/>
  <c r="L1585" i="3" a="1"/>
  <c r="L1585" i="3"/>
  <c r="L306" i="3" a="1"/>
  <c r="L306" i="3"/>
  <c r="L727" i="3" a="1"/>
  <c r="L727" i="3"/>
  <c r="L1175" i="3" a="1"/>
  <c r="L1175" i="3"/>
  <c r="L1603" i="3" a="1"/>
  <c r="L1603" i="3"/>
  <c r="L358" i="3" a="1"/>
  <c r="L358" i="3"/>
  <c r="L775" i="3" a="1"/>
  <c r="L775" i="3"/>
  <c r="L1202" i="3" a="1"/>
  <c r="L1202" i="3"/>
  <c r="L1624" i="3" a="1"/>
  <c r="L1624" i="3"/>
  <c r="L359" i="3" a="1"/>
  <c r="L359" i="3"/>
  <c r="L776" i="3" a="1"/>
  <c r="L776" i="3"/>
  <c r="L1203" i="3" a="1"/>
  <c r="L1203" i="3"/>
  <c r="L1625" i="3" a="1"/>
  <c r="L1625" i="3"/>
  <c r="L360" i="3" a="1"/>
  <c r="L360" i="3"/>
  <c r="L777" i="3" a="1"/>
  <c r="L777" i="3"/>
  <c r="L1204" i="3" a="1"/>
  <c r="L1204" i="3"/>
  <c r="L1626" i="3" a="1"/>
  <c r="L1626" i="3"/>
  <c r="L241" i="3" a="1"/>
  <c r="L241" i="3"/>
  <c r="L663" i="3" a="1"/>
  <c r="L663" i="3"/>
  <c r="L1085" i="3" a="1"/>
  <c r="L1085" i="3"/>
  <c r="L1513" i="3" a="1"/>
  <c r="L1513" i="3"/>
  <c r="L272" i="3" a="1"/>
  <c r="L272" i="3"/>
  <c r="L695" i="3" a="1"/>
  <c r="L695" i="3"/>
  <c r="L1123" i="3" a="1"/>
  <c r="L1123" i="3"/>
  <c r="L1552" i="3" a="1"/>
  <c r="L1552" i="3"/>
  <c r="L361" i="3" a="1"/>
  <c r="L361" i="3"/>
  <c r="L778" i="3" a="1"/>
  <c r="L778" i="3"/>
  <c r="L1205" i="3" a="1"/>
  <c r="L1205" i="3"/>
  <c r="L1627" i="3" a="1"/>
  <c r="L1627" i="3"/>
  <c r="L362" i="3" a="1"/>
  <c r="L362" i="3"/>
  <c r="L779" i="3" a="1"/>
  <c r="L779" i="3"/>
  <c r="L1206" i="3" a="1"/>
  <c r="L1206" i="3"/>
  <c r="L1628" i="3" a="1"/>
  <c r="L1628" i="3"/>
  <c r="L242" i="3" a="1"/>
  <c r="L242" i="3"/>
  <c r="L664" i="3" a="1"/>
  <c r="L664" i="3"/>
  <c r="L1086" i="3" a="1"/>
  <c r="L1086" i="3"/>
  <c r="L1514" i="3" a="1"/>
  <c r="L1514" i="3"/>
  <c r="L363" i="3" a="1"/>
  <c r="L363" i="3"/>
  <c r="L780" i="3" a="1"/>
  <c r="L780" i="3"/>
  <c r="L1207" i="3" a="1"/>
  <c r="L1207" i="3"/>
  <c r="L1629" i="3" a="1"/>
  <c r="L1629" i="3"/>
  <c r="L18" i="3" a="1"/>
  <c r="L18" i="3"/>
  <c r="L364" i="3" a="1"/>
  <c r="L364" i="3"/>
  <c r="L781" i="3" a="1"/>
  <c r="L781" i="3"/>
  <c r="L1208" i="3" a="1"/>
  <c r="L1208" i="3"/>
  <c r="L243" i="3" a="1"/>
  <c r="L243" i="3"/>
  <c r="L665" i="3" a="1"/>
  <c r="L665" i="3"/>
  <c r="L1087" i="3" a="1"/>
  <c r="L1087" i="3"/>
  <c r="L1515" i="3" a="1"/>
  <c r="L1515" i="3"/>
  <c r="L10" i="3" a="1"/>
  <c r="L10" i="3"/>
  <c r="L337" i="3" a="1"/>
  <c r="L337" i="3"/>
  <c r="L761" i="3" a="1"/>
  <c r="L761" i="3"/>
  <c r="L1190" i="3" a="1"/>
  <c r="L1190" i="3"/>
  <c r="L365" i="3" a="1"/>
  <c r="L365" i="3"/>
  <c r="L782" i="3" a="1"/>
  <c r="L782" i="3"/>
  <c r="L1209" i="3" a="1"/>
  <c r="L1209" i="3"/>
  <c r="L1630" i="3" a="1"/>
  <c r="L1630" i="3"/>
  <c r="L284" i="3" a="1"/>
  <c r="L284" i="3"/>
  <c r="L708" i="3" a="1"/>
  <c r="L708" i="3"/>
  <c r="L1133" i="3" a="1"/>
  <c r="L1133" i="3"/>
  <c r="L1560" i="3" a="1"/>
  <c r="L1560" i="3"/>
  <c r="L19" i="3" a="1"/>
  <c r="L19" i="3"/>
  <c r="L349" i="3" a="1"/>
  <c r="L349" i="3"/>
  <c r="L767" i="3" a="1"/>
  <c r="L767" i="3"/>
  <c r="L1196" i="3" a="1"/>
  <c r="L1196" i="3"/>
  <c r="L338" i="3" a="1"/>
  <c r="L338" i="3"/>
  <c r="L1073" i="3" a="1"/>
  <c r="L1073" i="3"/>
  <c r="L1500" i="3" a="1"/>
  <c r="L1500" i="3"/>
  <c r="L1631" i="3" a="1"/>
  <c r="L1631" i="3"/>
  <c r="L255" i="3" a="1"/>
  <c r="L255" i="3"/>
  <c r="L676" i="3" a="1"/>
  <c r="L676" i="3"/>
  <c r="L1103" i="3" a="1"/>
  <c r="L1103" i="3"/>
  <c r="L1526" i="3" a="1"/>
  <c r="L1526" i="3"/>
  <c r="L20" i="3" a="1"/>
  <c r="L20" i="3"/>
  <c r="L366" i="3" a="1"/>
  <c r="L366" i="3"/>
  <c r="L783" i="3" a="1"/>
  <c r="L783" i="3"/>
  <c r="L1210" i="3" a="1"/>
  <c r="L1210" i="3"/>
  <c r="L21" i="3" a="1"/>
  <c r="L21" i="3"/>
  <c r="L367" i="3" a="1"/>
  <c r="L367" i="3"/>
  <c r="L784" i="3" a="1"/>
  <c r="L784" i="3"/>
  <c r="L1211" i="3" a="1"/>
  <c r="L1211" i="3"/>
  <c r="L244" i="3" a="1"/>
  <c r="L244" i="3"/>
  <c r="L666" i="3" a="1"/>
  <c r="L666" i="3"/>
  <c r="L1088" i="3" a="1"/>
  <c r="L1088" i="3"/>
  <c r="L1516" i="3" a="1"/>
  <c r="L1516" i="3"/>
  <c r="L257" i="3" a="1"/>
  <c r="L257" i="3"/>
  <c r="L679" i="3" a="1"/>
  <c r="L679" i="3"/>
  <c r="L1107" i="3" a="1"/>
  <c r="L1107" i="3"/>
  <c r="L1536" i="3" a="1"/>
  <c r="L1536" i="3"/>
  <c r="L262" i="3" a="1"/>
  <c r="L262" i="3"/>
  <c r="L684" i="3" a="1"/>
  <c r="L684" i="3"/>
  <c r="L1110" i="3" a="1"/>
  <c r="L1110" i="3"/>
  <c r="L1544" i="3" a="1"/>
  <c r="L1544" i="3"/>
  <c r="L245" i="3" a="1"/>
  <c r="L245" i="3"/>
  <c r="L667" i="3" a="1"/>
  <c r="L667" i="3"/>
  <c r="L1089" i="3" a="1"/>
  <c r="L1089" i="3"/>
  <c r="L1517" i="3" a="1"/>
  <c r="L1517" i="3"/>
  <c r="L246" i="3" a="1"/>
  <c r="L246" i="3"/>
  <c r="L668" i="3" a="1"/>
  <c r="L668" i="3"/>
  <c r="L1090" i="3" a="1"/>
  <c r="L1090" i="3"/>
  <c r="L1518" i="3" a="1"/>
  <c r="L1518" i="3"/>
  <c r="L334" i="3" a="1"/>
  <c r="L334" i="3"/>
  <c r="L758" i="3" a="1"/>
  <c r="L758" i="3"/>
  <c r="L1187" i="3" a="1"/>
  <c r="L1187" i="3"/>
  <c r="L1615" i="3" a="1"/>
  <c r="L1615" i="3"/>
  <c r="L22" i="3" a="1"/>
  <c r="L22" i="3"/>
  <c r="L368" i="3" a="1"/>
  <c r="L368" i="3"/>
  <c r="L785" i="3" a="1"/>
  <c r="L785" i="3"/>
  <c r="L1212" i="3" a="1"/>
  <c r="L1212" i="3"/>
  <c r="L240" i="3" a="1"/>
  <c r="L240" i="3"/>
  <c r="L656" i="3" a="1"/>
  <c r="L656" i="3"/>
  <c r="L1083" i="3" a="1"/>
  <c r="L1083" i="3"/>
  <c r="L1511" i="3" a="1"/>
  <c r="L1511" i="3"/>
  <c r="L247" i="3" a="1"/>
  <c r="L247" i="3"/>
  <c r="L669" i="3" a="1"/>
  <c r="L669" i="3"/>
  <c r="L1091" i="3" a="1"/>
  <c r="L1091" i="3"/>
  <c r="L1519" i="3" a="1"/>
  <c r="L1519" i="3"/>
  <c r="L23" i="3" a="1"/>
  <c r="L23" i="3"/>
  <c r="L369" i="3" a="1"/>
  <c r="L369" i="3"/>
  <c r="L786" i="3" a="1"/>
  <c r="L786" i="3"/>
  <c r="L1213" i="3" a="1"/>
  <c r="L1213" i="3"/>
  <c r="L24" i="3" a="1"/>
  <c r="L24" i="3"/>
  <c r="L370" i="3" a="1"/>
  <c r="L370" i="3"/>
  <c r="L787" i="3" a="1"/>
  <c r="L787" i="3"/>
  <c r="L1214" i="3" a="1"/>
  <c r="L1214" i="3"/>
  <c r="L25" i="3" a="1"/>
  <c r="L25" i="3"/>
  <c r="L371" i="3" a="1"/>
  <c r="L371" i="3"/>
  <c r="L788" i="3" a="1"/>
  <c r="L788" i="3"/>
  <c r="L1215" i="3" a="1"/>
  <c r="L1215" i="3"/>
  <c r="L26" i="3" a="1"/>
  <c r="L26" i="3"/>
  <c r="L372" i="3" a="1"/>
  <c r="L372" i="3"/>
  <c r="L789" i="3" a="1"/>
  <c r="L789" i="3"/>
  <c r="L1216" i="3" a="1"/>
  <c r="L1216" i="3"/>
  <c r="L275" i="3" a="1"/>
  <c r="L275" i="3"/>
  <c r="L698" i="3" a="1"/>
  <c r="L698" i="3"/>
  <c r="L1124" i="3" a="1"/>
  <c r="L1124" i="3"/>
  <c r="L1555" i="3" a="1"/>
  <c r="L1555" i="3"/>
  <c r="L27" i="3" a="1"/>
  <c r="L27" i="3"/>
  <c r="L373" i="3" a="1"/>
  <c r="L373" i="3"/>
  <c r="L790" i="3" a="1"/>
  <c r="L790" i="3"/>
  <c r="L1217" i="3" a="1"/>
  <c r="L1217" i="3"/>
  <c r="L791" i="3" a="1"/>
  <c r="L791" i="3"/>
  <c r="L1218" i="3" a="1"/>
  <c r="L1218" i="3"/>
  <c r="L1632" i="3" a="1"/>
  <c r="L1632" i="3"/>
  <c r="L28" i="3" a="1"/>
  <c r="L28" i="3"/>
  <c r="L374" i="3" a="1"/>
  <c r="L374" i="3"/>
  <c r="L792" i="3" a="1"/>
  <c r="L792" i="3"/>
  <c r="L1219" i="3" a="1"/>
  <c r="L1219" i="3"/>
  <c r="L29" i="3" a="1"/>
  <c r="L29" i="3"/>
  <c r="L375" i="3" a="1"/>
  <c r="L375" i="3"/>
  <c r="L793" i="3" a="1"/>
  <c r="L793" i="3"/>
  <c r="L1220" i="3" a="1"/>
  <c r="L1220" i="3"/>
  <c r="L376" i="3" a="1"/>
  <c r="L376" i="3"/>
  <c r="L794" i="3" a="1"/>
  <c r="L794" i="3"/>
  <c r="L1221" i="3" a="1"/>
  <c r="L1221" i="3"/>
  <c r="L1633" i="3" a="1"/>
  <c r="L1633" i="3"/>
  <c r="L256" i="3" a="1"/>
  <c r="L256" i="3"/>
  <c r="L677" i="3" a="1"/>
  <c r="L677" i="3"/>
  <c r="L1104" i="3" a="1"/>
  <c r="L1104" i="3"/>
  <c r="L1527" i="3" a="1"/>
  <c r="L1527" i="3"/>
  <c r="L30" i="3" a="1"/>
  <c r="L30" i="3"/>
  <c r="L377" i="3" a="1"/>
  <c r="L377" i="3"/>
  <c r="L795" i="3" a="1"/>
  <c r="L795" i="3"/>
  <c r="L1222" i="3" a="1"/>
  <c r="L1222" i="3"/>
  <c r="L263" i="3" a="1"/>
  <c r="L263" i="3"/>
  <c r="L685" i="3" a="1"/>
  <c r="L685" i="3"/>
  <c r="L1111" i="3" a="1"/>
  <c r="L1111" i="3"/>
  <c r="L1545" i="3" a="1"/>
  <c r="L1545" i="3"/>
  <c r="L248" i="3" a="1"/>
  <c r="L248" i="3"/>
  <c r="L670" i="3" a="1"/>
  <c r="L670" i="3"/>
  <c r="L1092" i="3" a="1"/>
  <c r="L1092" i="3"/>
  <c r="L1520" i="3" a="1"/>
  <c r="L1520" i="3"/>
  <c r="L309" i="3" a="1"/>
  <c r="L309" i="3"/>
  <c r="L730" i="3" a="1"/>
  <c r="L730" i="3"/>
  <c r="L1155" i="3" a="1"/>
  <c r="L1155" i="3"/>
  <c r="L1605" i="3" a="1"/>
  <c r="L1605" i="3"/>
  <c r="L249" i="3" a="1"/>
  <c r="L249" i="3"/>
  <c r="L671" i="3" a="1"/>
  <c r="L671" i="3"/>
  <c r="L1105" i="3" a="1"/>
  <c r="L1105" i="3"/>
  <c r="L1521" i="3" a="1"/>
  <c r="L1521" i="3"/>
  <c r="L378" i="3" a="1"/>
  <c r="L378" i="3"/>
  <c r="L1074" i="3" a="1"/>
  <c r="L1074" i="3"/>
  <c r="L1501" i="3" a="1"/>
  <c r="L1501" i="3"/>
  <c r="L1634" i="3" a="1"/>
  <c r="L1634" i="3"/>
  <c r="L31" i="3" a="1"/>
  <c r="L31" i="3"/>
  <c r="L379" i="3" a="1"/>
  <c r="L379" i="3"/>
  <c r="L796" i="3" a="1"/>
  <c r="L796" i="3"/>
  <c r="L1223" i="3" a="1"/>
  <c r="L1223" i="3"/>
  <c r="L250" i="3" a="1"/>
  <c r="L250" i="3"/>
  <c r="L672" i="3" a="1"/>
  <c r="L672" i="3"/>
  <c r="L1093" i="3" a="1"/>
  <c r="L1093" i="3"/>
  <c r="L1522" i="3" a="1"/>
  <c r="L1522" i="3"/>
  <c r="L339" i="3" a="1"/>
  <c r="L339" i="3"/>
  <c r="L1075" i="3" a="1"/>
  <c r="L1075" i="3"/>
  <c r="L1502" i="3" a="1"/>
  <c r="L1502" i="3"/>
  <c r="L1635" i="3" a="1"/>
  <c r="L1635" i="3"/>
  <c r="L16" i="3" a="1"/>
  <c r="L16" i="3"/>
  <c r="L350" i="3" a="1"/>
  <c r="L350" i="3"/>
  <c r="L797" i="3" a="1"/>
  <c r="L797" i="3"/>
  <c r="L1224" i="3" a="1"/>
  <c r="L1224" i="3"/>
  <c r="L251" i="3" a="1"/>
  <c r="L251" i="3"/>
  <c r="L673" i="3" a="1"/>
  <c r="L673" i="3"/>
  <c r="L1094" i="3" a="1"/>
  <c r="L1094" i="3"/>
  <c r="L1523" i="3" a="1"/>
  <c r="L1523" i="3"/>
  <c r="L234" i="3" a="1"/>
  <c r="L234" i="3"/>
  <c r="L657" i="3" a="1"/>
  <c r="L657" i="3"/>
  <c r="L1095" i="3" a="1"/>
  <c r="L1095" i="3"/>
  <c r="L1528" i="3" a="1"/>
  <c r="L1528" i="3"/>
  <c r="L252" i="3" a="1"/>
  <c r="L252" i="3"/>
  <c r="L674" i="3" a="1"/>
  <c r="L674" i="3"/>
  <c r="L1096" i="3" a="1"/>
  <c r="L1096" i="3"/>
  <c r="L1524" i="3" a="1"/>
  <c r="L1524" i="3"/>
  <c r="L32" i="3" a="1"/>
  <c r="L32" i="3"/>
  <c r="L380" i="3" a="1"/>
  <c r="L380" i="3"/>
  <c r="L798" i="3" a="1"/>
  <c r="L798" i="3"/>
  <c r="L1225" i="3" a="1"/>
  <c r="L1225" i="3"/>
  <c r="L11" i="3" a="1"/>
  <c r="L11" i="3"/>
  <c r="L340" i="3" a="1"/>
  <c r="L340" i="3"/>
  <c r="L762" i="3" a="1"/>
  <c r="L762" i="3"/>
  <c r="L1191" i="3" a="1"/>
  <c r="L1191" i="3"/>
  <c r="L33" i="3" a="1"/>
  <c r="L33" i="3"/>
  <c r="L381" i="3" a="1"/>
  <c r="L381" i="3"/>
  <c r="L799" i="3" a="1"/>
  <c r="L799" i="3"/>
  <c r="L1226" i="3" a="1"/>
  <c r="L1226" i="3"/>
  <c r="L34" i="3" a="1"/>
  <c r="L34" i="3"/>
  <c r="L382" i="3" a="1"/>
  <c r="L382" i="3"/>
  <c r="L800" i="3" a="1"/>
  <c r="L800" i="3"/>
  <c r="L1227" i="3" a="1"/>
  <c r="L1227" i="3"/>
  <c r="L253" i="3" a="1"/>
  <c r="L253" i="3"/>
  <c r="L678" i="3" a="1"/>
  <c r="L678" i="3"/>
  <c r="L1097" i="3" a="1"/>
  <c r="L1097" i="3"/>
  <c r="L1529" i="3" a="1"/>
  <c r="L1529" i="3"/>
  <c r="L235" i="3" a="1"/>
  <c r="L235" i="3"/>
  <c r="L658" i="3" a="1"/>
  <c r="L658" i="3"/>
  <c r="L1098" i="3" a="1"/>
  <c r="L1098" i="3"/>
  <c r="L1530" i="3" a="1"/>
  <c r="L1530" i="3"/>
  <c r="L35" i="3" a="1"/>
  <c r="L35" i="3"/>
  <c r="L383" i="3" a="1"/>
  <c r="L383" i="3"/>
  <c r="L1076" i="3" a="1"/>
  <c r="L1076" i="3"/>
  <c r="L1503" i="3" a="1"/>
  <c r="L1503" i="3"/>
  <c r="L313" i="3" a="1"/>
  <c r="L313" i="3"/>
  <c r="L734" i="3" a="1"/>
  <c r="L734" i="3"/>
  <c r="L1159" i="3" a="1"/>
  <c r="L1159" i="3"/>
  <c r="L1586" i="3" a="1"/>
  <c r="L1586" i="3"/>
  <c r="L384" i="3" a="1"/>
  <c r="L384" i="3"/>
  <c r="L801" i="3" a="1"/>
  <c r="L801" i="3"/>
  <c r="L1228" i="3" a="1"/>
  <c r="L1228" i="3"/>
  <c r="L1636" i="3" a="1"/>
  <c r="L1636" i="3"/>
  <c r="L36" i="3" a="1"/>
  <c r="L36" i="3"/>
  <c r="L385" i="3" a="1"/>
  <c r="L385" i="3"/>
  <c r="L802" i="3" a="1"/>
  <c r="L802" i="3"/>
  <c r="L1229" i="3" a="1"/>
  <c r="L1229" i="3"/>
  <c r="L37" i="3" a="1"/>
  <c r="L37" i="3"/>
  <c r="L386" i="3" a="1"/>
  <c r="L386" i="3"/>
  <c r="L803" i="3" a="1"/>
  <c r="L803" i="3"/>
  <c r="L1230" i="3" a="1"/>
  <c r="L1230" i="3"/>
  <c r="L12" i="3" a="1"/>
  <c r="L12" i="3"/>
  <c r="L341" i="3" a="1"/>
  <c r="L341" i="3"/>
  <c r="L763" i="3" a="1"/>
  <c r="L763" i="3"/>
  <c r="L1192" i="3" a="1"/>
  <c r="L1192" i="3"/>
  <c r="L38" i="3" a="1"/>
  <c r="L38" i="3"/>
  <c r="L387" i="3" a="1"/>
  <c r="L387" i="3"/>
  <c r="L804" i="3" a="1"/>
  <c r="L804" i="3"/>
  <c r="L1231" i="3" a="1"/>
  <c r="L1231" i="3"/>
  <c r="L273" i="3" a="1"/>
  <c r="L273" i="3"/>
  <c r="L696" i="3" a="1"/>
  <c r="L696" i="3"/>
  <c r="L1125" i="3" a="1"/>
  <c r="L1125" i="3"/>
  <c r="L1553" i="3" a="1"/>
  <c r="L1553" i="3"/>
  <c r="L39" i="3" a="1"/>
  <c r="L39" i="3"/>
  <c r="L388" i="3" a="1"/>
  <c r="L388" i="3"/>
  <c r="L805" i="3" a="1"/>
  <c r="L805" i="3"/>
  <c r="L1232" i="3" a="1"/>
  <c r="L1232" i="3"/>
  <c r="L40" i="3" a="1"/>
  <c r="L40" i="3"/>
  <c r="L389" i="3" a="1"/>
  <c r="L389" i="3"/>
  <c r="L806" i="3" a="1"/>
  <c r="L806" i="3"/>
  <c r="L1233" i="3" a="1"/>
  <c r="L1233" i="3"/>
  <c r="L285" i="3" a="1"/>
  <c r="L285" i="3"/>
  <c r="L709" i="3" a="1"/>
  <c r="L709" i="3"/>
  <c r="L1134" i="3" a="1"/>
  <c r="L1134" i="3"/>
  <c r="L1561" i="3" a="1"/>
  <c r="L1561" i="3"/>
  <c r="L301" i="3" a="1"/>
  <c r="L301" i="3"/>
  <c r="L721" i="3" a="1"/>
  <c r="L721" i="3"/>
  <c r="L1148" i="3" a="1"/>
  <c r="L1148" i="3"/>
  <c r="L1577" i="3" a="1"/>
  <c r="L1577" i="3"/>
  <c r="L3" i="3" a="1"/>
  <c r="L3" i="3"/>
  <c r="L4" i="3" a="1"/>
  <c r="L4" i="3"/>
  <c r="L5" i="3" a="1"/>
  <c r="L5" i="3"/>
  <c r="L6" i="3" a="1"/>
  <c r="L6" i="3"/>
  <c r="L294" i="3" a="1"/>
  <c r="L294" i="3"/>
  <c r="L718" i="3" a="1"/>
  <c r="L718" i="3"/>
  <c r="L1146" i="3" a="1"/>
  <c r="L1146" i="3"/>
  <c r="L1573" i="3" a="1"/>
  <c r="L1573" i="3"/>
  <c r="L390" i="3" a="1"/>
  <c r="L390" i="3"/>
  <c r="L807" i="3" a="1"/>
  <c r="L807" i="3"/>
  <c r="L1234" i="3" a="1"/>
  <c r="L1234" i="3"/>
  <c r="L1637" i="3" a="1"/>
  <c r="L1637" i="3"/>
  <c r="L391" i="3" a="1"/>
  <c r="L391" i="3"/>
  <c r="L808" i="3" a="1"/>
  <c r="L808" i="3"/>
  <c r="L1235" i="3" a="1"/>
  <c r="L1235" i="3"/>
  <c r="L1638" i="3" a="1"/>
  <c r="L1638" i="3"/>
  <c r="L286" i="3" a="1"/>
  <c r="L286" i="3"/>
  <c r="L710" i="3" a="1"/>
  <c r="L710" i="3"/>
  <c r="L1135" i="3" a="1"/>
  <c r="L1135" i="3"/>
  <c r="L1562" i="3" a="1"/>
  <c r="L1562" i="3"/>
  <c r="L274" i="3" a="1"/>
  <c r="L274" i="3"/>
  <c r="L697" i="3" a="1"/>
  <c r="L697" i="3"/>
  <c r="L1126" i="3" a="1"/>
  <c r="L1126" i="3"/>
  <c r="L1554" i="3" a="1"/>
  <c r="L1554" i="3"/>
  <c r="L326" i="3" a="1"/>
  <c r="L326" i="3"/>
  <c r="L749" i="3" a="1"/>
  <c r="L749" i="3"/>
  <c r="L1178" i="3" a="1"/>
  <c r="L1178" i="3"/>
  <c r="L1607" i="3" a="1"/>
  <c r="L1607" i="3"/>
  <c r="L41" i="3" a="1"/>
  <c r="L41" i="3"/>
  <c r="L392" i="3" a="1"/>
  <c r="L392" i="3"/>
  <c r="L809" i="3" a="1"/>
  <c r="L809" i="3"/>
  <c r="L1236" i="3" a="1"/>
  <c r="L1236" i="3"/>
  <c r="L13" i="3" a="1"/>
  <c r="L13" i="3"/>
  <c r="L342" i="3" a="1"/>
  <c r="L342" i="3"/>
  <c r="L1077" i="3" a="1"/>
  <c r="L1077" i="3"/>
  <c r="L1504" i="3" a="1"/>
  <c r="L1504" i="3"/>
  <c r="L393" i="3" a="1"/>
  <c r="L393" i="3"/>
  <c r="L810" i="3" a="1"/>
  <c r="L810" i="3"/>
  <c r="L1237" i="3" a="1"/>
  <c r="L1237" i="3"/>
  <c r="L1639" i="3" a="1"/>
  <c r="L1639" i="3"/>
  <c r="L42" i="3" a="1"/>
  <c r="L42" i="3"/>
  <c r="L394" i="3" a="1"/>
  <c r="L394" i="3"/>
  <c r="L811" i="3" a="1"/>
  <c r="L811" i="3"/>
  <c r="L1238" i="3" a="1"/>
  <c r="L1238" i="3"/>
  <c r="L254" i="3" a="1"/>
  <c r="L254" i="3"/>
  <c r="L675" i="3" a="1"/>
  <c r="L675" i="3"/>
  <c r="L1099" i="3" a="1"/>
  <c r="L1099" i="3"/>
  <c r="L1525" i="3" a="1"/>
  <c r="L1525" i="3"/>
  <c r="L43" i="3" a="1"/>
  <c r="L43" i="3"/>
  <c r="L395" i="3" a="1"/>
  <c r="L395" i="3"/>
  <c r="L812" i="3" a="1"/>
  <c r="L812" i="3"/>
  <c r="L1239" i="3" a="1"/>
  <c r="L1239" i="3"/>
  <c r="L44" i="3" a="1"/>
  <c r="L44" i="3"/>
  <c r="L396" i="3" a="1"/>
  <c r="L396" i="3"/>
  <c r="L813" i="3" a="1"/>
  <c r="L813" i="3"/>
  <c r="L1240" i="3" a="1"/>
  <c r="L1240" i="3"/>
  <c r="L335" i="3" a="1"/>
  <c r="L335" i="3"/>
  <c r="L759" i="3" a="1"/>
  <c r="L759" i="3"/>
  <c r="L1188" i="3" a="1"/>
  <c r="L1188" i="3"/>
  <c r="L1616" i="3" a="1"/>
  <c r="L1616" i="3"/>
  <c r="L45" i="3" a="1"/>
  <c r="L45" i="3"/>
  <c r="L397" i="3" a="1"/>
  <c r="L397" i="3"/>
  <c r="L814" i="3" a="1"/>
  <c r="L814" i="3"/>
  <c r="L1241" i="3" a="1"/>
  <c r="L1241" i="3"/>
  <c r="L46" i="3" a="1"/>
  <c r="L46" i="3"/>
  <c r="L398" i="3" a="1"/>
  <c r="L398" i="3"/>
  <c r="L815" i="3" a="1"/>
  <c r="L815" i="3"/>
  <c r="L1242" i="3" a="1"/>
  <c r="L1242" i="3"/>
  <c r="L343" i="3" a="1"/>
  <c r="L343" i="3"/>
  <c r="L764" i="3" a="1"/>
  <c r="L764" i="3"/>
  <c r="L1193" i="3" a="1"/>
  <c r="L1193" i="3"/>
  <c r="L1640" i="3" a="1"/>
  <c r="L1640" i="3"/>
  <c r="L399" i="3" a="1"/>
  <c r="L399" i="3"/>
  <c r="L816" i="3" a="1"/>
  <c r="L816" i="3"/>
  <c r="L1243" i="3" a="1"/>
  <c r="L1243" i="3"/>
  <c r="L1641" i="3" a="1"/>
  <c r="L1641" i="3"/>
  <c r="L400" i="3" a="1"/>
  <c r="L400" i="3"/>
  <c r="L817" i="3" a="1"/>
  <c r="L817" i="3"/>
  <c r="L1244" i="3" a="1"/>
  <c r="L1244" i="3"/>
  <c r="L1642" i="3" a="1"/>
  <c r="L1642" i="3"/>
  <c r="L270" i="3" a="1"/>
  <c r="L270" i="3"/>
  <c r="L693" i="3" a="1"/>
  <c r="L693" i="3"/>
  <c r="L1121" i="3" a="1"/>
  <c r="L1121" i="3"/>
  <c r="L1549" i="3" a="1"/>
  <c r="L1549" i="3"/>
  <c r="L258" i="3" a="1"/>
  <c r="L258" i="3"/>
  <c r="L680" i="3" a="1"/>
  <c r="L680" i="3"/>
  <c r="L1108" i="3" a="1"/>
  <c r="L1108" i="3"/>
  <c r="L1537" i="3" a="1"/>
  <c r="L1537" i="3"/>
  <c r="L283" i="3" a="1"/>
  <c r="L283" i="3"/>
  <c r="L705" i="3" a="1"/>
  <c r="L705" i="3"/>
  <c r="L1130" i="3" a="1"/>
  <c r="L1130" i="3"/>
  <c r="L1570" i="3" a="1"/>
  <c r="L1570" i="3"/>
  <c r="L401" i="3" a="1"/>
  <c r="L401" i="3"/>
  <c r="L818" i="3" a="1"/>
  <c r="L818" i="3"/>
  <c r="L1245" i="3" a="1"/>
  <c r="L1245" i="3"/>
  <c r="L1643" i="3" a="1"/>
  <c r="L1643" i="3"/>
  <c r="L325" i="3" a="1"/>
  <c r="L325" i="3"/>
  <c r="L747" i="3" a="1"/>
  <c r="L747" i="3"/>
  <c r="L1176" i="3" a="1"/>
  <c r="L1176" i="3"/>
  <c r="L1604" i="3" a="1"/>
  <c r="L1604" i="3"/>
  <c r="L310" i="3" a="1"/>
  <c r="L310" i="3"/>
  <c r="L731" i="3" a="1"/>
  <c r="L731" i="3"/>
  <c r="L1156" i="3" a="1"/>
  <c r="L1156" i="3"/>
  <c r="L1583" i="3" a="1"/>
  <c r="L1583" i="3"/>
  <c r="L236" i="3" a="1"/>
  <c r="L236" i="3"/>
  <c r="L659" i="3" a="1"/>
  <c r="L659" i="3"/>
  <c r="L1100" i="3" a="1"/>
  <c r="L1100" i="3"/>
  <c r="L1531" i="3" a="1"/>
  <c r="L1531" i="3"/>
  <c r="L47" i="3" a="1"/>
  <c r="L47" i="3"/>
  <c r="L402" i="3" a="1"/>
  <c r="L402" i="3"/>
  <c r="L819" i="3" a="1"/>
  <c r="L819" i="3"/>
  <c r="L1246" i="3" a="1"/>
  <c r="L1246" i="3"/>
  <c r="L403" i="3" a="1"/>
  <c r="L403" i="3"/>
  <c r="L820" i="3" a="1"/>
  <c r="L820" i="3"/>
  <c r="L1247" i="3" a="1"/>
  <c r="L1247" i="3"/>
  <c r="L1644" i="3" a="1"/>
  <c r="L1644" i="3"/>
  <c r="L404" i="3" a="1"/>
  <c r="L404" i="3"/>
  <c r="L821" i="3" a="1"/>
  <c r="L821" i="3"/>
  <c r="L1248" i="3" a="1"/>
  <c r="L1248" i="3"/>
  <c r="L1645" i="3" a="1"/>
  <c r="L1645" i="3"/>
  <c r="L48" i="3" a="1"/>
  <c r="L48" i="3"/>
  <c r="L405" i="3" a="1"/>
  <c r="L405" i="3"/>
  <c r="L822" i="3" a="1"/>
  <c r="L822" i="3"/>
  <c r="L1249" i="3" a="1"/>
  <c r="L1249" i="3"/>
  <c r="L49" i="3" a="1"/>
  <c r="L49" i="3"/>
  <c r="L406" i="3" a="1"/>
  <c r="L406" i="3"/>
  <c r="L823" i="3" a="1"/>
  <c r="L823" i="3"/>
  <c r="L1250" i="3" a="1"/>
  <c r="L1250" i="3"/>
  <c r="L50" i="3" a="1"/>
  <c r="L50" i="3"/>
  <c r="L407" i="3" a="1"/>
  <c r="L407" i="3"/>
  <c r="L824" i="3" a="1"/>
  <c r="L824" i="3"/>
  <c r="L1251" i="3" a="1"/>
  <c r="L1251" i="3"/>
  <c r="L51" i="3" a="1"/>
  <c r="L51" i="3"/>
  <c r="L408" i="3" a="1"/>
  <c r="L408" i="3"/>
  <c r="L825" i="3" a="1"/>
  <c r="L825" i="3"/>
  <c r="L1252" i="3" a="1"/>
  <c r="L1252" i="3"/>
  <c r="L409" i="3" a="1"/>
  <c r="L409" i="3"/>
  <c r="L826" i="3" a="1"/>
  <c r="L826" i="3"/>
  <c r="L1253" i="3" a="1"/>
  <c r="L1253" i="3"/>
  <c r="L1646" i="3" a="1"/>
  <c r="L1646" i="3"/>
  <c r="L52" i="3" a="1"/>
  <c r="L52" i="3"/>
  <c r="L410" i="3" a="1"/>
  <c r="L410" i="3"/>
  <c r="L827" i="3" a="1"/>
  <c r="L827" i="3"/>
  <c r="L1254" i="3" a="1"/>
  <c r="L1254" i="3"/>
  <c r="L411" i="3" a="1"/>
  <c r="L411" i="3"/>
  <c r="L828" i="3" a="1"/>
  <c r="L828" i="3"/>
  <c r="L1255" i="3" a="1"/>
  <c r="L1255" i="3"/>
  <c r="L1647" i="3" a="1"/>
  <c r="L1647" i="3"/>
  <c r="L412" i="3" a="1"/>
  <c r="L412" i="3"/>
  <c r="L829" i="3" a="1"/>
  <c r="L829" i="3"/>
  <c r="L1256" i="3" a="1"/>
  <c r="L1256" i="3"/>
  <c r="L1648" i="3" a="1"/>
  <c r="L1648" i="3"/>
  <c r="L53" i="3" a="1"/>
  <c r="L53" i="3"/>
  <c r="L413" i="3" a="1"/>
  <c r="L413" i="3"/>
  <c r="L830" i="3" a="1"/>
  <c r="L830" i="3"/>
  <c r="L1257" i="3" a="1"/>
  <c r="L1257" i="3"/>
  <c r="L314" i="3" a="1"/>
  <c r="L314" i="3"/>
  <c r="L735" i="3" a="1"/>
  <c r="L735" i="3"/>
  <c r="L1160" i="3" a="1"/>
  <c r="L1160" i="3"/>
  <c r="L1587" i="3" a="1"/>
  <c r="L1587" i="3"/>
  <c r="L414" i="3" a="1"/>
  <c r="L414" i="3"/>
  <c r="L831" i="3" a="1"/>
  <c r="L831" i="3"/>
  <c r="L1258" i="3" a="1"/>
  <c r="L1258" i="3"/>
  <c r="L1649" i="3" a="1"/>
  <c r="L1649" i="3"/>
  <c r="L54" i="3" a="1"/>
  <c r="L54" i="3"/>
  <c r="L415" i="3" a="1"/>
  <c r="L415" i="3"/>
  <c r="L832" i="3" a="1"/>
  <c r="L832" i="3"/>
  <c r="L1259" i="3" a="1"/>
  <c r="L1259" i="3"/>
  <c r="L55" i="3" a="1"/>
  <c r="L55" i="3"/>
  <c r="L416" i="3" a="1"/>
  <c r="L416" i="3"/>
  <c r="L833" i="3" a="1"/>
  <c r="L833" i="3"/>
  <c r="L1260" i="3" a="1"/>
  <c r="L1260" i="3"/>
  <c r="L56" i="3" a="1"/>
  <c r="L56" i="3"/>
  <c r="L417" i="3" a="1"/>
  <c r="L417" i="3"/>
  <c r="L834" i="3" a="1"/>
  <c r="L834" i="3"/>
  <c r="L1261" i="3" a="1"/>
  <c r="L1261" i="3"/>
  <c r="L418" i="3" a="1"/>
  <c r="L418" i="3"/>
  <c r="L835" i="3" a="1"/>
  <c r="L835" i="3"/>
  <c r="L1262" i="3" a="1"/>
  <c r="L1262" i="3"/>
  <c r="L1650" i="3" a="1"/>
  <c r="L1650" i="3"/>
  <c r="L57" i="3" a="1"/>
  <c r="L57" i="3"/>
  <c r="L419" i="3" a="1"/>
  <c r="L419" i="3"/>
  <c r="L836" i="3" a="1"/>
  <c r="L836" i="3"/>
  <c r="L1263" i="3" a="1"/>
  <c r="L1263" i="3"/>
  <c r="L58" i="3" a="1"/>
  <c r="L58" i="3"/>
  <c r="L420" i="3" a="1"/>
  <c r="L420" i="3"/>
  <c r="L837" i="3" a="1"/>
  <c r="L837" i="3"/>
  <c r="L1264" i="3" a="1"/>
  <c r="L1264" i="3"/>
  <c r="L59" i="3" a="1"/>
  <c r="L59" i="3"/>
  <c r="L421" i="3" a="1"/>
  <c r="L421" i="3"/>
  <c r="L838" i="3" a="1"/>
  <c r="L838" i="3"/>
  <c r="L1265" i="3" a="1"/>
  <c r="L1265" i="3"/>
  <c r="L60" i="3" a="1"/>
  <c r="L60" i="3"/>
  <c r="L422" i="3" a="1"/>
  <c r="L422" i="3"/>
  <c r="L839" i="3" a="1"/>
  <c r="L839" i="3"/>
  <c r="L1266" i="3" a="1"/>
  <c r="L1266" i="3"/>
  <c r="L61" i="3" a="1"/>
  <c r="L61" i="3"/>
  <c r="L423" i="3" a="1"/>
  <c r="L423" i="3"/>
  <c r="L840" i="3" a="1"/>
  <c r="L840" i="3"/>
  <c r="L1267" i="3" a="1"/>
  <c r="L1267" i="3"/>
  <c r="L62" i="3" a="1"/>
  <c r="L62" i="3"/>
  <c r="L424" i="3" a="1"/>
  <c r="L424" i="3"/>
  <c r="L841" i="3" a="1"/>
  <c r="L841" i="3"/>
  <c r="L1268" i="3" a="1"/>
  <c r="L1268" i="3"/>
  <c r="L63" i="3" a="1"/>
  <c r="L63" i="3"/>
  <c r="L425" i="3" a="1"/>
  <c r="L425" i="3"/>
  <c r="L842" i="3" a="1"/>
  <c r="L842" i="3"/>
  <c r="L1269" i="3" a="1"/>
  <c r="L1269" i="3"/>
  <c r="L64" i="3" a="1"/>
  <c r="L64" i="3"/>
  <c r="L426" i="3" a="1"/>
  <c r="L426" i="3"/>
  <c r="L843" i="3" a="1"/>
  <c r="L843" i="3"/>
  <c r="L1270" i="3" a="1"/>
  <c r="L1270" i="3"/>
  <c r="L65" i="3" a="1"/>
  <c r="L65" i="3"/>
  <c r="L427" i="3" a="1"/>
  <c r="L427" i="3"/>
  <c r="L844" i="3" a="1"/>
  <c r="L844" i="3"/>
  <c r="L1271" i="3" a="1"/>
  <c r="L1271" i="3"/>
  <c r="L66" i="3" a="1"/>
  <c r="L66" i="3"/>
  <c r="L428" i="3" a="1"/>
  <c r="L428" i="3"/>
  <c r="L845" i="3" a="1"/>
  <c r="L845" i="3"/>
  <c r="L1272" i="3" a="1"/>
  <c r="L1272" i="3"/>
  <c r="L67" i="3" a="1"/>
  <c r="L67" i="3"/>
  <c r="L429" i="3" a="1"/>
  <c r="L429" i="3"/>
  <c r="L846" i="3" a="1"/>
  <c r="L846" i="3"/>
  <c r="L1273" i="3" a="1"/>
  <c r="L1273" i="3"/>
  <c r="L68" i="3" a="1"/>
  <c r="L68" i="3"/>
  <c r="L430" i="3" a="1"/>
  <c r="L430" i="3"/>
  <c r="L847" i="3" a="1"/>
  <c r="L847" i="3"/>
  <c r="L1274" i="3" a="1"/>
  <c r="L1274" i="3"/>
  <c r="L69" i="3" a="1"/>
  <c r="L69" i="3"/>
  <c r="L431" i="3" a="1"/>
  <c r="L431" i="3"/>
  <c r="L848" i="3" a="1"/>
  <c r="L848" i="3"/>
  <c r="L1275" i="3" a="1"/>
  <c r="L1275" i="3"/>
  <c r="L70" i="3" a="1"/>
  <c r="L70" i="3"/>
  <c r="L432" i="3" a="1"/>
  <c r="L432" i="3"/>
  <c r="L849" i="3" a="1"/>
  <c r="L849" i="3"/>
  <c r="L1276" i="3" a="1"/>
  <c r="L1276" i="3"/>
  <c r="L71" i="3" a="1"/>
  <c r="L71" i="3"/>
  <c r="L433" i="3" a="1"/>
  <c r="L433" i="3"/>
  <c r="L850" i="3" a="1"/>
  <c r="L850" i="3"/>
  <c r="L1277" i="3" a="1"/>
  <c r="L1277" i="3"/>
  <c r="L434" i="3" a="1"/>
  <c r="L434" i="3"/>
  <c r="L851" i="3" a="1"/>
  <c r="L851" i="3"/>
  <c r="L1278" i="3" a="1"/>
  <c r="L1278" i="3"/>
  <c r="L1651" i="3" a="1"/>
  <c r="L1651" i="3"/>
  <c r="L72" i="3" a="1"/>
  <c r="L72" i="3"/>
  <c r="L435" i="3" a="1"/>
  <c r="L435" i="3"/>
  <c r="L852" i="3" a="1"/>
  <c r="L852" i="3"/>
  <c r="L1279" i="3" a="1"/>
  <c r="L1279" i="3"/>
  <c r="L73" i="3" a="1"/>
  <c r="L73" i="3"/>
  <c r="L436" i="3" a="1"/>
  <c r="L436" i="3"/>
  <c r="L853" i="3" a="1"/>
  <c r="L853" i="3"/>
  <c r="L1280" i="3" a="1"/>
  <c r="L1280" i="3"/>
  <c r="L74" i="3" a="1"/>
  <c r="L74" i="3"/>
  <c r="L437" i="3" a="1"/>
  <c r="L437" i="3"/>
  <c r="L854" i="3" a="1"/>
  <c r="L854" i="3"/>
  <c r="L1281" i="3" a="1"/>
  <c r="L1281" i="3"/>
  <c r="L75" i="3" a="1"/>
  <c r="L75" i="3"/>
  <c r="L438" i="3" a="1"/>
  <c r="L438" i="3"/>
  <c r="L855" i="3" a="1"/>
  <c r="L855" i="3"/>
  <c r="L1282" i="3" a="1"/>
  <c r="L1282" i="3"/>
  <c r="L76" i="3" a="1"/>
  <c r="L76" i="3"/>
  <c r="L439" i="3" a="1"/>
  <c r="L439" i="3"/>
  <c r="L856" i="3" a="1"/>
  <c r="L856" i="3"/>
  <c r="L1283" i="3" a="1"/>
  <c r="L1283" i="3"/>
  <c r="L77" i="3" a="1"/>
  <c r="L77" i="3"/>
  <c r="L440" i="3" a="1"/>
  <c r="L440" i="3"/>
  <c r="L857" i="3" a="1"/>
  <c r="L857" i="3"/>
  <c r="L1284" i="3" a="1"/>
  <c r="L1284" i="3"/>
  <c r="L78" i="3" a="1"/>
  <c r="L78" i="3"/>
  <c r="L441" i="3" a="1"/>
  <c r="L441" i="3"/>
  <c r="L858" i="3" a="1"/>
  <c r="L858" i="3"/>
  <c r="L1285" i="3" a="1"/>
  <c r="L1285" i="3"/>
  <c r="L79" i="3" a="1"/>
  <c r="L79" i="3"/>
  <c r="L442" i="3" a="1"/>
  <c r="L442" i="3"/>
  <c r="L859" i="3" a="1"/>
  <c r="L859" i="3"/>
  <c r="L1286" i="3" a="1"/>
  <c r="L1286" i="3"/>
  <c r="L443" i="3" a="1"/>
  <c r="L443" i="3"/>
  <c r="L860" i="3" a="1"/>
  <c r="L860" i="3"/>
  <c r="L1287" i="3" a="1"/>
  <c r="L1287" i="3"/>
  <c r="L1652" i="3" a="1"/>
  <c r="L1652" i="3"/>
  <c r="L80" i="3" a="1"/>
  <c r="L80" i="3"/>
  <c r="L444" i="3" a="1"/>
  <c r="L444" i="3"/>
  <c r="L861" i="3" a="1"/>
  <c r="L861" i="3"/>
  <c r="L1288" i="3" a="1"/>
  <c r="L1288" i="3"/>
  <c r="L8" i="3" a="1"/>
  <c r="L8" i="3"/>
  <c r="L445" i="3" a="1"/>
  <c r="L445" i="3"/>
  <c r="L862" i="3" a="1"/>
  <c r="L862" i="3"/>
  <c r="L1289" i="3" a="1"/>
  <c r="L1289" i="3"/>
  <c r="L81" i="3" a="1"/>
  <c r="L81" i="3"/>
  <c r="L446" i="3" a="1"/>
  <c r="L446" i="3"/>
  <c r="L863" i="3" a="1"/>
  <c r="L863" i="3"/>
  <c r="L1290" i="3" a="1"/>
  <c r="L1290" i="3"/>
  <c r="L82" i="3" a="1"/>
  <c r="L82" i="3"/>
  <c r="L447" i="3" a="1"/>
  <c r="L447" i="3"/>
  <c r="L864" i="3" a="1"/>
  <c r="L864" i="3"/>
  <c r="L1291" i="3" a="1"/>
  <c r="L1291" i="3"/>
  <c r="L83" i="3" a="1"/>
  <c r="L83" i="3"/>
  <c r="L448" i="3" a="1"/>
  <c r="L448" i="3"/>
  <c r="L865" i="3" a="1"/>
  <c r="L865" i="3"/>
  <c r="L1292" i="3" a="1"/>
  <c r="L1292" i="3"/>
  <c r="L271" i="3" a="1"/>
  <c r="L271" i="3"/>
  <c r="L694" i="3" a="1"/>
  <c r="L694" i="3"/>
  <c r="L1122" i="3" a="1"/>
  <c r="L1122" i="3"/>
  <c r="L1550" i="3" a="1"/>
  <c r="L1550" i="3"/>
  <c r="L84" i="3" a="1"/>
  <c r="L84" i="3"/>
  <c r="L449" i="3" a="1"/>
  <c r="L449" i="3"/>
  <c r="L866" i="3" a="1"/>
  <c r="L866" i="3"/>
  <c r="L1293" i="3" a="1"/>
  <c r="L1293" i="3"/>
  <c r="L85" i="3" a="1"/>
  <c r="L85" i="3"/>
  <c r="L450" i="3" a="1"/>
  <c r="L450" i="3"/>
  <c r="L867" i="3" a="1"/>
  <c r="L867" i="3"/>
  <c r="L1294" i="3" a="1"/>
  <c r="L1294" i="3"/>
  <c r="L315" i="3" a="1"/>
  <c r="L315" i="3"/>
  <c r="L736" i="3" a="1"/>
  <c r="L736" i="3"/>
  <c r="L1161" i="3" a="1"/>
  <c r="L1161" i="3"/>
  <c r="L1588" i="3" a="1"/>
  <c r="L1588" i="3"/>
  <c r="L86" i="3" a="1"/>
  <c r="L86" i="3"/>
  <c r="L451" i="3" a="1"/>
  <c r="L451" i="3"/>
  <c r="L868" i="3" a="1"/>
  <c r="L868" i="3"/>
  <c r="L1295" i="3" a="1"/>
  <c r="L1295" i="3"/>
  <c r="L87" i="3" a="1"/>
  <c r="L87" i="3"/>
  <c r="L452" i="3" a="1"/>
  <c r="L452" i="3"/>
  <c r="L869" i="3" a="1"/>
  <c r="L869" i="3"/>
  <c r="L1296" i="3" a="1"/>
  <c r="L1296" i="3"/>
  <c r="L88" i="3" a="1"/>
  <c r="L88" i="3"/>
  <c r="L453" i="3" a="1"/>
  <c r="L453" i="3"/>
  <c r="L870" i="3" a="1"/>
  <c r="L870" i="3"/>
  <c r="L1297" i="3" a="1"/>
  <c r="L1297" i="3"/>
  <c r="L89" i="3" a="1"/>
  <c r="L89" i="3"/>
  <c r="L454" i="3" a="1"/>
  <c r="L454" i="3"/>
  <c r="L871" i="3" a="1"/>
  <c r="L871" i="3"/>
  <c r="L1298" i="3" a="1"/>
  <c r="L1298" i="3"/>
  <c r="L90" i="3" a="1"/>
  <c r="L90" i="3"/>
  <c r="L455" i="3" a="1"/>
  <c r="L455" i="3"/>
  <c r="L872" i="3" a="1"/>
  <c r="L872" i="3"/>
  <c r="L1299" i="3" a="1"/>
  <c r="L1299" i="3"/>
  <c r="L91" i="3" a="1"/>
  <c r="L91" i="3"/>
  <c r="L456" i="3" a="1"/>
  <c r="L456" i="3"/>
  <c r="L873" i="3" a="1"/>
  <c r="L873" i="3"/>
  <c r="L1300" i="3" a="1"/>
  <c r="L1300" i="3"/>
  <c r="L92" i="3" a="1"/>
  <c r="L92" i="3"/>
  <c r="L457" i="3" a="1"/>
  <c r="L457" i="3"/>
  <c r="L874" i="3" a="1"/>
  <c r="L874" i="3"/>
  <c r="L1301" i="3" a="1"/>
  <c r="L1301" i="3"/>
  <c r="L458" i="3" a="1"/>
  <c r="L458" i="3"/>
  <c r="L875" i="3" a="1"/>
  <c r="L875" i="3"/>
  <c r="L1302" i="3" a="1"/>
  <c r="L1302" i="3"/>
  <c r="L1653" i="3" a="1"/>
  <c r="L1653" i="3"/>
  <c r="L93" i="3" a="1"/>
  <c r="L93" i="3"/>
  <c r="L459" i="3" a="1"/>
  <c r="L459" i="3"/>
  <c r="L876" i="3" a="1"/>
  <c r="L876" i="3"/>
  <c r="L1303" i="3" a="1"/>
  <c r="L1303" i="3"/>
  <c r="L94" i="3" a="1"/>
  <c r="L94" i="3"/>
  <c r="L460" i="3" a="1"/>
  <c r="L460" i="3"/>
  <c r="L877" i="3" a="1"/>
  <c r="L877" i="3"/>
  <c r="L1304" i="3" a="1"/>
  <c r="L1304" i="3"/>
  <c r="L95" i="3" a="1"/>
  <c r="L95" i="3"/>
  <c r="L461" i="3" a="1"/>
  <c r="L461" i="3"/>
  <c r="L878" i="3" a="1"/>
  <c r="L878" i="3"/>
  <c r="L1305" i="3" a="1"/>
  <c r="L1305" i="3"/>
  <c r="L96" i="3" a="1"/>
  <c r="L96" i="3"/>
  <c r="L462" i="3" a="1"/>
  <c r="L462" i="3"/>
  <c r="L879" i="3" a="1"/>
  <c r="L879" i="3"/>
  <c r="L1306" i="3" a="1"/>
  <c r="L1306" i="3"/>
  <c r="L97" i="3" a="1"/>
  <c r="L97" i="3"/>
  <c r="L463" i="3" a="1"/>
  <c r="L463" i="3"/>
  <c r="L880" i="3" a="1"/>
  <c r="L880" i="3"/>
  <c r="L1307" i="3" a="1"/>
  <c r="L1307" i="3"/>
  <c r="L98" i="3" a="1"/>
  <c r="L98" i="3"/>
  <c r="L464" i="3" a="1"/>
  <c r="L464" i="3"/>
  <c r="L881" i="3" a="1"/>
  <c r="L881" i="3"/>
  <c r="L1308" i="3" a="1"/>
  <c r="L1308" i="3"/>
  <c r="L465" i="3" a="1"/>
  <c r="L465" i="3"/>
  <c r="L882" i="3" a="1"/>
  <c r="L882" i="3"/>
  <c r="L1309" i="3" a="1"/>
  <c r="L1309" i="3"/>
  <c r="L1654" i="3" a="1"/>
  <c r="L1654" i="3"/>
  <c r="L99" i="3" a="1"/>
  <c r="L99" i="3"/>
  <c r="L466" i="3" a="1"/>
  <c r="L466" i="3"/>
  <c r="L883" i="3" a="1"/>
  <c r="L883" i="3"/>
  <c r="L1310" i="3" a="1"/>
  <c r="L1310" i="3"/>
  <c r="L295" i="3" a="1"/>
  <c r="L295" i="3"/>
  <c r="L716" i="3" a="1"/>
  <c r="L716" i="3"/>
  <c r="L1144" i="3" a="1"/>
  <c r="L1144" i="3"/>
  <c r="L1574" i="3" a="1"/>
  <c r="L1574" i="3"/>
  <c r="L100" i="3" a="1"/>
  <c r="L100" i="3"/>
  <c r="L467" i="3" a="1"/>
  <c r="L467" i="3"/>
  <c r="L884" i="3" a="1"/>
  <c r="L884" i="3"/>
  <c r="L1311" i="3" a="1"/>
  <c r="L1311" i="3"/>
  <c r="L101" i="3" a="1"/>
  <c r="L101" i="3"/>
  <c r="L468" i="3" a="1"/>
  <c r="L468" i="3"/>
  <c r="L885" i="3" a="1"/>
  <c r="L885" i="3"/>
  <c r="L1312" i="3" a="1"/>
  <c r="L1312" i="3"/>
  <c r="L102" i="3" a="1"/>
  <c r="L102" i="3"/>
  <c r="L469" i="3" a="1"/>
  <c r="L469" i="3"/>
  <c r="L886" i="3" a="1"/>
  <c r="L886" i="3"/>
  <c r="L1313" i="3" a="1"/>
  <c r="L1313" i="3"/>
  <c r="L103" i="3" a="1"/>
  <c r="L103" i="3"/>
  <c r="L470" i="3" a="1"/>
  <c r="L470" i="3"/>
  <c r="L887" i="3" a="1"/>
  <c r="L887" i="3"/>
  <c r="L1314" i="3" a="1"/>
  <c r="L1314" i="3"/>
  <c r="L316" i="3" a="1"/>
  <c r="L316" i="3"/>
  <c r="L737" i="3" a="1"/>
  <c r="L737" i="3"/>
  <c r="L1162" i="3" a="1"/>
  <c r="L1162" i="3"/>
  <c r="L1589" i="3" a="1"/>
  <c r="L1589" i="3"/>
  <c r="L104" i="3" a="1"/>
  <c r="L104" i="3"/>
  <c r="L471" i="3" a="1"/>
  <c r="L471" i="3"/>
  <c r="L888" i="3" a="1"/>
  <c r="L888" i="3"/>
  <c r="L1315" i="3" a="1"/>
  <c r="L1315" i="3"/>
  <c r="L472" i="3" a="1"/>
  <c r="L472" i="3"/>
  <c r="L889" i="3" a="1"/>
  <c r="L889" i="3"/>
  <c r="L1316" i="3" a="1"/>
  <c r="L1316" i="3"/>
  <c r="L1655" i="3" a="1"/>
  <c r="L1655" i="3"/>
  <c r="L473" i="3" a="1"/>
  <c r="L473" i="3"/>
  <c r="L890" i="3" a="1"/>
  <c r="L890" i="3"/>
  <c r="L1317" i="3" a="1"/>
  <c r="L1317" i="3"/>
  <c r="L1656" i="3" a="1"/>
  <c r="L1656" i="3"/>
  <c r="L105" i="3" a="1"/>
  <c r="L105" i="3"/>
  <c r="L474" i="3" a="1"/>
  <c r="L474" i="3"/>
  <c r="L891" i="3" a="1"/>
  <c r="L891" i="3"/>
  <c r="L1318" i="3" a="1"/>
  <c r="L1318" i="3"/>
  <c r="L106" i="3" a="1"/>
  <c r="L106" i="3"/>
  <c r="L475" i="3" a="1"/>
  <c r="L475" i="3"/>
  <c r="L892" i="3" a="1"/>
  <c r="L892" i="3"/>
  <c r="L1319" i="3" a="1"/>
  <c r="L1319" i="3"/>
  <c r="L476" i="3" a="1"/>
  <c r="L476" i="3"/>
  <c r="L893" i="3" a="1"/>
  <c r="L893" i="3"/>
  <c r="L1320" i="3" a="1"/>
  <c r="L1320" i="3"/>
  <c r="L1657" i="3" a="1"/>
  <c r="L1657" i="3"/>
  <c r="L317" i="3" a="1"/>
  <c r="L317" i="3"/>
  <c r="L738" i="3" a="1"/>
  <c r="L738" i="3"/>
  <c r="L1163" i="3" a="1"/>
  <c r="L1163" i="3"/>
  <c r="L1590" i="3" a="1"/>
  <c r="L1590" i="3"/>
  <c r="L477" i="3" a="1"/>
  <c r="L477" i="3"/>
  <c r="L894" i="3" a="1"/>
  <c r="L894" i="3"/>
  <c r="L1321" i="3" a="1"/>
  <c r="L1321" i="3"/>
  <c r="L1658" i="3" a="1"/>
  <c r="L1658" i="3"/>
  <c r="L107" i="3" a="1"/>
  <c r="L107" i="3"/>
  <c r="L478" i="3" a="1"/>
  <c r="L478" i="3"/>
  <c r="L895" i="3" a="1"/>
  <c r="L895" i="3"/>
  <c r="L1322" i="3" a="1"/>
  <c r="L1322" i="3"/>
  <c r="L108" i="3" a="1"/>
  <c r="L108" i="3"/>
  <c r="L479" i="3" a="1"/>
  <c r="L479" i="3"/>
  <c r="L896" i="3" a="1"/>
  <c r="L896" i="3"/>
  <c r="L1323" i="3" a="1"/>
  <c r="L1323" i="3"/>
  <c r="L287" i="3" a="1"/>
  <c r="L287" i="3"/>
  <c r="L711" i="3" a="1"/>
  <c r="L711" i="3"/>
  <c r="L1136" i="3" a="1"/>
  <c r="L1136" i="3"/>
  <c r="L1563" i="3" a="1"/>
  <c r="L1563" i="3"/>
  <c r="L480" i="3" a="1"/>
  <c r="L480" i="3"/>
  <c r="L897" i="3" a="1"/>
  <c r="L897" i="3"/>
  <c r="L1324" i="3" a="1"/>
  <c r="L1324" i="3"/>
  <c r="L1659" i="3" a="1"/>
  <c r="L1659" i="3"/>
  <c r="L344" i="3" a="1"/>
  <c r="L344" i="3"/>
  <c r="L1078" i="3" a="1"/>
  <c r="L1078" i="3"/>
  <c r="L1505" i="3" a="1"/>
  <c r="L1505" i="3"/>
  <c r="L1660" i="3" a="1"/>
  <c r="L1660" i="3"/>
  <c r="L109" i="3" a="1"/>
  <c r="L109" i="3"/>
  <c r="L481" i="3" a="1"/>
  <c r="L481" i="3"/>
  <c r="L898" i="3" a="1"/>
  <c r="L898" i="3"/>
  <c r="L1325" i="3" a="1"/>
  <c r="L1325" i="3"/>
  <c r="L110" i="3" a="1"/>
  <c r="L110" i="3"/>
  <c r="L482" i="3" a="1"/>
  <c r="L482" i="3"/>
  <c r="L899" i="3" a="1"/>
  <c r="L899" i="3"/>
  <c r="L1326" i="3" a="1"/>
  <c r="L1326" i="3"/>
  <c r="L328" i="3" a="1"/>
  <c r="L328" i="3"/>
  <c r="L751" i="3" a="1"/>
  <c r="L751" i="3"/>
  <c r="L1179" i="3" a="1"/>
  <c r="L1179" i="3"/>
  <c r="L1610" i="3" a="1"/>
  <c r="L1610" i="3"/>
  <c r="L111" i="3" a="1"/>
  <c r="L111" i="3"/>
  <c r="L483" i="3" a="1"/>
  <c r="L483" i="3"/>
  <c r="L900" i="3" a="1"/>
  <c r="L900" i="3"/>
  <c r="L1327" i="3" a="1"/>
  <c r="L1327" i="3"/>
  <c r="L112" i="3" a="1"/>
  <c r="L112" i="3"/>
  <c r="L484" i="3" a="1"/>
  <c r="L484" i="3"/>
  <c r="L901" i="3" a="1"/>
  <c r="L901" i="3"/>
  <c r="L1328" i="3" a="1"/>
  <c r="L1328" i="3"/>
  <c r="L113" i="3" a="1"/>
  <c r="L113" i="3"/>
  <c r="L485" i="3" a="1"/>
  <c r="L485" i="3"/>
  <c r="L902" i="3" a="1"/>
  <c r="L902" i="3"/>
  <c r="L1329" i="3" a="1"/>
  <c r="L1329" i="3"/>
  <c r="L114" i="3" a="1"/>
  <c r="L114" i="3"/>
  <c r="L486" i="3" a="1"/>
  <c r="L486" i="3"/>
  <c r="L903" i="3" a="1"/>
  <c r="L903" i="3"/>
  <c r="L1330" i="3" a="1"/>
  <c r="L1330" i="3"/>
  <c r="L115" i="3" a="1"/>
  <c r="L115" i="3"/>
  <c r="L487" i="3" a="1"/>
  <c r="L487" i="3"/>
  <c r="L904" i="3" a="1"/>
  <c r="L904" i="3"/>
  <c r="L1331" i="3" a="1"/>
  <c r="L1331" i="3"/>
  <c r="L307" i="3" a="1"/>
  <c r="L307" i="3"/>
  <c r="L728" i="3" a="1"/>
  <c r="L728" i="3"/>
  <c r="L1153" i="3" a="1"/>
  <c r="L1153" i="3"/>
  <c r="L1581" i="3" a="1"/>
  <c r="L1581" i="3"/>
  <c r="L14" i="3" a="1"/>
  <c r="L14" i="3"/>
  <c r="L345" i="3" a="1"/>
  <c r="L345" i="3"/>
  <c r="L765" i="3" a="1"/>
  <c r="L765" i="3"/>
  <c r="L1194" i="3" a="1"/>
  <c r="L1194" i="3"/>
  <c r="L488" i="3" a="1"/>
  <c r="L488" i="3"/>
  <c r="L905" i="3" a="1"/>
  <c r="L905" i="3"/>
  <c r="L1332" i="3" a="1"/>
  <c r="L1332" i="3"/>
  <c r="L1661" i="3" a="1"/>
  <c r="L1661" i="3"/>
  <c r="L116" i="3" a="1"/>
  <c r="L116" i="3"/>
  <c r="L489" i="3" a="1"/>
  <c r="L489" i="3"/>
  <c r="L906" i="3" a="1"/>
  <c r="L906" i="3"/>
  <c r="L1333" i="3" a="1"/>
  <c r="L1333" i="3"/>
  <c r="L351" i="3" a="1"/>
  <c r="L351" i="3"/>
  <c r="L768" i="3" a="1"/>
  <c r="L768" i="3"/>
  <c r="L1508" i="3" a="1"/>
  <c r="L1508" i="3"/>
  <c r="L1712" i="3" a="1"/>
  <c r="L1712" i="3"/>
  <c r="L490" i="3" a="1"/>
  <c r="L490" i="3"/>
  <c r="L907" i="3" a="1"/>
  <c r="L907" i="3"/>
  <c r="L1334" i="3" a="1"/>
  <c r="L1334" i="3"/>
  <c r="L1662" i="3" a="1"/>
  <c r="L1662" i="3"/>
  <c r="L117" i="3" a="1"/>
  <c r="L117" i="3"/>
  <c r="L491" i="3" a="1"/>
  <c r="L491" i="3"/>
  <c r="L908" i="3" a="1"/>
  <c r="L908" i="3"/>
  <c r="L1335" i="3" a="1"/>
  <c r="L1335" i="3"/>
  <c r="L118" i="3" a="1"/>
  <c r="L118" i="3"/>
  <c r="L492" i="3" a="1"/>
  <c r="L492" i="3"/>
  <c r="L909" i="3" a="1"/>
  <c r="L909" i="3"/>
  <c r="L1336" i="3" a="1"/>
  <c r="L1336" i="3"/>
  <c r="L265" i="3" a="1"/>
  <c r="L265" i="3"/>
  <c r="L688" i="3" a="1"/>
  <c r="L688" i="3"/>
  <c r="L1114" i="3" a="1"/>
  <c r="L1114" i="3"/>
  <c r="L1539" i="3" a="1"/>
  <c r="L1539" i="3"/>
  <c r="L119" i="3" a="1"/>
  <c r="L119" i="3"/>
  <c r="L493" i="3" a="1"/>
  <c r="L493" i="3"/>
  <c r="L910" i="3" a="1"/>
  <c r="L910" i="3"/>
  <c r="L1337" i="3" a="1"/>
  <c r="L1337" i="3"/>
  <c r="L494" i="3" a="1"/>
  <c r="L494" i="3"/>
  <c r="L911" i="3" a="1"/>
  <c r="L911" i="3"/>
  <c r="L1338" i="3" a="1"/>
  <c r="L1338" i="3"/>
  <c r="L1663" i="3" a="1"/>
  <c r="L1663" i="3"/>
  <c r="L912" i="3" a="1"/>
  <c r="L912" i="3"/>
  <c r="L1339" i="3" a="1"/>
  <c r="L1339" i="3"/>
  <c r="L269" i="3" a="1"/>
  <c r="L269" i="3"/>
  <c r="L692" i="3" a="1"/>
  <c r="L692" i="3"/>
  <c r="L1120" i="3" a="1"/>
  <c r="L1120" i="3"/>
  <c r="L1551" i="3" a="1"/>
  <c r="L1551" i="3"/>
  <c r="L120" i="3" a="1"/>
  <c r="L120" i="3"/>
  <c r="L495" i="3" a="1"/>
  <c r="L495" i="3"/>
  <c r="L913" i="3" a="1"/>
  <c r="L913" i="3"/>
  <c r="L1340" i="3" a="1"/>
  <c r="L1340" i="3"/>
  <c r="L17" i="3" a="1"/>
  <c r="L17" i="3"/>
  <c r="L352" i="3" a="1"/>
  <c r="L352" i="3"/>
  <c r="L769" i="3" a="1"/>
  <c r="L769" i="3"/>
  <c r="L1509" i="3" a="1"/>
  <c r="L1509" i="3"/>
  <c r="L496" i="3" a="1"/>
  <c r="L496" i="3"/>
  <c r="L914" i="3" a="1"/>
  <c r="L914" i="3"/>
  <c r="L1341" i="3" a="1"/>
  <c r="L1341" i="3"/>
  <c r="L1664" i="3" a="1"/>
  <c r="L1664" i="3"/>
  <c r="L497" i="3" a="1"/>
  <c r="L497" i="3"/>
  <c r="L915" i="3" a="1"/>
  <c r="L915" i="3"/>
  <c r="L1342" i="3" a="1"/>
  <c r="L1342" i="3"/>
  <c r="L1665" i="3" a="1"/>
  <c r="L1665" i="3"/>
  <c r="L121" i="3" a="1"/>
  <c r="L121" i="3"/>
  <c r="L498" i="3" a="1"/>
  <c r="L498" i="3"/>
  <c r="L916" i="3" a="1"/>
  <c r="L916" i="3"/>
  <c r="L1343" i="3" a="1"/>
  <c r="L1343" i="3"/>
  <c r="L499" i="3" a="1"/>
  <c r="L499" i="3"/>
  <c r="L917" i="3" a="1"/>
  <c r="L917" i="3"/>
  <c r="L1344" i="3" a="1"/>
  <c r="L1344" i="3"/>
  <c r="L1666" i="3" a="1"/>
  <c r="L1666" i="3"/>
  <c r="L302" i="3" a="1"/>
  <c r="L302" i="3"/>
  <c r="L724" i="3" a="1"/>
  <c r="L724" i="3"/>
  <c r="L1172" i="3" a="1"/>
  <c r="L1172" i="3"/>
  <c r="L1591" i="3" a="1"/>
  <c r="L1591" i="3"/>
  <c r="L122" i="3" a="1"/>
  <c r="L122" i="3"/>
  <c r="L500" i="3" a="1"/>
  <c r="L500" i="3"/>
  <c r="L918" i="3" a="1"/>
  <c r="L918" i="3"/>
  <c r="L1345" i="3" a="1"/>
  <c r="L1345" i="3"/>
  <c r="L123" i="3" a="1"/>
  <c r="L123" i="3"/>
  <c r="L501" i="3" a="1"/>
  <c r="L501" i="3"/>
  <c r="L919" i="3" a="1"/>
  <c r="L919" i="3"/>
  <c r="L1346" i="3" a="1"/>
  <c r="L1346" i="3"/>
  <c r="L124" i="3" a="1"/>
  <c r="L124" i="3"/>
  <c r="L502" i="3" a="1"/>
  <c r="L502" i="3"/>
  <c r="L920" i="3" a="1"/>
  <c r="L920" i="3"/>
  <c r="L1347" i="3" a="1"/>
  <c r="L1347" i="3"/>
  <c r="L125" i="3" a="1"/>
  <c r="L125" i="3"/>
  <c r="L503" i="3" a="1"/>
  <c r="L503" i="3"/>
  <c r="L921" i="3" a="1"/>
  <c r="L921" i="3"/>
  <c r="L1348" i="3" a="1"/>
  <c r="L1348" i="3"/>
  <c r="L504" i="3" a="1"/>
  <c r="L504" i="3"/>
  <c r="L922" i="3" a="1"/>
  <c r="L922" i="3"/>
  <c r="L1349" i="3" a="1"/>
  <c r="L1349" i="3"/>
  <c r="L1667" i="3" a="1"/>
  <c r="L1667" i="3"/>
  <c r="L126" i="3" a="1"/>
  <c r="L126" i="3"/>
  <c r="L505" i="3" a="1"/>
  <c r="L505" i="3"/>
  <c r="L923" i="3" a="1"/>
  <c r="L923" i="3"/>
  <c r="L1350" i="3" a="1"/>
  <c r="L1350" i="3"/>
  <c r="L127" i="3" a="1"/>
  <c r="L127" i="3"/>
  <c r="L506" i="3" a="1"/>
  <c r="L506" i="3"/>
  <c r="L924" i="3" a="1"/>
  <c r="L924" i="3"/>
  <c r="L1351" i="3" a="1"/>
  <c r="L1351" i="3"/>
  <c r="L507" i="3" a="1"/>
  <c r="L507" i="3"/>
  <c r="L925" i="3" a="1"/>
  <c r="L925" i="3"/>
  <c r="L1352" i="3" a="1"/>
  <c r="L1352" i="3"/>
  <c r="L1668" i="3" a="1"/>
  <c r="L1668" i="3"/>
  <c r="L128" i="3" a="1"/>
  <c r="L128" i="3"/>
  <c r="L508" i="3" a="1"/>
  <c r="L508" i="3"/>
  <c r="L926" i="3" a="1"/>
  <c r="L926" i="3"/>
  <c r="L1353" i="3" a="1"/>
  <c r="L1353" i="3"/>
  <c r="L129" i="3" a="1"/>
  <c r="L129" i="3"/>
  <c r="L509" i="3" a="1"/>
  <c r="L509" i="3"/>
  <c r="L927" i="3" a="1"/>
  <c r="L927" i="3"/>
  <c r="L1354" i="3" a="1"/>
  <c r="L1354" i="3"/>
  <c r="L299" i="3" a="1"/>
  <c r="L299" i="3"/>
  <c r="L722" i="3" a="1"/>
  <c r="L722" i="3"/>
  <c r="L1149" i="3" a="1"/>
  <c r="L1149" i="3"/>
  <c r="L1578" i="3" a="1"/>
  <c r="L1578" i="3"/>
  <c r="L510" i="3" a="1"/>
  <c r="L510" i="3"/>
  <c r="L928" i="3" a="1"/>
  <c r="L928" i="3"/>
  <c r="L1355" i="3" a="1"/>
  <c r="L1355" i="3"/>
  <c r="L1669" i="3" a="1"/>
  <c r="L1669" i="3"/>
  <c r="L511" i="3" a="1"/>
  <c r="L511" i="3"/>
  <c r="L929" i="3" a="1"/>
  <c r="L929" i="3"/>
  <c r="L1356" i="3" a="1"/>
  <c r="L1356" i="3"/>
  <c r="L1670" i="3" a="1"/>
  <c r="L1670" i="3"/>
  <c r="L130" i="3" a="1"/>
  <c r="L130" i="3"/>
  <c r="L512" i="3" a="1"/>
  <c r="L512" i="3"/>
  <c r="L930" i="3" a="1"/>
  <c r="L930" i="3"/>
  <c r="L1357" i="3" a="1"/>
  <c r="L1357" i="3"/>
  <c r="L513" i="3" a="1"/>
  <c r="L513" i="3"/>
  <c r="L931" i="3" a="1"/>
  <c r="L931" i="3"/>
  <c r="L1358" i="3" a="1"/>
  <c r="L1358" i="3"/>
  <c r="L1671" i="3" a="1"/>
  <c r="L1671" i="3"/>
  <c r="L318" i="3" a="1"/>
  <c r="L318" i="3"/>
  <c r="L739" i="3" a="1"/>
  <c r="L739" i="3"/>
  <c r="L1164" i="3" a="1"/>
  <c r="L1164" i="3"/>
  <c r="L1592" i="3" a="1"/>
  <c r="L1592" i="3"/>
  <c r="L514" i="3" a="1"/>
  <c r="L514" i="3"/>
  <c r="L760" i="3" a="1"/>
  <c r="L760" i="3"/>
  <c r="L1189" i="3" a="1"/>
  <c r="L1189" i="3"/>
  <c r="L1618" i="3" a="1"/>
  <c r="L1618" i="3"/>
  <c r="L276" i="3" a="1"/>
  <c r="L276" i="3"/>
  <c r="L699" i="3" a="1"/>
  <c r="L699" i="3"/>
  <c r="L1127" i="3" a="1"/>
  <c r="L1127" i="3"/>
  <c r="L1556" i="3" a="1"/>
  <c r="L1556" i="3"/>
  <c r="L515" i="3" a="1"/>
  <c r="L515" i="3"/>
  <c r="L932" i="3" a="1"/>
  <c r="L932" i="3"/>
  <c r="L1359" i="3" a="1"/>
  <c r="L1359" i="3"/>
  <c r="L1672" i="3" a="1"/>
  <c r="L1672" i="3"/>
  <c r="L329" i="3" a="1"/>
  <c r="L329" i="3"/>
  <c r="L752" i="3" a="1"/>
  <c r="L752" i="3"/>
  <c r="L1180" i="3" a="1"/>
  <c r="L1180" i="3"/>
  <c r="L1611" i="3" a="1"/>
  <c r="L1611" i="3"/>
  <c r="L131" i="3" a="1"/>
  <c r="L131" i="3"/>
  <c r="L516" i="3" a="1"/>
  <c r="L516" i="3"/>
  <c r="L933" i="3" a="1"/>
  <c r="L933" i="3"/>
  <c r="L1360" i="3" a="1"/>
  <c r="L1360" i="3"/>
  <c r="L132" i="3" a="1"/>
  <c r="L132" i="3"/>
  <c r="L517" i="3" a="1"/>
  <c r="L517" i="3"/>
  <c r="L934" i="3" a="1"/>
  <c r="L934" i="3"/>
  <c r="L1361" i="3" a="1"/>
  <c r="L1361" i="3"/>
  <c r="L518" i="3" a="1"/>
  <c r="L518" i="3"/>
  <c r="L935" i="3" a="1"/>
  <c r="L935" i="3"/>
  <c r="L1362" i="3" a="1"/>
  <c r="L1362" i="3"/>
  <c r="L1673" i="3" a="1"/>
  <c r="L1673" i="3"/>
  <c r="L133" i="3" a="1"/>
  <c r="L133" i="3"/>
  <c r="L519" i="3" a="1"/>
  <c r="L519" i="3"/>
  <c r="L936" i="3" a="1"/>
  <c r="L936" i="3"/>
  <c r="L1363" i="3" a="1"/>
  <c r="L1363" i="3"/>
  <c r="L319" i="3" a="1"/>
  <c r="L319" i="3"/>
  <c r="L740" i="3" a="1"/>
  <c r="L740" i="3"/>
  <c r="L1165" i="3" a="1"/>
  <c r="L1165" i="3"/>
  <c r="L1593" i="3" a="1"/>
  <c r="L1593" i="3"/>
  <c r="L134" i="3" a="1"/>
  <c r="L134" i="3"/>
  <c r="L520" i="3" a="1"/>
  <c r="L520" i="3"/>
  <c r="L937" i="3" a="1"/>
  <c r="L937" i="3"/>
  <c r="L1364" i="3" a="1"/>
  <c r="L1364" i="3"/>
  <c r="L135" i="3" a="1"/>
  <c r="L135" i="3"/>
  <c r="L521" i="3" a="1"/>
  <c r="L521" i="3"/>
  <c r="L938" i="3" a="1"/>
  <c r="L938" i="3"/>
  <c r="L1365" i="3" a="1"/>
  <c r="L1365" i="3"/>
  <c r="L522" i="3" a="1"/>
  <c r="L522" i="3"/>
  <c r="L939" i="3" a="1"/>
  <c r="L939" i="3"/>
  <c r="L1366" i="3" a="1"/>
  <c r="L1366" i="3"/>
  <c r="L1674" i="3" a="1"/>
  <c r="L1674" i="3"/>
  <c r="L136" i="3" a="1"/>
  <c r="L136" i="3"/>
  <c r="L523" i="3" a="1"/>
  <c r="L523" i="3"/>
  <c r="L940" i="3" a="1"/>
  <c r="L940" i="3"/>
  <c r="L1367" i="3" a="1"/>
  <c r="L1367" i="3"/>
  <c r="L277" i="3" a="1"/>
  <c r="L277" i="3"/>
  <c r="L700" i="3" a="1"/>
  <c r="L700" i="3"/>
  <c r="L1128" i="3" a="1"/>
  <c r="L1128" i="3"/>
  <c r="L1557" i="3" a="1"/>
  <c r="L1557" i="3"/>
  <c r="L524" i="3" a="1"/>
  <c r="L524" i="3"/>
  <c r="L941" i="3" a="1"/>
  <c r="L941" i="3"/>
  <c r="L1368" i="3" a="1"/>
  <c r="L1368" i="3"/>
  <c r="L1675" i="3" a="1"/>
  <c r="L1675" i="3"/>
  <c r="L525" i="3" a="1"/>
  <c r="L525" i="3"/>
  <c r="L942" i="3" a="1"/>
  <c r="L942" i="3"/>
  <c r="L1369" i="3" a="1"/>
  <c r="L1369" i="3"/>
  <c r="L1676" i="3" a="1"/>
  <c r="L1676" i="3"/>
  <c r="L526" i="3" a="1"/>
  <c r="L526" i="3"/>
  <c r="L943" i="3" a="1"/>
  <c r="L943" i="3"/>
  <c r="L1370" i="3" a="1"/>
  <c r="L1370" i="3"/>
  <c r="L1677" i="3" a="1"/>
  <c r="L1677" i="3"/>
  <c r="L137" i="3" a="1"/>
  <c r="L137" i="3"/>
  <c r="L527" i="3" a="1"/>
  <c r="L527" i="3"/>
  <c r="L944" i="3" a="1"/>
  <c r="L944" i="3"/>
  <c r="L1371" i="3" a="1"/>
  <c r="L1371" i="3"/>
  <c r="L528" i="3" a="1"/>
  <c r="L528" i="3"/>
  <c r="L945" i="3" a="1"/>
  <c r="L945" i="3"/>
  <c r="L1372" i="3" a="1"/>
  <c r="L1372" i="3"/>
  <c r="L1678" i="3" a="1"/>
  <c r="L1678" i="3"/>
  <c r="L529" i="3" a="1"/>
  <c r="L529" i="3"/>
  <c r="L946" i="3" a="1"/>
  <c r="L946" i="3"/>
  <c r="L1373" i="3" a="1"/>
  <c r="L1373" i="3"/>
  <c r="L1679" i="3" a="1"/>
  <c r="L1679" i="3"/>
  <c r="L138" i="3" a="1"/>
  <c r="L138" i="3"/>
  <c r="L530" i="3" a="1"/>
  <c r="L530" i="3"/>
  <c r="L947" i="3" a="1"/>
  <c r="L947" i="3"/>
  <c r="L1374" i="3" a="1"/>
  <c r="L1374" i="3"/>
  <c r="L303" i="3" a="1"/>
  <c r="L303" i="3"/>
  <c r="L725" i="3" a="1"/>
  <c r="L725" i="3"/>
  <c r="L1173" i="3" a="1"/>
  <c r="L1173" i="3"/>
  <c r="L1594" i="3" a="1"/>
  <c r="L1594" i="3"/>
  <c r="L531" i="3" a="1"/>
  <c r="L531" i="3"/>
  <c r="L948" i="3" a="1"/>
  <c r="L948" i="3"/>
  <c r="L1375" i="3" a="1"/>
  <c r="L1375" i="3"/>
  <c r="L1680" i="3" a="1"/>
  <c r="L1680" i="3"/>
  <c r="L139" i="3" a="1"/>
  <c r="L139" i="3"/>
  <c r="L532" i="3" a="1"/>
  <c r="L532" i="3"/>
  <c r="L949" i="3" a="1"/>
  <c r="L949" i="3"/>
  <c r="L1376" i="3" a="1"/>
  <c r="L1376" i="3"/>
  <c r="L140" i="3" a="1"/>
  <c r="L140" i="3"/>
  <c r="L533" i="3" a="1"/>
  <c r="L533" i="3"/>
  <c r="L950" i="3" a="1"/>
  <c r="L950" i="3"/>
  <c r="L1377" i="3" a="1"/>
  <c r="L1377" i="3"/>
  <c r="L534" i="3" a="1"/>
  <c r="L534" i="3"/>
  <c r="L951" i="3" a="1"/>
  <c r="L951" i="3"/>
  <c r="L1378" i="3" a="1"/>
  <c r="L1378" i="3"/>
  <c r="L1681" i="3" a="1"/>
  <c r="L1681" i="3"/>
  <c r="L535" i="3" a="1"/>
  <c r="L535" i="3"/>
  <c r="L952" i="3" a="1"/>
  <c r="L952" i="3"/>
  <c r="L1379" i="3" a="1"/>
  <c r="L1379" i="3"/>
  <c r="L1682" i="3" a="1"/>
  <c r="L1682" i="3"/>
  <c r="L536" i="3" a="1"/>
  <c r="L536" i="3"/>
  <c r="L953" i="3" a="1"/>
  <c r="L953" i="3"/>
  <c r="L1380" i="3" a="1"/>
  <c r="L1380" i="3"/>
  <c r="L1683" i="3" a="1"/>
  <c r="L1683" i="3"/>
  <c r="L537" i="3" a="1"/>
  <c r="L537" i="3"/>
  <c r="L954" i="3" a="1"/>
  <c r="L954" i="3"/>
  <c r="L1381" i="3" a="1"/>
  <c r="L1381" i="3"/>
  <c r="L1684" i="3" a="1"/>
  <c r="L1684" i="3"/>
  <c r="L538" i="3" a="1"/>
  <c r="L538" i="3"/>
  <c r="L955" i="3" a="1"/>
  <c r="L955" i="3"/>
  <c r="L1382" i="3" a="1"/>
  <c r="L1382" i="3"/>
  <c r="L1685" i="3" a="1"/>
  <c r="L1685" i="3"/>
  <c r="L539" i="3" a="1"/>
  <c r="L539" i="3"/>
  <c r="L956" i="3" a="1"/>
  <c r="L956" i="3"/>
  <c r="L1383" i="3" a="1"/>
  <c r="L1383" i="3"/>
  <c r="L1686" i="3" a="1"/>
  <c r="L1686" i="3"/>
  <c r="L141" i="3" a="1"/>
  <c r="L141" i="3"/>
  <c r="L540" i="3" a="1"/>
  <c r="L540" i="3"/>
  <c r="L957" i="3" a="1"/>
  <c r="L957" i="3"/>
  <c r="L1384" i="3" a="1"/>
  <c r="L1384" i="3"/>
  <c r="L142" i="3" a="1"/>
  <c r="L142" i="3"/>
  <c r="L541" i="3" a="1"/>
  <c r="L541" i="3"/>
  <c r="L958" i="3" a="1"/>
  <c r="L958" i="3"/>
  <c r="L1385" i="3" a="1"/>
  <c r="L1385" i="3"/>
  <c r="L288" i="3" a="1"/>
  <c r="L288" i="3"/>
  <c r="L712" i="3" a="1"/>
  <c r="L712" i="3"/>
  <c r="L1137" i="3" a="1"/>
  <c r="L1137" i="3"/>
  <c r="L1564" i="3" a="1"/>
  <c r="L1564" i="3"/>
  <c r="L143" i="3" a="1"/>
  <c r="L143" i="3"/>
  <c r="L542" i="3" a="1"/>
  <c r="L542" i="3"/>
  <c r="L959" i="3" a="1"/>
  <c r="L959" i="3"/>
  <c r="L1386" i="3" a="1"/>
  <c r="L1386" i="3"/>
  <c r="L144" i="3" a="1"/>
  <c r="L144" i="3"/>
  <c r="L543" i="3" a="1"/>
  <c r="L543" i="3"/>
  <c r="L960" i="3" a="1"/>
  <c r="L960" i="3"/>
  <c r="L1387" i="3" a="1"/>
  <c r="L1387" i="3"/>
  <c r="L544" i="3" a="1"/>
  <c r="L544" i="3"/>
  <c r="L961" i="3" a="1"/>
  <c r="L961" i="3"/>
  <c r="L1388" i="3" a="1"/>
  <c r="L1388" i="3"/>
  <c r="L1687" i="3" a="1"/>
  <c r="L1687" i="3"/>
  <c r="L545" i="3" a="1"/>
  <c r="L545" i="3"/>
  <c r="L962" i="3" a="1"/>
  <c r="L962" i="3"/>
  <c r="L1389" i="3" a="1"/>
  <c r="L1389" i="3"/>
  <c r="L1688" i="3" a="1"/>
  <c r="L1688" i="3"/>
  <c r="L320" i="3" a="1"/>
  <c r="L320" i="3"/>
  <c r="L741" i="3" a="1"/>
  <c r="L741" i="3"/>
  <c r="L1166" i="3" a="1"/>
  <c r="L1166" i="3"/>
  <c r="L1595" i="3" a="1"/>
  <c r="L1595" i="3"/>
  <c r="L145" i="3" a="1"/>
  <c r="L145" i="3"/>
  <c r="L546" i="3" a="1"/>
  <c r="L546" i="3"/>
  <c r="L963" i="3" a="1"/>
  <c r="L963" i="3"/>
  <c r="L1390" i="3" a="1"/>
  <c r="L1390" i="3"/>
  <c r="L547" i="3" a="1"/>
  <c r="L547" i="3"/>
  <c r="L964" i="3" a="1"/>
  <c r="L964" i="3"/>
  <c r="L1391" i="3" a="1"/>
  <c r="L1391" i="3"/>
  <c r="L1689" i="3" a="1"/>
  <c r="L1689" i="3"/>
  <c r="L146" i="3" a="1"/>
  <c r="L146" i="3"/>
  <c r="L548" i="3" a="1"/>
  <c r="L548" i="3"/>
  <c r="L965" i="3" a="1"/>
  <c r="L965" i="3"/>
  <c r="L1392" i="3" a="1"/>
  <c r="L1392" i="3"/>
  <c r="L321" i="3" a="1"/>
  <c r="L321" i="3"/>
  <c r="L742" i="3" a="1"/>
  <c r="L742" i="3"/>
  <c r="L1167" i="3" a="1"/>
  <c r="L1167" i="3"/>
  <c r="L1596" i="3" a="1"/>
  <c r="L1596" i="3"/>
  <c r="L15" i="3" a="1"/>
  <c r="L15" i="3"/>
  <c r="L346" i="3" a="1"/>
  <c r="L346" i="3"/>
  <c r="L1079" i="3" a="1"/>
  <c r="L1079" i="3"/>
  <c r="L1506" i="3" a="1"/>
  <c r="L1506" i="3"/>
  <c r="L147" i="3" a="1"/>
  <c r="L147" i="3"/>
  <c r="L549" i="3" a="1"/>
  <c r="L549" i="3"/>
  <c r="L966" i="3" a="1"/>
  <c r="L966" i="3"/>
  <c r="L1393" i="3" a="1"/>
  <c r="L1393" i="3"/>
  <c r="L550" i="3" a="1"/>
  <c r="L550" i="3"/>
  <c r="L967" i="3" a="1"/>
  <c r="L967" i="3"/>
  <c r="L1394" i="3" a="1"/>
  <c r="L1394" i="3"/>
  <c r="L1690" i="3" a="1"/>
  <c r="L1690" i="3"/>
  <c r="L148" i="3" a="1"/>
  <c r="L148" i="3"/>
  <c r="L551" i="3" a="1"/>
  <c r="L551" i="3"/>
  <c r="L968" i="3" a="1"/>
  <c r="L968" i="3"/>
  <c r="L1395" i="3" a="1"/>
  <c r="L1395" i="3"/>
  <c r="L552" i="3" a="1"/>
  <c r="L552" i="3"/>
  <c r="L969" i="3" a="1"/>
  <c r="L969" i="3"/>
  <c r="L1396" i="3" a="1"/>
  <c r="L1396" i="3"/>
  <c r="L1691" i="3" a="1"/>
  <c r="L1691" i="3"/>
  <c r="L149" i="3" a="1"/>
  <c r="L149" i="3"/>
  <c r="L553" i="3" a="1"/>
  <c r="L553" i="3"/>
  <c r="L970" i="3" a="1"/>
  <c r="L970" i="3"/>
  <c r="L1397" i="3" a="1"/>
  <c r="L1397" i="3"/>
  <c r="L554" i="3" a="1"/>
  <c r="L554" i="3"/>
  <c r="L971" i="3" a="1"/>
  <c r="L971" i="3"/>
  <c r="L1398" i="3" a="1"/>
  <c r="L1398" i="3"/>
  <c r="L1692" i="3" a="1"/>
  <c r="L1692" i="3"/>
  <c r="L150" i="3" a="1"/>
  <c r="L150" i="3"/>
  <c r="L555" i="3" a="1"/>
  <c r="L555" i="3"/>
  <c r="L972" i="3" a="1"/>
  <c r="L972" i="3"/>
  <c r="L1399" i="3" a="1"/>
  <c r="L1399" i="3"/>
  <c r="L308" i="3" a="1"/>
  <c r="L308" i="3"/>
  <c r="L729" i="3" a="1"/>
  <c r="L729" i="3"/>
  <c r="L1154" i="3" a="1"/>
  <c r="L1154" i="3"/>
  <c r="L1582" i="3" a="1"/>
  <c r="L1582" i="3"/>
  <c r="L332" i="3" a="1"/>
  <c r="L332" i="3"/>
  <c r="L756" i="3" a="1"/>
  <c r="L756" i="3"/>
  <c r="L1185" i="3" a="1"/>
  <c r="L1185" i="3"/>
  <c r="L1617" i="3" a="1"/>
  <c r="L1617" i="3"/>
  <c r="L331" i="3" a="1"/>
  <c r="L331" i="3"/>
  <c r="L755" i="3" a="1"/>
  <c r="L755" i="3"/>
  <c r="L1181" i="3" a="1"/>
  <c r="L1181" i="3"/>
  <c r="L1606" i="3" a="1"/>
  <c r="L1606" i="3"/>
  <c r="L151" i="3" a="1"/>
  <c r="L151" i="3"/>
  <c r="L556" i="3" a="1"/>
  <c r="L556" i="3"/>
  <c r="L973" i="3" a="1"/>
  <c r="L973" i="3"/>
  <c r="L1400" i="3" a="1"/>
  <c r="L1400" i="3"/>
  <c r="L237" i="3" a="1"/>
  <c r="L237" i="3"/>
  <c r="L660" i="3" a="1"/>
  <c r="L660" i="3"/>
  <c r="L1101" i="3" a="1"/>
  <c r="L1101" i="3"/>
  <c r="L1532" i="3" a="1"/>
  <c r="L1532" i="3"/>
  <c r="L152" i="3" a="1"/>
  <c r="L152" i="3"/>
  <c r="L557" i="3" a="1"/>
  <c r="L557" i="3"/>
  <c r="L974" i="3" a="1"/>
  <c r="L974" i="3"/>
  <c r="L1401" i="3" a="1"/>
  <c r="L1401" i="3"/>
  <c r="L327" i="3" a="1"/>
  <c r="L327" i="3"/>
  <c r="L750" i="3" a="1"/>
  <c r="L750" i="3"/>
  <c r="L1177" i="3" a="1"/>
  <c r="L1177" i="3"/>
  <c r="L1608" i="3" a="1"/>
  <c r="L1608" i="3"/>
  <c r="L153" i="3" a="1"/>
  <c r="L153" i="3"/>
  <c r="L558" i="3" a="1"/>
  <c r="L558" i="3"/>
  <c r="L975" i="3" a="1"/>
  <c r="L975" i="3"/>
  <c r="L1402" i="3" a="1"/>
  <c r="L1402" i="3"/>
  <c r="L154" i="3" a="1"/>
  <c r="L154" i="3"/>
  <c r="L559" i="3" a="1"/>
  <c r="L559" i="3"/>
  <c r="L976" i="3" a="1"/>
  <c r="L976" i="3"/>
  <c r="L1403" i="3" a="1"/>
  <c r="L1403" i="3"/>
  <c r="L1184" i="3" a="1"/>
  <c r="L1184" i="3"/>
  <c r="L1609" i="3" a="1"/>
  <c r="L1609" i="3"/>
  <c r="L238" i="3" a="1"/>
  <c r="L238" i="3"/>
  <c r="L661" i="3" a="1"/>
  <c r="L661" i="3"/>
  <c r="L1102" i="3" a="1"/>
  <c r="L1102" i="3"/>
  <c r="L1533" i="3" a="1"/>
  <c r="L1533" i="3"/>
  <c r="L293" i="3" a="1"/>
  <c r="L293" i="3"/>
  <c r="L715" i="3" a="1"/>
  <c r="L715" i="3"/>
  <c r="L1143" i="3" a="1"/>
  <c r="L1143" i="3"/>
  <c r="L1572" i="3" a="1"/>
  <c r="L1572" i="3"/>
  <c r="L1117" i="3" a="1"/>
  <c r="L1117" i="3"/>
  <c r="L1542" i="3" a="1"/>
  <c r="L1542" i="3"/>
  <c r="L155" i="3" a="1"/>
  <c r="L155" i="3"/>
  <c r="L560" i="3" a="1"/>
  <c r="L560" i="3"/>
  <c r="L977" i="3" a="1"/>
  <c r="L977" i="3"/>
  <c r="L1404" i="3" a="1"/>
  <c r="L1404" i="3"/>
  <c r="L561" i="3" a="1"/>
  <c r="L561" i="3"/>
  <c r="L978" i="3" a="1"/>
  <c r="L978" i="3"/>
  <c r="L1405" i="3" a="1"/>
  <c r="L1405" i="3"/>
  <c r="L1693" i="3" a="1"/>
  <c r="L1693" i="3"/>
  <c r="L266" i="3" a="1"/>
  <c r="L266" i="3"/>
  <c r="L689" i="3" a="1"/>
  <c r="L689" i="3"/>
  <c r="L1115" i="3" a="1"/>
  <c r="L1115" i="3"/>
  <c r="L1540" i="3" a="1"/>
  <c r="L1540" i="3"/>
  <c r="L562" i="3" a="1"/>
  <c r="L562" i="3"/>
  <c r="L979" i="3" a="1"/>
  <c r="L979" i="3"/>
  <c r="L1406" i="3" a="1"/>
  <c r="L1406" i="3"/>
  <c r="L1694" i="3" a="1"/>
  <c r="L1694" i="3"/>
  <c r="L563" i="3" a="1"/>
  <c r="L563" i="3"/>
  <c r="L980" i="3" a="1"/>
  <c r="L980" i="3"/>
  <c r="L1407" i="3" a="1"/>
  <c r="L1407" i="3"/>
  <c r="L1695" i="3" a="1"/>
  <c r="L1695" i="3"/>
  <c r="L322" i="3" a="1"/>
  <c r="L322" i="3"/>
  <c r="L743" i="3" a="1"/>
  <c r="L743" i="3"/>
  <c r="L1168" i="3" a="1"/>
  <c r="L1168" i="3"/>
  <c r="L1597" i="3" a="1"/>
  <c r="L1597" i="3"/>
  <c r="L156" i="3" a="1"/>
  <c r="L156" i="3"/>
  <c r="L564" i="3" a="1"/>
  <c r="L564" i="3"/>
  <c r="L981" i="3" a="1"/>
  <c r="L981" i="3"/>
  <c r="L1408" i="3" a="1"/>
  <c r="L1408" i="3"/>
  <c r="L157" i="3" a="1"/>
  <c r="L157" i="3"/>
  <c r="L565" i="3" a="1"/>
  <c r="L565" i="3"/>
  <c r="L982" i="3" a="1"/>
  <c r="L982" i="3"/>
  <c r="L1409" i="3" a="1"/>
  <c r="L1409" i="3"/>
  <c r="L158" i="3" a="1"/>
  <c r="L158" i="3"/>
  <c r="L566" i="3" a="1"/>
  <c r="L566" i="3"/>
  <c r="L983" i="3" a="1"/>
  <c r="L983" i="3"/>
  <c r="L1410" i="3" a="1"/>
  <c r="L1410" i="3"/>
  <c r="L159" i="3" a="1"/>
  <c r="L159" i="3"/>
  <c r="L567" i="3" a="1"/>
  <c r="L567" i="3"/>
  <c r="L984" i="3" a="1"/>
  <c r="L984" i="3"/>
  <c r="L1411" i="3" a="1"/>
  <c r="L1411" i="3"/>
  <c r="L568" i="3" a="1"/>
  <c r="L568" i="3"/>
  <c r="L985" i="3" a="1"/>
  <c r="L985" i="3"/>
  <c r="L1412" i="3" a="1"/>
  <c r="L1412" i="3"/>
  <c r="L1696" i="3" a="1"/>
  <c r="L1696" i="3"/>
  <c r="L278" i="3" a="1"/>
  <c r="L278" i="3"/>
  <c r="L701" i="3" a="1"/>
  <c r="L701" i="3"/>
  <c r="L1129" i="3" a="1"/>
  <c r="L1129" i="3"/>
  <c r="L1558" i="3" a="1"/>
  <c r="L1558" i="3"/>
  <c r="L753" i="3" a="1"/>
  <c r="L753" i="3"/>
  <c r="L1182" i="3" a="1"/>
  <c r="L1182" i="3"/>
  <c r="L1612" i="3" a="1"/>
  <c r="L1612" i="3"/>
  <c r="L330" i="3" a="1"/>
  <c r="L330" i="3"/>
  <c r="L754" i="3" a="1"/>
  <c r="L754" i="3"/>
  <c r="L1183" i="3" a="1"/>
  <c r="L1183" i="3"/>
  <c r="L1613" i="3" a="1"/>
  <c r="L1613" i="3"/>
  <c r="L280" i="3" a="1"/>
  <c r="L280" i="3"/>
  <c r="L702" i="3" a="1"/>
  <c r="L702" i="3"/>
  <c r="L1140" i="3" a="1"/>
  <c r="L1140" i="3"/>
  <c r="L1567" i="3" a="1"/>
  <c r="L1567" i="3"/>
  <c r="L160" i="3" a="1"/>
  <c r="L160" i="3"/>
  <c r="L569" i="3" a="1"/>
  <c r="L569" i="3"/>
  <c r="L986" i="3" a="1"/>
  <c r="L986" i="3"/>
  <c r="L1413" i="3" a="1"/>
  <c r="L1413" i="3"/>
  <c r="L347" i="3" a="1"/>
  <c r="L347" i="3"/>
  <c r="L766" i="3" a="1"/>
  <c r="L766" i="3"/>
  <c r="L1195" i="3" a="1"/>
  <c r="L1195" i="3"/>
  <c r="L1697" i="3" a="1"/>
  <c r="L1697" i="3"/>
  <c r="L296" i="3" a="1"/>
  <c r="L296" i="3"/>
  <c r="L717" i="3" a="1"/>
  <c r="L717" i="3"/>
  <c r="L1145" i="3" a="1"/>
  <c r="L1145" i="3"/>
  <c r="L1575" i="3" a="1"/>
  <c r="L1575" i="3"/>
  <c r="L161" i="3" a="1"/>
  <c r="L161" i="3"/>
  <c r="L570" i="3" a="1"/>
  <c r="L570" i="3"/>
  <c r="L987" i="3" a="1"/>
  <c r="L987" i="3"/>
  <c r="L1414" i="3" a="1"/>
  <c r="L1414" i="3"/>
  <c r="L289" i="3" a="1"/>
  <c r="L289" i="3"/>
  <c r="L713" i="3" a="1"/>
  <c r="L713" i="3"/>
  <c r="L1138" i="3" a="1"/>
  <c r="L1138" i="3"/>
  <c r="L1565" i="3" a="1"/>
  <c r="L1565" i="3"/>
  <c r="L290" i="3" a="1"/>
  <c r="L290" i="3"/>
  <c r="L706" i="3" a="1"/>
  <c r="L706" i="3"/>
  <c r="L1131" i="3" a="1"/>
  <c r="L1131" i="3"/>
  <c r="L1571" i="3" a="1"/>
  <c r="L1571" i="3"/>
  <c r="L291" i="3" a="1"/>
  <c r="L291" i="3"/>
  <c r="L707" i="3" a="1"/>
  <c r="L707" i="3"/>
  <c r="L1132" i="3" a="1"/>
  <c r="L1132" i="3"/>
  <c r="L1559" i="3" a="1"/>
  <c r="L1559" i="3"/>
  <c r="L571" i="3" a="1"/>
  <c r="L571" i="3"/>
  <c r="L988" i="3" a="1"/>
  <c r="L988" i="3"/>
  <c r="L1415" i="3" a="1"/>
  <c r="L1415" i="3"/>
  <c r="L1698" i="3" a="1"/>
  <c r="L1698" i="3"/>
  <c r="L267" i="3" a="1"/>
  <c r="L267" i="3"/>
  <c r="L690" i="3" a="1"/>
  <c r="L690" i="3"/>
  <c r="L1116" i="3" a="1"/>
  <c r="L1116" i="3"/>
  <c r="L1541" i="3" a="1"/>
  <c r="L1541" i="3"/>
  <c r="L292" i="3" a="1"/>
  <c r="L292" i="3"/>
  <c r="L714" i="3" a="1"/>
  <c r="L714" i="3"/>
  <c r="L1139" i="3" a="1"/>
  <c r="L1139" i="3"/>
  <c r="L1566" i="3" a="1"/>
  <c r="L1566" i="3"/>
  <c r="L297" i="3" a="1"/>
  <c r="L297" i="3"/>
  <c r="L719" i="3" a="1"/>
  <c r="L719" i="3"/>
  <c r="L1151" i="3" a="1"/>
  <c r="L1151" i="3"/>
  <c r="L1580" i="3" a="1"/>
  <c r="L1580" i="3"/>
  <c r="L572" i="3" a="1"/>
  <c r="L572" i="3"/>
  <c r="L989" i="3" a="1"/>
  <c r="L989" i="3"/>
  <c r="L1416" i="3" a="1"/>
  <c r="L1416" i="3"/>
  <c r="L1699" i="3" a="1"/>
  <c r="L1699" i="3"/>
  <c r="L268" i="3" a="1"/>
  <c r="L268" i="3"/>
  <c r="L691" i="3" a="1"/>
  <c r="L691" i="3"/>
  <c r="L1119" i="3" a="1"/>
  <c r="L1119" i="3"/>
  <c r="L1548" i="3" a="1"/>
  <c r="L1548" i="3"/>
  <c r="L233" i="3" a="1"/>
  <c r="L233" i="3"/>
  <c r="L654" i="3" a="1"/>
  <c r="L654" i="3"/>
  <c r="L1081" i="3" a="1"/>
  <c r="L1081" i="3"/>
  <c r="L1534" i="3" a="1"/>
  <c r="L1534" i="3"/>
  <c r="L311" i="3" a="1"/>
  <c r="L311" i="3"/>
  <c r="L732" i="3" a="1"/>
  <c r="L732" i="3"/>
  <c r="L1157" i="3" a="1"/>
  <c r="L1157" i="3"/>
  <c r="L1584" i="3" a="1"/>
  <c r="L1584" i="3"/>
  <c r="L686" i="3" a="1"/>
  <c r="L686" i="3"/>
  <c r="L1112" i="3" a="1"/>
  <c r="L1112" i="3"/>
  <c r="L1546" i="3" a="1"/>
  <c r="L1546" i="3"/>
  <c r="L259" i="3" a="1"/>
  <c r="L259" i="3"/>
  <c r="L681" i="3" a="1"/>
  <c r="L681" i="3"/>
  <c r="L1109" i="3" a="1"/>
  <c r="L1109" i="3"/>
  <c r="L1538" i="3" a="1"/>
  <c r="L1538" i="3"/>
  <c r="L281" i="3" a="1"/>
  <c r="L281" i="3"/>
  <c r="L703" i="3" a="1"/>
  <c r="L703" i="3"/>
  <c r="L1141" i="3" a="1"/>
  <c r="L1141" i="3"/>
  <c r="L1568" i="3" a="1"/>
  <c r="L1568" i="3"/>
  <c r="L304" i="3" a="1"/>
  <c r="L304" i="3"/>
  <c r="L748" i="3" a="1"/>
  <c r="L748" i="3"/>
  <c r="L1174" i="3" a="1"/>
  <c r="L1174" i="3"/>
  <c r="L1598" i="3" a="1"/>
  <c r="L1598" i="3"/>
  <c r="L261" i="3" a="1"/>
  <c r="L261" i="3"/>
  <c r="L683" i="3" a="1"/>
  <c r="L683" i="3"/>
  <c r="L1118" i="3" a="1"/>
  <c r="L1118" i="3"/>
  <c r="L1543" i="3" a="1"/>
  <c r="L1543" i="3"/>
  <c r="L162" i="3" a="1"/>
  <c r="L162" i="3"/>
  <c r="L573" i="3" a="1"/>
  <c r="L573" i="3"/>
  <c r="L990" i="3" a="1"/>
  <c r="L990" i="3"/>
  <c r="L1417" i="3" a="1"/>
  <c r="L1417" i="3"/>
  <c r="L305" i="3" a="1"/>
  <c r="L305" i="3"/>
  <c r="L726" i="3" a="1"/>
  <c r="L726" i="3"/>
  <c r="L1152" i="3" a="1"/>
  <c r="L1152" i="3"/>
  <c r="L1599" i="3" a="1"/>
  <c r="L1599" i="3"/>
  <c r="L163" i="3" a="1"/>
  <c r="L163" i="3"/>
  <c r="L574" i="3" a="1"/>
  <c r="L574" i="3"/>
  <c r="L991" i="3" a="1"/>
  <c r="L991" i="3"/>
  <c r="L1418" i="3" a="1"/>
  <c r="L1418" i="3"/>
  <c r="L164" i="3" a="1"/>
  <c r="L164" i="3"/>
  <c r="L575" i="3" a="1"/>
  <c r="L575" i="3"/>
  <c r="L992" i="3" a="1"/>
  <c r="L992" i="3"/>
  <c r="L1419" i="3" a="1"/>
  <c r="L1419" i="3"/>
  <c r="L323" i="3" a="1"/>
  <c r="L323" i="3"/>
  <c r="L744" i="3" a="1"/>
  <c r="L744" i="3"/>
  <c r="L1169" i="3" a="1"/>
  <c r="L1169" i="3"/>
  <c r="L1600" i="3" a="1"/>
  <c r="L1600" i="3"/>
  <c r="L165" i="3" a="1"/>
  <c r="L165" i="3"/>
  <c r="L576" i="3" a="1"/>
  <c r="L576" i="3"/>
  <c r="L993" i="3" a="1"/>
  <c r="L993" i="3"/>
  <c r="L1420" i="3" a="1"/>
  <c r="L1420" i="3"/>
  <c r="L282" i="3" a="1"/>
  <c r="L282" i="3"/>
  <c r="L704" i="3" a="1"/>
  <c r="L704" i="3"/>
  <c r="L1142" i="3" a="1"/>
  <c r="L1142" i="3"/>
  <c r="L1569" i="3" a="1"/>
  <c r="L1569" i="3"/>
  <c r="L166" i="3" a="1"/>
  <c r="L166" i="3"/>
  <c r="L577" i="3" a="1"/>
  <c r="L577" i="3"/>
  <c r="L994" i="3" a="1"/>
  <c r="L994" i="3"/>
  <c r="L1421" i="3" a="1"/>
  <c r="L1421" i="3"/>
  <c r="L264" i="3" a="1"/>
  <c r="L264" i="3"/>
  <c r="L687" i="3" a="1"/>
  <c r="L687" i="3"/>
  <c r="L1113" i="3" a="1"/>
  <c r="L1113" i="3"/>
  <c r="L1547" i="3" a="1"/>
  <c r="L1547" i="3"/>
  <c r="L167" i="3" a="1"/>
  <c r="L167" i="3"/>
  <c r="L578" i="3" a="1"/>
  <c r="L578" i="3"/>
  <c r="L995" i="3" a="1"/>
  <c r="L995" i="3"/>
  <c r="L1422" i="3" a="1"/>
  <c r="L1422" i="3"/>
  <c r="L168" i="3" a="1"/>
  <c r="L168" i="3"/>
  <c r="L579" i="3" a="1"/>
  <c r="L579" i="3"/>
  <c r="L996" i="3" a="1"/>
  <c r="L996" i="3"/>
  <c r="L1423" i="3" a="1"/>
  <c r="L1423" i="3"/>
  <c r="L169" i="3" a="1"/>
  <c r="L169" i="3"/>
  <c r="L580" i="3" a="1"/>
  <c r="L580" i="3"/>
  <c r="L997" i="3" a="1"/>
  <c r="L997" i="3"/>
  <c r="L1424" i="3" a="1"/>
  <c r="L1424" i="3"/>
  <c r="L324" i="3" a="1"/>
  <c r="L324" i="3"/>
  <c r="L745" i="3" a="1"/>
  <c r="L745" i="3"/>
  <c r="L1170" i="3" a="1"/>
  <c r="L1170" i="3"/>
  <c r="L1601" i="3" a="1"/>
  <c r="L1601" i="3"/>
  <c r="L170" i="3" a="1"/>
  <c r="L170" i="3"/>
  <c r="L348" i="3" a="1"/>
  <c r="L348" i="3"/>
  <c r="L1080" i="3" a="1"/>
  <c r="L1080" i="3"/>
  <c r="L1507" i="3" a="1"/>
  <c r="L1507" i="3"/>
  <c r="L171" i="3" a="1"/>
  <c r="L171" i="3"/>
  <c r="L581" i="3" a="1"/>
  <c r="L581" i="3"/>
  <c r="L998" i="3" a="1"/>
  <c r="L998" i="3"/>
  <c r="L1425" i="3" a="1"/>
  <c r="L1425" i="3"/>
  <c r="L172" i="3" a="1"/>
  <c r="L172" i="3"/>
  <c r="L582" i="3" a="1"/>
  <c r="L582" i="3"/>
  <c r="L999" i="3" a="1"/>
  <c r="L999" i="3"/>
  <c r="L1426" i="3" a="1"/>
  <c r="L1426" i="3"/>
  <c r="L583" i="3" a="1"/>
  <c r="L583" i="3"/>
  <c r="L1000" i="3" a="1"/>
  <c r="L1000" i="3"/>
  <c r="L1427" i="3" a="1"/>
  <c r="L1427" i="3"/>
  <c r="L1700" i="3" a="1"/>
  <c r="L1700" i="3"/>
  <c r="L173" i="3" a="1"/>
  <c r="L173" i="3"/>
  <c r="L584" i="3" a="1"/>
  <c r="L584" i="3"/>
  <c r="L1001" i="3" a="1"/>
  <c r="L1001" i="3"/>
  <c r="L1428" i="3" a="1"/>
  <c r="L1428" i="3"/>
  <c r="L174" i="3" a="1"/>
  <c r="L174" i="3"/>
  <c r="L585" i="3" a="1"/>
  <c r="L585" i="3"/>
  <c r="L1002" i="3" a="1"/>
  <c r="L1002" i="3"/>
  <c r="L1429" i="3" a="1"/>
  <c r="L1429" i="3"/>
  <c r="L175" i="3" a="1"/>
  <c r="L175" i="3"/>
  <c r="L586" i="3" a="1"/>
  <c r="L586" i="3"/>
  <c r="L1003" i="3" a="1"/>
  <c r="L1003" i="3"/>
  <c r="L1430" i="3" a="1"/>
  <c r="L1430" i="3"/>
  <c r="L176" i="3" a="1"/>
  <c r="L176" i="3"/>
  <c r="L587" i="3" a="1"/>
  <c r="L587" i="3"/>
  <c r="L1004" i="3" a="1"/>
  <c r="L1004" i="3"/>
  <c r="L1431" i="3" a="1"/>
  <c r="L1431" i="3"/>
  <c r="L177" i="3" a="1"/>
  <c r="L177" i="3"/>
  <c r="L588" i="3" a="1"/>
  <c r="L588" i="3"/>
  <c r="L1005" i="3" a="1"/>
  <c r="L1005" i="3"/>
  <c r="L1432" i="3" a="1"/>
  <c r="L1432" i="3"/>
  <c r="L178" i="3" a="1"/>
  <c r="L178" i="3"/>
  <c r="L589" i="3" a="1"/>
  <c r="L589" i="3"/>
  <c r="L1006" i="3" a="1"/>
  <c r="L1006" i="3"/>
  <c r="L1433" i="3" a="1"/>
  <c r="L1433" i="3"/>
  <c r="L179" i="3" a="1"/>
  <c r="L179" i="3"/>
  <c r="L590" i="3" a="1"/>
  <c r="L590" i="3"/>
  <c r="L1007" i="3" a="1"/>
  <c r="L1007" i="3"/>
  <c r="L1434" i="3" a="1"/>
  <c r="L1434" i="3"/>
  <c r="L180" i="3" a="1"/>
  <c r="L180" i="3"/>
  <c r="L591" i="3" a="1"/>
  <c r="L591" i="3"/>
  <c r="L1008" i="3" a="1"/>
  <c r="L1008" i="3"/>
  <c r="L1435" i="3" a="1"/>
  <c r="L1435" i="3"/>
  <c r="L300" i="3" a="1"/>
  <c r="L300" i="3"/>
  <c r="L723" i="3" a="1"/>
  <c r="L723" i="3"/>
  <c r="L1150" i="3" a="1"/>
  <c r="L1150" i="3"/>
  <c r="L1579" i="3" a="1"/>
  <c r="L1579" i="3"/>
  <c r="L279" i="3" a="1"/>
  <c r="L279" i="3"/>
  <c r="L1009" i="3" a="1"/>
  <c r="L1009" i="3"/>
  <c r="L1436" i="3" a="1"/>
  <c r="L1436" i="3"/>
  <c r="L1701" i="3" a="1"/>
  <c r="L1701" i="3"/>
  <c r="L181" i="3" a="1"/>
  <c r="L181" i="3"/>
  <c r="L592" i="3" a="1"/>
  <c r="L592" i="3"/>
  <c r="L1010" i="3" a="1"/>
  <c r="L1010" i="3"/>
  <c r="L1437" i="3" a="1"/>
  <c r="L1437" i="3"/>
  <c r="L182" i="3" a="1"/>
  <c r="L182" i="3"/>
  <c r="L593" i="3" a="1"/>
  <c r="L593" i="3"/>
  <c r="L1011" i="3" a="1"/>
  <c r="L1011" i="3"/>
  <c r="L1438" i="3" a="1"/>
  <c r="L1438" i="3"/>
  <c r="L594" i="3" a="1"/>
  <c r="L594" i="3"/>
  <c r="L1012" i="3" a="1"/>
  <c r="L1012" i="3"/>
  <c r="L1439" i="3" a="1"/>
  <c r="L1439" i="3"/>
  <c r="L1702" i="3" a="1"/>
  <c r="L1702" i="3"/>
  <c r="L183" i="3" a="1"/>
  <c r="L183" i="3"/>
  <c r="L595" i="3" a="1"/>
  <c r="L595" i="3"/>
  <c r="L1013" i="3" a="1"/>
  <c r="L1013" i="3"/>
  <c r="L1440" i="3" a="1"/>
  <c r="L1440" i="3"/>
  <c r="L596" i="3" a="1"/>
  <c r="L596" i="3"/>
  <c r="L1014" i="3" a="1"/>
  <c r="L1014" i="3"/>
  <c r="L1441" i="3" a="1"/>
  <c r="L1441" i="3"/>
  <c r="L1703" i="3" a="1"/>
  <c r="L1703" i="3"/>
  <c r="L184" i="3" a="1"/>
  <c r="L184" i="3"/>
  <c r="L597" i="3" a="1"/>
  <c r="L597" i="3"/>
  <c r="L1015" i="3" a="1"/>
  <c r="L1015" i="3"/>
  <c r="L1442" i="3" a="1"/>
  <c r="L1442" i="3"/>
  <c r="L185" i="3" a="1"/>
  <c r="L185" i="3"/>
  <c r="L598" i="3" a="1"/>
  <c r="L598" i="3"/>
  <c r="L1016" i="3" a="1"/>
  <c r="L1016" i="3"/>
  <c r="L1443" i="3" a="1"/>
  <c r="L1443" i="3"/>
  <c r="L746" i="3" a="1"/>
  <c r="L746" i="3"/>
  <c r="L1171" i="3" a="1"/>
  <c r="L1171" i="3"/>
  <c r="L1602" i="3" a="1"/>
  <c r="L1602" i="3"/>
  <c r="L186" i="3" a="1"/>
  <c r="L186" i="3"/>
  <c r="L599" i="3" a="1"/>
  <c r="L599" i="3"/>
  <c r="L1017" i="3" a="1"/>
  <c r="L1017" i="3"/>
  <c r="L1444" i="3" a="1"/>
  <c r="L1444" i="3"/>
  <c r="L187" i="3" a="1"/>
  <c r="L187" i="3"/>
  <c r="L600" i="3" a="1"/>
  <c r="L600" i="3"/>
  <c r="L1018" i="3" a="1"/>
  <c r="L1018" i="3"/>
  <c r="L1445" i="3" a="1"/>
  <c r="L1445" i="3"/>
  <c r="L188" i="3" a="1"/>
  <c r="L188" i="3"/>
  <c r="L601" i="3" a="1"/>
  <c r="L601" i="3"/>
  <c r="L1019" i="3" a="1"/>
  <c r="L1019" i="3"/>
  <c r="L1446" i="3" a="1"/>
  <c r="L1446" i="3"/>
  <c r="L189" i="3" a="1"/>
  <c r="L189" i="3"/>
  <c r="L602" i="3" a="1"/>
  <c r="L602" i="3"/>
  <c r="L1020" i="3" a="1"/>
  <c r="L1020" i="3"/>
  <c r="L1447" i="3" a="1"/>
  <c r="L1447" i="3"/>
  <c r="L190" i="3" a="1"/>
  <c r="L190" i="3"/>
  <c r="L603" i="3" a="1"/>
  <c r="L603" i="3"/>
  <c r="L1021" i="3" a="1"/>
  <c r="L1021" i="3"/>
  <c r="L1448" i="3" a="1"/>
  <c r="L1448" i="3"/>
  <c r="L191" i="3" a="1"/>
  <c r="L191" i="3"/>
  <c r="L604" i="3" a="1"/>
  <c r="L604" i="3"/>
  <c r="L1022" i="3" a="1"/>
  <c r="L1022" i="3"/>
  <c r="L1449" i="3" a="1"/>
  <c r="L1449" i="3"/>
  <c r="L192" i="3" a="1"/>
  <c r="L192" i="3"/>
  <c r="L605" i="3" a="1"/>
  <c r="L605" i="3"/>
  <c r="L1023" i="3" a="1"/>
  <c r="L1023" i="3"/>
  <c r="L1450" i="3" a="1"/>
  <c r="L1450" i="3"/>
  <c r="L193" i="3" a="1"/>
  <c r="L193" i="3"/>
  <c r="L606" i="3" a="1"/>
  <c r="L606" i="3"/>
  <c r="L1024" i="3" a="1"/>
  <c r="L1024" i="3"/>
  <c r="L1451" i="3" a="1"/>
  <c r="L1451" i="3"/>
  <c r="L194" i="3" a="1"/>
  <c r="L194" i="3"/>
  <c r="L607" i="3" a="1"/>
  <c r="L607" i="3"/>
  <c r="L1025" i="3" a="1"/>
  <c r="L1025" i="3"/>
  <c r="L1452" i="3" a="1"/>
  <c r="L1452" i="3"/>
  <c r="L195" i="3" a="1"/>
  <c r="L195" i="3"/>
  <c r="L608" i="3" a="1"/>
  <c r="L608" i="3"/>
  <c r="L1026" i="3" a="1"/>
  <c r="L1026" i="3"/>
  <c r="L1453" i="3" a="1"/>
  <c r="L1453" i="3"/>
  <c r="L609" i="3" a="1"/>
  <c r="L609" i="3"/>
  <c r="L1027" i="3" a="1"/>
  <c r="L1027" i="3"/>
  <c r="L1454" i="3" a="1"/>
  <c r="L1454" i="3"/>
  <c r="L1704" i="3" a="1"/>
  <c r="L1704" i="3"/>
  <c r="L196" i="3" a="1"/>
  <c r="L196" i="3"/>
  <c r="L610" i="3" a="1"/>
  <c r="L610" i="3"/>
  <c r="L1028" i="3" a="1"/>
  <c r="L1028" i="3"/>
  <c r="L1455" i="3" a="1"/>
  <c r="L1455" i="3"/>
  <c r="L197" i="3" a="1"/>
  <c r="L197" i="3"/>
  <c r="L611" i="3" a="1"/>
  <c r="L611" i="3"/>
  <c r="L1029" i="3" a="1"/>
  <c r="L1029" i="3"/>
  <c r="L1456" i="3" a="1"/>
  <c r="L1456" i="3"/>
  <c r="L612" i="3" a="1"/>
  <c r="L612" i="3"/>
  <c r="L1030" i="3" a="1"/>
  <c r="L1030" i="3"/>
  <c r="L1457" i="3" a="1"/>
  <c r="L1457" i="3"/>
  <c r="L1705" i="3" a="1"/>
  <c r="L1705" i="3"/>
  <c r="L198" i="3" a="1"/>
  <c r="L198" i="3"/>
  <c r="L613" i="3" a="1"/>
  <c r="L613" i="3"/>
  <c r="L1031" i="3" a="1"/>
  <c r="L1031" i="3"/>
  <c r="L1458" i="3" a="1"/>
  <c r="L1458" i="3"/>
  <c r="L199" i="3" a="1"/>
  <c r="L199" i="3"/>
  <c r="L614" i="3" a="1"/>
  <c r="L614" i="3"/>
  <c r="L1032" i="3" a="1"/>
  <c r="L1032" i="3"/>
  <c r="L1459" i="3" a="1"/>
  <c r="L1459" i="3"/>
  <c r="L200" i="3" a="1"/>
  <c r="L200" i="3"/>
  <c r="L615" i="3" a="1"/>
  <c r="L615" i="3"/>
  <c r="L1033" i="3" a="1"/>
  <c r="L1033" i="3"/>
  <c r="L1460" i="3" a="1"/>
  <c r="L1460" i="3"/>
  <c r="L201" i="3" a="1"/>
  <c r="L201" i="3"/>
  <c r="L616" i="3" a="1"/>
  <c r="L616" i="3"/>
  <c r="L1034" i="3" a="1"/>
  <c r="L1034" i="3"/>
  <c r="L1461" i="3" a="1"/>
  <c r="L1461" i="3"/>
  <c r="L202" i="3" a="1"/>
  <c r="L202" i="3"/>
  <c r="L617" i="3" a="1"/>
  <c r="L617" i="3"/>
  <c r="L1035" i="3" a="1"/>
  <c r="L1035" i="3"/>
  <c r="L1462" i="3" a="1"/>
  <c r="L1462" i="3"/>
  <c r="L203" i="3" a="1"/>
  <c r="L203" i="3"/>
  <c r="L618" i="3" a="1"/>
  <c r="L618" i="3"/>
  <c r="L1036" i="3" a="1"/>
  <c r="L1036" i="3"/>
  <c r="L1463" i="3" a="1"/>
  <c r="L1463" i="3"/>
  <c r="L204" i="3" a="1"/>
  <c r="L204" i="3"/>
  <c r="L619" i="3" a="1"/>
  <c r="L619" i="3"/>
  <c r="L1037" i="3" a="1"/>
  <c r="L1037" i="3"/>
  <c r="L1464" i="3" a="1"/>
  <c r="L1464" i="3"/>
  <c r="L205" i="3" a="1"/>
  <c r="L205" i="3"/>
  <c r="L620" i="3" a="1"/>
  <c r="L620" i="3"/>
  <c r="L1038" i="3" a="1"/>
  <c r="L1038" i="3"/>
  <c r="L1465" i="3" a="1"/>
  <c r="L1465" i="3"/>
  <c r="L206" i="3" a="1"/>
  <c r="L206" i="3"/>
  <c r="L621" i="3" a="1"/>
  <c r="L621" i="3"/>
  <c r="L1039" i="3" a="1"/>
  <c r="L1039" i="3"/>
  <c r="L1466" i="3" a="1"/>
  <c r="L1466" i="3"/>
  <c r="L622" i="3" a="1"/>
  <c r="L622" i="3"/>
  <c r="L1040" i="3" a="1"/>
  <c r="L1040" i="3"/>
  <c r="L1467" i="3" a="1"/>
  <c r="L1467" i="3"/>
  <c r="L1706" i="3" a="1"/>
  <c r="L1706" i="3"/>
  <c r="L623" i="3" a="1"/>
  <c r="L623" i="3"/>
  <c r="L1041" i="3" a="1"/>
  <c r="L1041" i="3"/>
  <c r="L1468" i="3" a="1"/>
  <c r="L1468" i="3"/>
  <c r="L1707" i="3" a="1"/>
  <c r="L1707" i="3"/>
  <c r="L207" i="3" a="1"/>
  <c r="L207" i="3"/>
  <c r="L624" i="3" a="1"/>
  <c r="L624" i="3"/>
  <c r="L1042" i="3" a="1"/>
  <c r="L1042" i="3"/>
  <c r="L1469" i="3" a="1"/>
  <c r="L1469" i="3"/>
  <c r="L208" i="3" a="1"/>
  <c r="L208" i="3"/>
  <c r="L625" i="3" a="1"/>
  <c r="L625" i="3"/>
  <c r="L1043" i="3" a="1"/>
  <c r="L1043" i="3"/>
  <c r="L1470" i="3" a="1"/>
  <c r="L1470" i="3"/>
  <c r="L209" i="3" a="1"/>
  <c r="L209" i="3"/>
  <c r="L626" i="3" a="1"/>
  <c r="L626" i="3"/>
  <c r="L1044" i="3" a="1"/>
  <c r="L1044" i="3"/>
  <c r="L1471" i="3" a="1"/>
  <c r="L1471" i="3"/>
  <c r="L210" i="3" a="1"/>
  <c r="L210" i="3"/>
  <c r="L627" i="3" a="1"/>
  <c r="L627" i="3"/>
  <c r="L1045" i="3" a="1"/>
  <c r="L1045" i="3"/>
  <c r="L1472" i="3" a="1"/>
  <c r="L1472" i="3"/>
  <c r="L211" i="3" a="1"/>
  <c r="L211" i="3"/>
  <c r="L628" i="3" a="1"/>
  <c r="L628" i="3"/>
  <c r="L1046" i="3" a="1"/>
  <c r="L1046" i="3"/>
  <c r="L1473" i="3" a="1"/>
  <c r="L1473" i="3"/>
  <c r="L212" i="3" a="1"/>
  <c r="L212" i="3"/>
  <c r="L629" i="3" a="1"/>
  <c r="L629" i="3"/>
  <c r="L1047" i="3" a="1"/>
  <c r="L1047" i="3"/>
  <c r="L1474" i="3" a="1"/>
  <c r="L1474" i="3"/>
  <c r="L213" i="3" a="1"/>
  <c r="L213" i="3"/>
  <c r="L630" i="3" a="1"/>
  <c r="L630" i="3"/>
  <c r="L1048" i="3" a="1"/>
  <c r="L1048" i="3"/>
  <c r="L1475" i="3" a="1"/>
  <c r="L1475" i="3"/>
  <c r="L214" i="3" a="1"/>
  <c r="L214" i="3"/>
  <c r="L631" i="3" a="1"/>
  <c r="L631" i="3"/>
  <c r="L1049" i="3" a="1"/>
  <c r="L1049" i="3"/>
  <c r="L1476" i="3" a="1"/>
  <c r="L1476" i="3"/>
  <c r="L215" i="3" a="1"/>
  <c r="L215" i="3"/>
  <c r="L632" i="3" a="1"/>
  <c r="L632" i="3"/>
  <c r="L1050" i="3" a="1"/>
  <c r="L1050" i="3"/>
  <c r="L1477" i="3" a="1"/>
  <c r="L1477" i="3"/>
  <c r="L633" i="3" a="1"/>
  <c r="L633" i="3"/>
  <c r="L1051" i="3" a="1"/>
  <c r="L1051" i="3"/>
  <c r="L1478" i="3" a="1"/>
  <c r="L1478" i="3"/>
  <c r="L1708" i="3" a="1"/>
  <c r="L1708" i="3"/>
  <c r="L216" i="3" a="1"/>
  <c r="L216" i="3"/>
  <c r="L634" i="3" a="1"/>
  <c r="L634" i="3"/>
  <c r="L1052" i="3" a="1"/>
  <c r="L1052" i="3"/>
  <c r="L1479" i="3" a="1"/>
  <c r="L1479" i="3"/>
  <c r="L217" i="3" a="1"/>
  <c r="L217" i="3"/>
  <c r="L635" i="3" a="1"/>
  <c r="L635" i="3"/>
  <c r="L1053" i="3" a="1"/>
  <c r="L1053" i="3"/>
  <c r="L1480" i="3" a="1"/>
  <c r="L1480" i="3"/>
  <c r="L218" i="3" a="1"/>
  <c r="L218" i="3"/>
  <c r="L636" i="3" a="1"/>
  <c r="L636" i="3"/>
  <c r="L1054" i="3" a="1"/>
  <c r="L1054" i="3"/>
  <c r="L1481" i="3" a="1"/>
  <c r="L1481" i="3"/>
  <c r="L637" i="3" a="1"/>
  <c r="L637" i="3"/>
  <c r="L1055" i="3" a="1"/>
  <c r="L1055" i="3"/>
  <c r="L1482" i="3" a="1"/>
  <c r="L1482" i="3"/>
  <c r="L1709" i="3" a="1"/>
  <c r="L1709" i="3"/>
  <c r="L219" i="3" a="1"/>
  <c r="L219" i="3"/>
  <c r="L638" i="3" a="1"/>
  <c r="L638" i="3"/>
  <c r="L1056" i="3" a="1"/>
  <c r="L1056" i="3"/>
  <c r="L1483" i="3" a="1"/>
  <c r="L1483" i="3"/>
  <c r="L220" i="3" a="1"/>
  <c r="L220" i="3"/>
  <c r="L639" i="3" a="1"/>
  <c r="L639" i="3"/>
  <c r="L1057" i="3" a="1"/>
  <c r="L1057" i="3"/>
  <c r="L1484" i="3" a="1"/>
  <c r="L1484" i="3"/>
  <c r="L221" i="3" a="1"/>
  <c r="L221" i="3"/>
  <c r="L640" i="3" a="1"/>
  <c r="L640" i="3"/>
  <c r="L1058" i="3" a="1"/>
  <c r="L1058" i="3"/>
  <c r="L1485" i="3" a="1"/>
  <c r="L1485" i="3"/>
  <c r="L641" i="3" a="1"/>
  <c r="L641" i="3"/>
  <c r="L1059" i="3" a="1"/>
  <c r="L1059" i="3"/>
  <c r="L1486" i="3" a="1"/>
  <c r="L1486" i="3"/>
  <c r="L1710" i="3" a="1"/>
  <c r="L1710" i="3"/>
  <c r="L222" i="3" a="1"/>
  <c r="L222" i="3"/>
  <c r="L642" i="3" a="1"/>
  <c r="L642" i="3"/>
  <c r="L1060" i="3" a="1"/>
  <c r="L1060" i="3"/>
  <c r="L1487" i="3" a="1"/>
  <c r="L1487" i="3"/>
  <c r="L223" i="3" a="1"/>
  <c r="L223" i="3"/>
  <c r="L643" i="3" a="1"/>
  <c r="L643" i="3"/>
  <c r="L1061" i="3" a="1"/>
  <c r="L1061" i="3"/>
  <c r="L1488" i="3" a="1"/>
  <c r="L1488" i="3"/>
  <c r="L224" i="3" a="1"/>
  <c r="L224" i="3"/>
  <c r="L644" i="3" a="1"/>
  <c r="L644" i="3"/>
  <c r="L1062" i="3" a="1"/>
  <c r="L1062" i="3"/>
  <c r="L1489" i="3" a="1"/>
  <c r="L1489" i="3"/>
  <c r="L645" i="3" a="1"/>
  <c r="L645" i="3"/>
  <c r="L1063" i="3" a="1"/>
  <c r="L1063" i="3"/>
  <c r="L1490" i="3" a="1"/>
  <c r="L1490" i="3"/>
  <c r="L1711" i="3" a="1"/>
  <c r="L1711" i="3"/>
  <c r="L225" i="3" a="1"/>
  <c r="L225" i="3"/>
  <c r="L646" i="3" a="1"/>
  <c r="L646" i="3"/>
  <c r="L1064" i="3" a="1"/>
  <c r="L1064" i="3"/>
  <c r="L1491" i="3" a="1"/>
  <c r="L1491" i="3"/>
  <c r="L226" i="3" a="1"/>
  <c r="L226" i="3"/>
  <c r="L647" i="3" a="1"/>
  <c r="L647" i="3"/>
  <c r="L1065" i="3" a="1"/>
  <c r="L1065" i="3"/>
  <c r="L1492" i="3" a="1"/>
  <c r="L1492" i="3"/>
  <c r="L227" i="3" a="1"/>
  <c r="L227" i="3"/>
  <c r="L648" i="3" a="1"/>
  <c r="L648" i="3"/>
  <c r="L1066" i="3" a="1"/>
  <c r="L1066" i="3"/>
  <c r="L1493" i="3" a="1"/>
  <c r="L1493" i="3"/>
  <c r="L228" i="3" a="1"/>
  <c r="L228" i="3"/>
  <c r="L649" i="3" a="1"/>
  <c r="L649" i="3"/>
  <c r="L1067" i="3" a="1"/>
  <c r="L1067" i="3"/>
  <c r="L1494" i="3" a="1"/>
  <c r="L1494" i="3"/>
  <c r="L229" i="3" a="1"/>
  <c r="L229" i="3"/>
  <c r="L650" i="3" a="1"/>
  <c r="L650" i="3"/>
  <c r="L1068" i="3" a="1"/>
  <c r="L1068" i="3"/>
  <c r="L1495" i="3" a="1"/>
  <c r="L1495" i="3"/>
  <c r="L230" i="3" a="1"/>
  <c r="L230" i="3"/>
  <c r="L651" i="3" a="1"/>
  <c r="L651" i="3"/>
  <c r="L1069" i="3" a="1"/>
  <c r="L1069" i="3"/>
  <c r="L1496" i="3" a="1"/>
  <c r="L1496" i="3"/>
  <c r="L231" i="3" a="1"/>
  <c r="L231" i="3"/>
  <c r="L652" i="3" a="1"/>
  <c r="L652" i="3"/>
  <c r="L1070" i="3" a="1"/>
  <c r="L1070" i="3"/>
  <c r="L1497" i="3" a="1"/>
  <c r="L1497" i="3"/>
  <c r="L232" i="3" a="1"/>
  <c r="L232" i="3"/>
  <c r="L653" i="3" a="1"/>
  <c r="L653" i="3"/>
  <c r="L1071" i="3" a="1"/>
  <c r="L1071" i="3"/>
  <c r="L1498" i="3" a="1"/>
  <c r="L1498" i="3"/>
  <c r="L9" i="3" a="1"/>
  <c r="L9" i="3"/>
  <c r="K1429" i="3" a="1"/>
  <c r="K1232" i="3" a="1"/>
  <c r="K774" i="3" a="1"/>
  <c r="K773" i="3" a="1"/>
  <c r="K757" i="3" a="1"/>
  <c r="K772" i="3" a="1"/>
  <c r="K662" i="3" a="1"/>
  <c r="K682" i="3" a="1"/>
  <c r="K720" i="3" a="1"/>
  <c r="K771" i="3" a="1"/>
  <c r="K770" i="3" a="1"/>
  <c r="K336" i="3" a="1"/>
  <c r="J336" i="3" a="1"/>
  <c r="J336" i="3"/>
  <c r="J1072" i="3" a="1"/>
  <c r="J1072" i="3"/>
  <c r="K1072" i="3" s="1" a="1"/>
  <c r="K1072" i="3" s="1"/>
  <c r="M1072" i="3" s="1" a="1"/>
  <c r="M1072" i="3" s="1"/>
  <c r="J1499" i="3" a="1"/>
  <c r="J1499" i="3"/>
  <c r="K1499" i="3" s="1" a="1"/>
  <c r="K1499" i="3" s="1"/>
  <c r="M1499" i="3" s="1" a="1"/>
  <c r="M1499" i="3" s="1"/>
  <c r="J353" i="3" a="1"/>
  <c r="J353" i="3"/>
  <c r="K353" i="3" s="1" a="1"/>
  <c r="K353" i="3" s="1"/>
  <c r="M353" i="3" s="1" a="1"/>
  <c r="M353" i="3" s="1"/>
  <c r="J770" i="3" a="1"/>
  <c r="J770" i="3"/>
  <c r="J1197" i="3" a="1"/>
  <c r="J1197" i="3"/>
  <c r="K1197" i="3" s="1" a="1"/>
  <c r="K1197" i="3" s="1"/>
  <c r="M1197" i="3" s="1" a="1"/>
  <c r="M1197" i="3" s="1"/>
  <c r="J1619" i="3" a="1"/>
  <c r="J1619" i="3"/>
  <c r="K1619" i="3" s="1" a="1"/>
  <c r="K1619" i="3" s="1"/>
  <c r="M1619" i="3" s="1" a="1"/>
  <c r="M1619" i="3" s="1"/>
  <c r="J354" i="3" a="1"/>
  <c r="J354" i="3"/>
  <c r="K354" i="3" s="1" a="1"/>
  <c r="K354" i="3" s="1"/>
  <c r="M354" i="3" s="1" a="1"/>
  <c r="M354" i="3" s="1"/>
  <c r="J771" i="3" a="1"/>
  <c r="J771" i="3"/>
  <c r="J1198" i="3" a="1"/>
  <c r="J1198" i="3"/>
  <c r="K1198" i="3" s="1" a="1"/>
  <c r="K1198" i="3" s="1"/>
  <c r="M1198" i="3" s="1" a="1"/>
  <c r="M1198" i="3" s="1"/>
  <c r="J1620" i="3" a="1"/>
  <c r="J1620" i="3"/>
  <c r="K1620" i="3" s="1" a="1"/>
  <c r="K1620" i="3" s="1"/>
  <c r="M1620" i="3" s="1" a="1"/>
  <c r="M1620" i="3" s="1"/>
  <c r="J298" i="3" a="1"/>
  <c r="J298" i="3"/>
  <c r="K298" i="3" s="1" a="1"/>
  <c r="K298" i="3" s="1"/>
  <c r="M298" i="3" s="1" a="1"/>
  <c r="M298" i="3" s="1"/>
  <c r="J720" i="3" a="1"/>
  <c r="J720" i="3"/>
  <c r="J1147" i="3" a="1"/>
  <c r="J1147" i="3"/>
  <c r="K1147" i="3" s="1" a="1"/>
  <c r="K1147" i="3" s="1"/>
  <c r="M1147" i="3" s="1" a="1"/>
  <c r="M1147" i="3" s="1"/>
  <c r="J1576" i="3" a="1"/>
  <c r="J1576" i="3"/>
  <c r="K1576" i="3" s="1" a="1"/>
  <c r="K1576" i="3" s="1"/>
  <c r="M1576" i="3" s="1" a="1"/>
  <c r="M1576" i="3" s="1"/>
  <c r="J260" i="3" a="1"/>
  <c r="J260" i="3"/>
  <c r="K260" i="3" s="1" a="1"/>
  <c r="K260" i="3" s="1"/>
  <c r="M260" i="3" s="1" a="1"/>
  <c r="M260" i="3" s="1"/>
  <c r="J682" i="3" a="1"/>
  <c r="J682" i="3"/>
  <c r="J1106" i="3" a="1"/>
  <c r="J1106" i="3"/>
  <c r="K1106" i="3" s="1" a="1"/>
  <c r="K1106" i="3" s="1"/>
  <c r="M1106" i="3" s="1" a="1"/>
  <c r="M1106" i="3" s="1"/>
  <c r="J1535" i="3" a="1"/>
  <c r="J1535" i="3"/>
  <c r="K1535" i="3" s="1" a="1"/>
  <c r="K1535" i="3" s="1"/>
  <c r="M1535" i="3" s="1" a="1"/>
  <c r="M1535" i="3" s="1"/>
  <c r="J7" i="3" a="1"/>
  <c r="J7" i="3"/>
  <c r="K7" i="3" s="1" a="1"/>
  <c r="K7" i="3" s="1"/>
  <c r="M7" i="3" s="1" a="1"/>
  <c r="M7" i="3" s="1"/>
  <c r="J662" i="3" a="1"/>
  <c r="J662" i="3"/>
  <c r="J1084" i="3" a="1"/>
  <c r="J1084" i="3"/>
  <c r="K1084" i="3" s="1" a="1"/>
  <c r="K1084" i="3" s="1"/>
  <c r="M1084" i="3" s="1" a="1"/>
  <c r="M1084" i="3" s="1"/>
  <c r="J1512" i="3" a="1"/>
  <c r="J1512" i="3"/>
  <c r="K1512" i="3" s="1" a="1"/>
  <c r="K1512" i="3" s="1"/>
  <c r="M1512" i="3" s="1" a="1"/>
  <c r="M1512" i="3" s="1"/>
  <c r="J355" i="3" a="1"/>
  <c r="J355" i="3"/>
  <c r="K355" i="3" s="1" a="1"/>
  <c r="K355" i="3" s="1"/>
  <c r="M355" i="3" s="1" a="1"/>
  <c r="M355" i="3" s="1"/>
  <c r="J772" i="3" a="1"/>
  <c r="J772" i="3"/>
  <c r="J1199" i="3" a="1"/>
  <c r="J1199" i="3"/>
  <c r="K1199" i="3" s="1" a="1"/>
  <c r="K1199" i="3" s="1"/>
  <c r="M1199" i="3" s="1" a="1"/>
  <c r="M1199" i="3" s="1"/>
  <c r="J1621" i="3" a="1"/>
  <c r="J1621" i="3"/>
  <c r="K1621" i="3" s="1" a="1"/>
  <c r="K1621" i="3" s="1"/>
  <c r="M1621" i="3" s="1" a="1"/>
  <c r="M1621" i="3" s="1"/>
  <c r="J333" i="3" a="1"/>
  <c r="J333" i="3"/>
  <c r="K333" i="3" s="1" a="1"/>
  <c r="K333" i="3" s="1"/>
  <c r="M333" i="3" s="1" a="1"/>
  <c r="M333" i="3" s="1"/>
  <c r="J757" i="3" a="1"/>
  <c r="J757" i="3"/>
  <c r="J1186" i="3" a="1"/>
  <c r="J1186" i="3"/>
  <c r="K1186" i="3" s="1" a="1"/>
  <c r="K1186" i="3" s="1"/>
  <c r="M1186" i="3" s="1" a="1"/>
  <c r="M1186" i="3" s="1"/>
  <c r="J1614" i="3" a="1"/>
  <c r="J1614" i="3"/>
  <c r="K1614" i="3" s="1" a="1"/>
  <c r="K1614" i="3" s="1"/>
  <c r="M1614" i="3" s="1" a="1"/>
  <c r="M1614" i="3" s="1"/>
  <c r="J356" i="3" a="1"/>
  <c r="J356" i="3"/>
  <c r="K356" i="3" s="1" a="1"/>
  <c r="K356" i="3" s="1"/>
  <c r="M356" i="3" s="1" a="1"/>
  <c r="M356" i="3" s="1"/>
  <c r="J773" i="3" a="1"/>
  <c r="J773" i="3"/>
  <c r="J1200" i="3" a="1"/>
  <c r="J1200" i="3"/>
  <c r="K1200" i="3" s="1" a="1"/>
  <c r="K1200" i="3" s="1"/>
  <c r="M1200" i="3" s="1" a="1"/>
  <c r="M1200" i="3" s="1"/>
  <c r="J1622" i="3" a="1"/>
  <c r="J1622" i="3"/>
  <c r="K1622" i="3" s="1" a="1"/>
  <c r="K1622" i="3" s="1"/>
  <c r="M1622" i="3" s="1" a="1"/>
  <c r="M1622" i="3" s="1"/>
  <c r="J357" i="3" a="1"/>
  <c r="J357" i="3"/>
  <c r="K357" i="3" s="1" a="1"/>
  <c r="K357" i="3" s="1"/>
  <c r="M357" i="3" s="1" a="1"/>
  <c r="M357" i="3" s="1"/>
  <c r="J774" i="3" a="1"/>
  <c r="J774" i="3"/>
  <c r="J1201" i="3" a="1"/>
  <c r="J1201" i="3"/>
  <c r="K1201" i="3" s="1" a="1"/>
  <c r="K1201" i="3" s="1"/>
  <c r="M1201" i="3" s="1" a="1"/>
  <c r="M1201" i="3" s="1"/>
  <c r="J1623" i="3" a="1"/>
  <c r="J1623" i="3"/>
  <c r="K1623" i="3" s="1" a="1"/>
  <c r="K1623" i="3" s="1"/>
  <c r="M1623" i="3" s="1" a="1"/>
  <c r="M1623" i="3" s="1"/>
  <c r="J239" i="3" a="1"/>
  <c r="J239" i="3"/>
  <c r="K239" i="3" s="1" a="1"/>
  <c r="K239" i="3" s="1"/>
  <c r="M239" i="3" s="1" a="1"/>
  <c r="M239" i="3" s="1"/>
  <c r="J655" i="3" a="1"/>
  <c r="J655" i="3"/>
  <c r="K655" i="3" s="1" a="1"/>
  <c r="K655" i="3" s="1"/>
  <c r="M655" i="3" s="1" a="1"/>
  <c r="M655" i="3" s="1"/>
  <c r="J1082" i="3" a="1"/>
  <c r="J1082" i="3"/>
  <c r="K1082" i="3" s="1" a="1"/>
  <c r="K1082" i="3" s="1"/>
  <c r="M1082" i="3" s="1" a="1"/>
  <c r="M1082" i="3" s="1"/>
  <c r="J1510" i="3" a="1"/>
  <c r="J1510" i="3"/>
  <c r="K1510" i="3" s="1" a="1"/>
  <c r="K1510" i="3" s="1"/>
  <c r="M1510" i="3" s="1" a="1"/>
  <c r="M1510" i="3" s="1"/>
  <c r="J312" i="3" a="1"/>
  <c r="J312" i="3"/>
  <c r="K312" i="3" s="1" a="1"/>
  <c r="K312" i="3" s="1"/>
  <c r="M312" i="3" s="1" a="1"/>
  <c r="M312" i="3" s="1"/>
  <c r="J733" i="3" a="1"/>
  <c r="J733" i="3"/>
  <c r="K733" i="3" s="1" a="1"/>
  <c r="K733" i="3" s="1"/>
  <c r="M733" i="3" s="1" a="1"/>
  <c r="M733" i="3" s="1"/>
  <c r="J1158" i="3" a="1"/>
  <c r="J1158" i="3"/>
  <c r="K1158" i="3" s="1" a="1"/>
  <c r="K1158" i="3" s="1"/>
  <c r="M1158" i="3" s="1" a="1"/>
  <c r="M1158" i="3" s="1"/>
  <c r="J1585" i="3" a="1"/>
  <c r="J1585" i="3"/>
  <c r="K1585" i="3" s="1" a="1"/>
  <c r="K1585" i="3" s="1"/>
  <c r="M1585" i="3" s="1" a="1"/>
  <c r="M1585" i="3" s="1"/>
  <c r="J306" i="3" a="1"/>
  <c r="J306" i="3"/>
  <c r="K306" i="3" s="1" a="1"/>
  <c r="K306" i="3" s="1"/>
  <c r="M306" i="3" s="1" a="1"/>
  <c r="M306" i="3" s="1"/>
  <c r="J727" i="3" a="1"/>
  <c r="J727" i="3"/>
  <c r="K727" i="3" s="1" a="1"/>
  <c r="K727" i="3" s="1"/>
  <c r="M727" i="3" s="1" a="1"/>
  <c r="M727" i="3" s="1"/>
  <c r="J1175" i="3" a="1"/>
  <c r="J1175" i="3"/>
  <c r="K1175" i="3" s="1" a="1"/>
  <c r="K1175" i="3" s="1"/>
  <c r="M1175" i="3" s="1" a="1"/>
  <c r="M1175" i="3" s="1"/>
  <c r="J1603" i="3" a="1"/>
  <c r="J1603" i="3"/>
  <c r="K1603" i="3" s="1" a="1"/>
  <c r="K1603" i="3" s="1"/>
  <c r="M1603" i="3" s="1" a="1"/>
  <c r="M1603" i="3" s="1"/>
  <c r="J358" i="3" a="1"/>
  <c r="J358" i="3"/>
  <c r="K358" i="3" s="1" a="1"/>
  <c r="K358" i="3" s="1"/>
  <c r="M358" i="3" s="1" a="1"/>
  <c r="M358" i="3" s="1"/>
  <c r="J775" i="3" a="1"/>
  <c r="J775" i="3"/>
  <c r="K775" i="3" s="1" a="1"/>
  <c r="K775" i="3" s="1"/>
  <c r="M775" i="3" s="1" a="1"/>
  <c r="M775" i="3" s="1"/>
  <c r="J1202" i="3" a="1"/>
  <c r="J1202" i="3"/>
  <c r="K1202" i="3" s="1" a="1"/>
  <c r="K1202" i="3" s="1"/>
  <c r="M1202" i="3" s="1" a="1"/>
  <c r="M1202" i="3" s="1"/>
  <c r="J1624" i="3" a="1"/>
  <c r="J1624" i="3"/>
  <c r="K1624" i="3" s="1" a="1"/>
  <c r="K1624" i="3" s="1"/>
  <c r="M1624" i="3" s="1" a="1"/>
  <c r="M1624" i="3" s="1"/>
  <c r="J359" i="3" a="1"/>
  <c r="J359" i="3"/>
  <c r="K359" i="3" s="1" a="1"/>
  <c r="K359" i="3" s="1"/>
  <c r="M359" i="3" s="1" a="1"/>
  <c r="M359" i="3" s="1"/>
  <c r="J776" i="3" a="1"/>
  <c r="J776" i="3"/>
  <c r="K776" i="3" s="1" a="1"/>
  <c r="K776" i="3" s="1"/>
  <c r="M776" i="3" s="1" a="1"/>
  <c r="M776" i="3" s="1"/>
  <c r="J1203" i="3" a="1"/>
  <c r="J1203" i="3"/>
  <c r="K1203" i="3" s="1" a="1"/>
  <c r="K1203" i="3" s="1"/>
  <c r="M1203" i="3" s="1" a="1"/>
  <c r="M1203" i="3" s="1"/>
  <c r="J1625" i="3" a="1"/>
  <c r="J1625" i="3"/>
  <c r="K1625" i="3" s="1" a="1"/>
  <c r="K1625" i="3" s="1"/>
  <c r="M1625" i="3" s="1" a="1"/>
  <c r="M1625" i="3" s="1"/>
  <c r="J360" i="3" a="1"/>
  <c r="J360" i="3"/>
  <c r="K360" i="3" s="1" a="1"/>
  <c r="K360" i="3" s="1"/>
  <c r="M360" i="3" s="1" a="1"/>
  <c r="M360" i="3" s="1"/>
  <c r="J777" i="3" a="1"/>
  <c r="J777" i="3"/>
  <c r="K777" i="3" s="1" a="1"/>
  <c r="K777" i="3" s="1"/>
  <c r="M777" i="3" s="1" a="1"/>
  <c r="M777" i="3" s="1"/>
  <c r="J1204" i="3" a="1"/>
  <c r="J1204" i="3"/>
  <c r="K1204" i="3" s="1" a="1"/>
  <c r="K1204" i="3" s="1"/>
  <c r="M1204" i="3" s="1" a="1"/>
  <c r="M1204" i="3" s="1"/>
  <c r="J1626" i="3" a="1"/>
  <c r="J1626" i="3"/>
  <c r="K1626" i="3" s="1" a="1"/>
  <c r="K1626" i="3" s="1"/>
  <c r="M1626" i="3" s="1" a="1"/>
  <c r="M1626" i="3" s="1"/>
  <c r="J241" i="3" a="1"/>
  <c r="J241" i="3"/>
  <c r="K241" i="3" s="1" a="1"/>
  <c r="K241" i="3" s="1"/>
  <c r="M241" i="3" s="1" a="1"/>
  <c r="M241" i="3" s="1"/>
  <c r="J663" i="3" a="1"/>
  <c r="J663" i="3"/>
  <c r="K663" i="3" s="1" a="1"/>
  <c r="K663" i="3" s="1"/>
  <c r="M663" i="3" s="1" a="1"/>
  <c r="M663" i="3" s="1"/>
  <c r="J1085" i="3" a="1"/>
  <c r="J1085" i="3"/>
  <c r="K1085" i="3" s="1" a="1"/>
  <c r="K1085" i="3" s="1"/>
  <c r="M1085" i="3" s="1" a="1"/>
  <c r="M1085" i="3" s="1"/>
  <c r="J1513" i="3" a="1"/>
  <c r="J1513" i="3"/>
  <c r="K1513" i="3" s="1" a="1"/>
  <c r="K1513" i="3" s="1"/>
  <c r="M1513" i="3" s="1" a="1"/>
  <c r="M1513" i="3" s="1"/>
  <c r="J272" i="3" a="1"/>
  <c r="J272" i="3"/>
  <c r="K272" i="3" s="1" a="1"/>
  <c r="K272" i="3" s="1"/>
  <c r="M272" i="3" s="1" a="1"/>
  <c r="M272" i="3" s="1"/>
  <c r="J695" i="3" a="1"/>
  <c r="J695" i="3"/>
  <c r="K695" i="3" s="1" a="1"/>
  <c r="K695" i="3" s="1"/>
  <c r="M695" i="3" s="1" a="1"/>
  <c r="M695" i="3" s="1"/>
  <c r="J1123" i="3" a="1"/>
  <c r="J1123" i="3"/>
  <c r="K1123" i="3" s="1" a="1"/>
  <c r="K1123" i="3" s="1"/>
  <c r="M1123" i="3" s="1" a="1"/>
  <c r="M1123" i="3" s="1"/>
  <c r="J1552" i="3" a="1"/>
  <c r="J1552" i="3"/>
  <c r="K1552" i="3" s="1" a="1"/>
  <c r="K1552" i="3" s="1"/>
  <c r="M1552" i="3" s="1" a="1"/>
  <c r="M1552" i="3" s="1"/>
  <c r="J361" i="3" a="1"/>
  <c r="J361" i="3"/>
  <c r="K361" i="3" s="1" a="1"/>
  <c r="K361" i="3" s="1"/>
  <c r="M361" i="3" s="1" a="1"/>
  <c r="M361" i="3" s="1"/>
  <c r="J778" i="3" a="1"/>
  <c r="J778" i="3"/>
  <c r="K778" i="3" s="1" a="1"/>
  <c r="K778" i="3" s="1"/>
  <c r="M778" i="3" s="1" a="1"/>
  <c r="M778" i="3" s="1"/>
  <c r="J1205" i="3" a="1"/>
  <c r="J1205" i="3"/>
  <c r="K1205" i="3" s="1" a="1"/>
  <c r="K1205" i="3" s="1"/>
  <c r="M1205" i="3" s="1" a="1"/>
  <c r="M1205" i="3" s="1"/>
  <c r="J1627" i="3" a="1"/>
  <c r="J1627" i="3"/>
  <c r="K1627" i="3" s="1" a="1"/>
  <c r="K1627" i="3" s="1"/>
  <c r="M1627" i="3" s="1" a="1"/>
  <c r="M1627" i="3" s="1"/>
  <c r="J362" i="3" a="1"/>
  <c r="J362" i="3"/>
  <c r="K362" i="3" s="1" a="1"/>
  <c r="K362" i="3" s="1"/>
  <c r="M362" i="3" s="1" a="1"/>
  <c r="M362" i="3" s="1"/>
  <c r="J779" i="3" a="1"/>
  <c r="J779" i="3"/>
  <c r="K779" i="3" s="1" a="1"/>
  <c r="K779" i="3" s="1"/>
  <c r="M779" i="3" s="1" a="1"/>
  <c r="M779" i="3" s="1"/>
  <c r="J1206" i="3" a="1"/>
  <c r="J1206" i="3"/>
  <c r="K1206" i="3" s="1" a="1"/>
  <c r="K1206" i="3" s="1"/>
  <c r="M1206" i="3" s="1" a="1"/>
  <c r="M1206" i="3" s="1"/>
  <c r="J1628" i="3" a="1"/>
  <c r="J1628" i="3"/>
  <c r="K1628" i="3" s="1" a="1"/>
  <c r="K1628" i="3" s="1"/>
  <c r="M1628" i="3" s="1" a="1"/>
  <c r="M1628" i="3" s="1"/>
  <c r="J242" i="3" a="1"/>
  <c r="J242" i="3"/>
  <c r="K242" i="3" s="1" a="1"/>
  <c r="K242" i="3" s="1"/>
  <c r="M242" i="3" s="1" a="1"/>
  <c r="M242" i="3" s="1"/>
  <c r="J664" i="3" a="1"/>
  <c r="J664" i="3"/>
  <c r="K664" i="3" s="1" a="1"/>
  <c r="K664" i="3" s="1"/>
  <c r="M664" i="3" s="1" a="1"/>
  <c r="M664" i="3" s="1"/>
  <c r="J1086" i="3" a="1"/>
  <c r="J1086" i="3"/>
  <c r="K1086" i="3" s="1" a="1"/>
  <c r="K1086" i="3" s="1"/>
  <c r="M1086" i="3" s="1" a="1"/>
  <c r="M1086" i="3" s="1"/>
  <c r="J1514" i="3" a="1"/>
  <c r="J1514" i="3"/>
  <c r="K1514" i="3" s="1" a="1"/>
  <c r="K1514" i="3" s="1"/>
  <c r="M1514" i="3" s="1" a="1"/>
  <c r="M1514" i="3" s="1"/>
  <c r="J363" i="3" a="1"/>
  <c r="J363" i="3"/>
  <c r="K363" i="3" s="1" a="1"/>
  <c r="K363" i="3" s="1"/>
  <c r="M363" i="3" s="1" a="1"/>
  <c r="M363" i="3" s="1"/>
  <c r="J780" i="3" a="1"/>
  <c r="J780" i="3"/>
  <c r="K780" i="3" s="1" a="1"/>
  <c r="K780" i="3" s="1"/>
  <c r="M780" i="3" s="1" a="1"/>
  <c r="M780" i="3" s="1"/>
  <c r="J1207" i="3" a="1"/>
  <c r="J1207" i="3"/>
  <c r="K1207" i="3" s="1" a="1"/>
  <c r="K1207" i="3" s="1"/>
  <c r="M1207" i="3" s="1" a="1"/>
  <c r="M1207" i="3" s="1"/>
  <c r="J1629" i="3" a="1"/>
  <c r="J1629" i="3"/>
  <c r="K1629" i="3" s="1" a="1"/>
  <c r="K1629" i="3" s="1"/>
  <c r="M1629" i="3" s="1" a="1"/>
  <c r="M1629" i="3" s="1"/>
  <c r="J18" i="3" a="1"/>
  <c r="J18" i="3"/>
  <c r="K18" i="3" s="1" a="1"/>
  <c r="K18" i="3" s="1"/>
  <c r="M18" i="3" s="1" a="1"/>
  <c r="M18" i="3" s="1"/>
  <c r="J364" i="3" a="1"/>
  <c r="J364" i="3"/>
  <c r="K364" i="3" s="1" a="1"/>
  <c r="K364" i="3" s="1"/>
  <c r="M364" i="3" s="1" a="1"/>
  <c r="M364" i="3" s="1"/>
  <c r="J781" i="3" a="1"/>
  <c r="J781" i="3"/>
  <c r="K781" i="3" s="1" a="1"/>
  <c r="K781" i="3" s="1"/>
  <c r="M781" i="3" s="1" a="1"/>
  <c r="M781" i="3" s="1"/>
  <c r="J1208" i="3" a="1"/>
  <c r="J1208" i="3"/>
  <c r="K1208" i="3" s="1" a="1"/>
  <c r="K1208" i="3" s="1"/>
  <c r="M1208" i="3" s="1" a="1"/>
  <c r="M1208" i="3" s="1"/>
  <c r="J243" i="3" a="1"/>
  <c r="J243" i="3"/>
  <c r="K243" i="3" s="1" a="1"/>
  <c r="K243" i="3" s="1"/>
  <c r="M243" i="3" s="1" a="1"/>
  <c r="M243" i="3" s="1"/>
  <c r="J665" i="3" a="1"/>
  <c r="J665" i="3"/>
  <c r="K665" i="3" s="1" a="1"/>
  <c r="K665" i="3" s="1"/>
  <c r="M665" i="3" s="1" a="1"/>
  <c r="M665" i="3" s="1"/>
  <c r="J1087" i="3" a="1"/>
  <c r="J1087" i="3"/>
  <c r="K1087" i="3" s="1" a="1"/>
  <c r="K1087" i="3" s="1"/>
  <c r="M1087" i="3" s="1" a="1"/>
  <c r="M1087" i="3" s="1"/>
  <c r="J1515" i="3" a="1"/>
  <c r="J1515" i="3"/>
  <c r="K1515" i="3" s="1" a="1"/>
  <c r="K1515" i="3" s="1"/>
  <c r="M1515" i="3" s="1" a="1"/>
  <c r="M1515" i="3" s="1"/>
  <c r="J10" i="3" a="1"/>
  <c r="J10" i="3"/>
  <c r="K10" i="3" s="1" a="1"/>
  <c r="K10" i="3" s="1"/>
  <c r="M10" i="3" s="1" a="1"/>
  <c r="M10" i="3" s="1"/>
  <c r="J337" i="3" a="1"/>
  <c r="J337" i="3"/>
  <c r="K337" i="3" s="1" a="1"/>
  <c r="K337" i="3" s="1"/>
  <c r="M337" i="3" s="1" a="1"/>
  <c r="M337" i="3" s="1"/>
  <c r="J761" i="3" a="1"/>
  <c r="J761" i="3"/>
  <c r="K761" i="3" s="1" a="1"/>
  <c r="K761" i="3" s="1"/>
  <c r="M761" i="3" s="1" a="1"/>
  <c r="M761" i="3" s="1"/>
  <c r="J1190" i="3" a="1"/>
  <c r="J1190" i="3"/>
  <c r="K1190" i="3" s="1" a="1"/>
  <c r="K1190" i="3" s="1"/>
  <c r="M1190" i="3" s="1" a="1"/>
  <c r="M1190" i="3" s="1"/>
  <c r="J365" i="3" a="1"/>
  <c r="J365" i="3"/>
  <c r="K365" i="3" s="1" a="1"/>
  <c r="K365" i="3" s="1"/>
  <c r="M365" i="3" s="1" a="1"/>
  <c r="M365" i="3" s="1"/>
  <c r="J782" i="3" a="1"/>
  <c r="J782" i="3"/>
  <c r="K782" i="3" s="1" a="1"/>
  <c r="K782" i="3" s="1"/>
  <c r="M782" i="3" s="1" a="1"/>
  <c r="M782" i="3" s="1"/>
  <c r="J1209" i="3" a="1"/>
  <c r="J1209" i="3"/>
  <c r="K1209" i="3" s="1" a="1"/>
  <c r="K1209" i="3" s="1"/>
  <c r="M1209" i="3" s="1" a="1"/>
  <c r="M1209" i="3" s="1"/>
  <c r="J1630" i="3" a="1"/>
  <c r="J1630" i="3"/>
  <c r="K1630" i="3" s="1" a="1"/>
  <c r="K1630" i="3" s="1"/>
  <c r="M1630" i="3" s="1" a="1"/>
  <c r="M1630" i="3" s="1"/>
  <c r="J284" i="3" a="1"/>
  <c r="J284" i="3"/>
  <c r="K284" i="3" s="1" a="1"/>
  <c r="K284" i="3" s="1"/>
  <c r="M284" i="3" s="1" a="1"/>
  <c r="M284" i="3" s="1"/>
  <c r="J708" i="3" a="1"/>
  <c r="J708" i="3"/>
  <c r="K708" i="3" s="1" a="1"/>
  <c r="K708" i="3" s="1"/>
  <c r="M708" i="3" s="1" a="1"/>
  <c r="M708" i="3" s="1"/>
  <c r="J1133" i="3" a="1"/>
  <c r="J1133" i="3"/>
  <c r="K1133" i="3" s="1" a="1"/>
  <c r="K1133" i="3" s="1"/>
  <c r="M1133" i="3" s="1" a="1"/>
  <c r="M1133" i="3" s="1"/>
  <c r="J1560" i="3" a="1"/>
  <c r="J1560" i="3"/>
  <c r="K1560" i="3" s="1" a="1"/>
  <c r="K1560" i="3" s="1"/>
  <c r="M1560" i="3" s="1" a="1"/>
  <c r="M1560" i="3" s="1"/>
  <c r="J19" i="3" a="1"/>
  <c r="J19" i="3"/>
  <c r="K19" i="3" s="1" a="1"/>
  <c r="K19" i="3" s="1"/>
  <c r="M19" i="3" s="1" a="1"/>
  <c r="M19" i="3" s="1"/>
  <c r="J349" i="3" a="1"/>
  <c r="J349" i="3"/>
  <c r="K349" i="3" s="1" a="1"/>
  <c r="K349" i="3" s="1"/>
  <c r="M349" i="3" s="1" a="1"/>
  <c r="M349" i="3" s="1"/>
  <c r="J767" i="3" a="1"/>
  <c r="J767" i="3"/>
  <c r="K767" i="3" s="1" a="1"/>
  <c r="K767" i="3" s="1"/>
  <c r="M767" i="3" s="1" a="1"/>
  <c r="M767" i="3" s="1"/>
  <c r="J1196" i="3" a="1"/>
  <c r="J1196" i="3"/>
  <c r="K1196" i="3" s="1" a="1"/>
  <c r="K1196" i="3" s="1"/>
  <c r="M1196" i="3" s="1" a="1"/>
  <c r="M1196" i="3" s="1"/>
  <c r="J338" i="3" a="1"/>
  <c r="J338" i="3"/>
  <c r="K338" i="3" s="1" a="1"/>
  <c r="K338" i="3" s="1"/>
  <c r="M338" i="3" s="1" a="1"/>
  <c r="M338" i="3" s="1"/>
  <c r="J1073" i="3" a="1"/>
  <c r="J1073" i="3"/>
  <c r="K1073" i="3" s="1" a="1"/>
  <c r="K1073" i="3" s="1"/>
  <c r="M1073" i="3" s="1" a="1"/>
  <c r="M1073" i="3" s="1"/>
  <c r="J1500" i="3" a="1"/>
  <c r="J1500" i="3"/>
  <c r="K1500" i="3" s="1" a="1"/>
  <c r="K1500" i="3" s="1"/>
  <c r="M1500" i="3" s="1" a="1"/>
  <c r="M1500" i="3" s="1"/>
  <c r="J1631" i="3" a="1"/>
  <c r="J1631" i="3"/>
  <c r="K1631" i="3" s="1" a="1"/>
  <c r="K1631" i="3" s="1"/>
  <c r="M1631" i="3" s="1" a="1"/>
  <c r="M1631" i="3" s="1"/>
  <c r="J255" i="3" a="1"/>
  <c r="J255" i="3"/>
  <c r="K255" i="3" s="1" a="1"/>
  <c r="K255" i="3" s="1"/>
  <c r="M255" i="3" s="1" a="1"/>
  <c r="M255" i="3" s="1"/>
  <c r="J676" i="3" a="1"/>
  <c r="J676" i="3"/>
  <c r="K676" i="3" s="1" a="1"/>
  <c r="K676" i="3" s="1"/>
  <c r="M676" i="3" s="1" a="1"/>
  <c r="M676" i="3" s="1"/>
  <c r="J1103" i="3" a="1"/>
  <c r="J1103" i="3"/>
  <c r="K1103" i="3" s="1" a="1"/>
  <c r="K1103" i="3" s="1"/>
  <c r="M1103" i="3" s="1" a="1"/>
  <c r="M1103" i="3" s="1"/>
  <c r="J1526" i="3" a="1"/>
  <c r="J1526" i="3"/>
  <c r="K1526" i="3" s="1" a="1"/>
  <c r="K1526" i="3" s="1"/>
  <c r="M1526" i="3" s="1" a="1"/>
  <c r="M1526" i="3" s="1"/>
  <c r="J20" i="3" a="1"/>
  <c r="J20" i="3"/>
  <c r="K20" i="3" s="1" a="1"/>
  <c r="K20" i="3" s="1"/>
  <c r="M20" i="3" s="1" a="1"/>
  <c r="M20" i="3" s="1"/>
  <c r="J366" i="3" a="1"/>
  <c r="J366" i="3"/>
  <c r="K366" i="3" s="1" a="1"/>
  <c r="K366" i="3" s="1"/>
  <c r="M366" i="3" s="1" a="1"/>
  <c r="M366" i="3" s="1"/>
  <c r="J783" i="3" a="1"/>
  <c r="J783" i="3"/>
  <c r="K783" i="3" s="1" a="1"/>
  <c r="K783" i="3" s="1"/>
  <c r="M783" i="3" s="1" a="1"/>
  <c r="M783" i="3" s="1"/>
  <c r="J1210" i="3" a="1"/>
  <c r="J1210" i="3"/>
  <c r="K1210" i="3" s="1" a="1"/>
  <c r="K1210" i="3" s="1"/>
  <c r="M1210" i="3" s="1" a="1"/>
  <c r="M1210" i="3" s="1"/>
  <c r="J21" i="3" a="1"/>
  <c r="J21" i="3" s="1"/>
  <c r="K21" i="3" s="1" a="1"/>
  <c r="K21" i="3" s="1"/>
  <c r="M21" i="3" s="1" a="1"/>
  <c r="M21" i="3" s="1"/>
  <c r="J367" i="3" a="1"/>
  <c r="J367" i="3" s="1"/>
  <c r="K367" i="3" s="1" a="1"/>
  <c r="K367" i="3" s="1"/>
  <c r="M367" i="3" s="1" a="1"/>
  <c r="M367" i="3" s="1"/>
  <c r="J784" i="3" a="1"/>
  <c r="J784" i="3" s="1"/>
  <c r="K784" i="3" s="1" a="1"/>
  <c r="K784" i="3" s="1"/>
  <c r="M784" i="3" s="1" a="1"/>
  <c r="M784" i="3" s="1"/>
  <c r="J1211" i="3" a="1"/>
  <c r="J1211" i="3" s="1"/>
  <c r="K1211" i="3" s="1" a="1"/>
  <c r="K1211" i="3" s="1"/>
  <c r="M1211" i="3" s="1" a="1"/>
  <c r="M1211" i="3" s="1"/>
  <c r="J244" i="3" a="1"/>
  <c r="J244" i="3" s="1"/>
  <c r="K244" i="3" s="1" a="1"/>
  <c r="K244" i="3" s="1"/>
  <c r="M244" i="3" s="1" a="1"/>
  <c r="M244" i="3" s="1"/>
  <c r="J666" i="3" a="1"/>
  <c r="J666" i="3" s="1"/>
  <c r="K666" i="3" s="1" a="1"/>
  <c r="K666" i="3" s="1"/>
  <c r="M666" i="3" s="1" a="1"/>
  <c r="M666" i="3" s="1"/>
  <c r="J1088" i="3" a="1"/>
  <c r="J1088" i="3" s="1"/>
  <c r="K1088" i="3" s="1" a="1"/>
  <c r="K1088" i="3" s="1"/>
  <c r="M1088" i="3" s="1" a="1"/>
  <c r="M1088" i="3" s="1"/>
  <c r="J1516" i="3" a="1"/>
  <c r="J1516" i="3" s="1"/>
  <c r="K1516" i="3" s="1" a="1"/>
  <c r="K1516" i="3" s="1"/>
  <c r="M1516" i="3" s="1" a="1"/>
  <c r="M1516" i="3" s="1"/>
  <c r="J257" i="3" a="1"/>
  <c r="J257" i="3" s="1"/>
  <c r="K257" i="3" s="1" a="1"/>
  <c r="K257" i="3" s="1"/>
  <c r="M257" i="3" s="1" a="1"/>
  <c r="M257" i="3" s="1"/>
  <c r="J679" i="3" a="1"/>
  <c r="J679" i="3" s="1"/>
  <c r="K679" i="3" s="1" a="1"/>
  <c r="K679" i="3" s="1"/>
  <c r="M679" i="3" s="1" a="1"/>
  <c r="M679" i="3" s="1"/>
  <c r="J1107" i="3" a="1"/>
  <c r="J1107" i="3" s="1"/>
  <c r="K1107" i="3" s="1" a="1"/>
  <c r="K1107" i="3" s="1"/>
  <c r="M1107" i="3" s="1" a="1"/>
  <c r="M1107" i="3" s="1"/>
  <c r="J1536" i="3" a="1"/>
  <c r="J1536" i="3" s="1"/>
  <c r="K1536" i="3" s="1" a="1"/>
  <c r="K1536" i="3" s="1"/>
  <c r="M1536" i="3" s="1" a="1"/>
  <c r="M1536" i="3" s="1"/>
  <c r="J262" i="3" a="1"/>
  <c r="J262" i="3" s="1"/>
  <c r="K262" i="3" s="1" a="1"/>
  <c r="K262" i="3" s="1"/>
  <c r="M262" i="3" s="1" a="1"/>
  <c r="M262" i="3" s="1"/>
  <c r="J684" i="3" a="1"/>
  <c r="J684" i="3" s="1"/>
  <c r="K684" i="3" s="1" a="1"/>
  <c r="K684" i="3" s="1"/>
  <c r="M684" i="3" s="1" a="1"/>
  <c r="M684" i="3" s="1"/>
  <c r="J1110" i="3" a="1"/>
  <c r="J1110" i="3" s="1"/>
  <c r="K1110" i="3" s="1" a="1"/>
  <c r="K1110" i="3" s="1"/>
  <c r="M1110" i="3" s="1" a="1"/>
  <c r="M1110" i="3" s="1"/>
  <c r="J1544" i="3" a="1"/>
  <c r="J1544" i="3" s="1"/>
  <c r="K1544" i="3" s="1" a="1"/>
  <c r="K1544" i="3" s="1"/>
  <c r="M1544" i="3" s="1" a="1"/>
  <c r="M1544" i="3" s="1"/>
  <c r="J245" i="3" a="1"/>
  <c r="J245" i="3" s="1"/>
  <c r="K245" i="3" s="1" a="1"/>
  <c r="K245" i="3" s="1"/>
  <c r="M245" i="3" s="1" a="1"/>
  <c r="M245" i="3" s="1"/>
  <c r="J667" i="3" a="1"/>
  <c r="J667" i="3" s="1"/>
  <c r="K667" i="3" s="1" a="1"/>
  <c r="K667" i="3" s="1"/>
  <c r="M667" i="3" s="1" a="1"/>
  <c r="M667" i="3" s="1"/>
  <c r="J1089" i="3" a="1"/>
  <c r="J1089" i="3" s="1"/>
  <c r="K1089" i="3" s="1" a="1"/>
  <c r="K1089" i="3" s="1"/>
  <c r="M1089" i="3" s="1" a="1"/>
  <c r="M1089" i="3" s="1"/>
  <c r="J1517" i="3" a="1"/>
  <c r="J1517" i="3" s="1"/>
  <c r="K1517" i="3" s="1" a="1"/>
  <c r="K1517" i="3" s="1"/>
  <c r="M1517" i="3" s="1" a="1"/>
  <c r="M1517" i="3" s="1"/>
  <c r="J246" i="3" a="1"/>
  <c r="J246" i="3" s="1"/>
  <c r="K246" i="3" s="1" a="1"/>
  <c r="K246" i="3" s="1"/>
  <c r="M246" i="3" s="1" a="1"/>
  <c r="M246" i="3" s="1"/>
  <c r="J668" i="3" a="1"/>
  <c r="J668" i="3" s="1"/>
  <c r="K668" i="3" s="1" a="1"/>
  <c r="K668" i="3" s="1"/>
  <c r="M668" i="3" s="1" a="1"/>
  <c r="M668" i="3" s="1"/>
  <c r="J1090" i="3" a="1"/>
  <c r="J1090" i="3" s="1"/>
  <c r="K1090" i="3" s="1" a="1"/>
  <c r="K1090" i="3" s="1"/>
  <c r="M1090" i="3" s="1" a="1"/>
  <c r="M1090" i="3" s="1"/>
  <c r="J1518" i="3" a="1"/>
  <c r="J1518" i="3" s="1"/>
  <c r="K1518" i="3" s="1" a="1"/>
  <c r="K1518" i="3" s="1"/>
  <c r="M1518" i="3" s="1" a="1"/>
  <c r="M1518" i="3" s="1"/>
  <c r="J334" i="3" a="1"/>
  <c r="J334" i="3" s="1"/>
  <c r="K334" i="3" s="1" a="1"/>
  <c r="K334" i="3" s="1"/>
  <c r="M334" i="3" s="1" a="1"/>
  <c r="M334" i="3" s="1"/>
  <c r="J758" i="3" a="1"/>
  <c r="J758" i="3" s="1"/>
  <c r="K758" i="3" s="1" a="1"/>
  <c r="K758" i="3" s="1"/>
  <c r="M758" i="3" s="1" a="1"/>
  <c r="M758" i="3" s="1"/>
  <c r="J1187" i="3" a="1"/>
  <c r="J1187" i="3" s="1"/>
  <c r="K1187" i="3" s="1" a="1"/>
  <c r="K1187" i="3" s="1"/>
  <c r="M1187" i="3" s="1" a="1"/>
  <c r="M1187" i="3" s="1"/>
  <c r="J1615" i="3" a="1"/>
  <c r="J1615" i="3" s="1"/>
  <c r="K1615" i="3" s="1" a="1"/>
  <c r="K1615" i="3" s="1"/>
  <c r="M1615" i="3" s="1" a="1"/>
  <c r="M1615" i="3" s="1"/>
  <c r="J22" i="3" a="1"/>
  <c r="J22" i="3" s="1"/>
  <c r="K22" i="3" s="1" a="1"/>
  <c r="K22" i="3" s="1"/>
  <c r="M22" i="3" s="1" a="1"/>
  <c r="M22" i="3" s="1"/>
  <c r="J368" i="3" a="1"/>
  <c r="J368" i="3" s="1"/>
  <c r="K368" i="3" s="1" a="1"/>
  <c r="K368" i="3" s="1"/>
  <c r="M368" i="3" s="1" a="1"/>
  <c r="M368" i="3" s="1"/>
  <c r="J785" i="3" a="1"/>
  <c r="J785" i="3" s="1"/>
  <c r="K785" i="3" s="1" a="1"/>
  <c r="K785" i="3" s="1"/>
  <c r="M785" i="3" s="1" a="1"/>
  <c r="M785" i="3" s="1"/>
  <c r="J1212" i="3" a="1"/>
  <c r="J1212" i="3" s="1"/>
  <c r="K1212" i="3" s="1" a="1"/>
  <c r="K1212" i="3" s="1"/>
  <c r="M1212" i="3" s="1" a="1"/>
  <c r="M1212" i="3" s="1"/>
  <c r="J240" i="3" a="1"/>
  <c r="J240" i="3" s="1"/>
  <c r="K240" i="3" s="1" a="1"/>
  <c r="K240" i="3" s="1"/>
  <c r="M240" i="3" s="1" a="1"/>
  <c r="M240" i="3" s="1"/>
  <c r="J656" i="3" a="1"/>
  <c r="J656" i="3" s="1"/>
  <c r="K656" i="3" s="1" a="1"/>
  <c r="K656" i="3" s="1"/>
  <c r="M656" i="3" s="1" a="1"/>
  <c r="M656" i="3" s="1"/>
  <c r="J1083" i="3" a="1"/>
  <c r="J1083" i="3" s="1"/>
  <c r="K1083" i="3" s="1" a="1"/>
  <c r="K1083" i="3" s="1"/>
  <c r="M1083" i="3" s="1" a="1"/>
  <c r="M1083" i="3" s="1"/>
  <c r="J1511" i="3" a="1"/>
  <c r="J1511" i="3" s="1"/>
  <c r="K1511" i="3" s="1" a="1"/>
  <c r="K1511" i="3" s="1"/>
  <c r="M1511" i="3" s="1" a="1"/>
  <c r="M1511" i="3" s="1"/>
  <c r="J247" i="3" a="1"/>
  <c r="J247" i="3" s="1"/>
  <c r="K247" i="3" s="1" a="1"/>
  <c r="K247" i="3" s="1"/>
  <c r="M247" i="3" s="1" a="1"/>
  <c r="M247" i="3" s="1"/>
  <c r="J669" i="3" a="1"/>
  <c r="J669" i="3" s="1"/>
  <c r="K669" i="3" s="1" a="1"/>
  <c r="K669" i="3" s="1"/>
  <c r="M669" i="3" s="1" a="1"/>
  <c r="M669" i="3" s="1"/>
  <c r="J1091" i="3" a="1"/>
  <c r="J1091" i="3" s="1"/>
  <c r="K1091" i="3" s="1" a="1"/>
  <c r="K1091" i="3" s="1"/>
  <c r="M1091" i="3" s="1" a="1"/>
  <c r="M1091" i="3" s="1"/>
  <c r="J1519" i="3" a="1"/>
  <c r="J1519" i="3" s="1"/>
  <c r="K1519" i="3" s="1" a="1"/>
  <c r="K1519" i="3" s="1"/>
  <c r="M1519" i="3" s="1" a="1"/>
  <c r="M1519" i="3" s="1"/>
  <c r="J23" i="3" a="1"/>
  <c r="J23" i="3" s="1"/>
  <c r="K23" i="3" s="1" a="1"/>
  <c r="K23" i="3" s="1"/>
  <c r="M23" i="3" s="1" a="1"/>
  <c r="M23" i="3" s="1"/>
  <c r="J369" i="3" a="1"/>
  <c r="J369" i="3" s="1"/>
  <c r="K369" i="3" s="1" a="1"/>
  <c r="K369" i="3" s="1"/>
  <c r="M369" i="3" s="1" a="1"/>
  <c r="M369" i="3" s="1"/>
  <c r="J786" i="3" a="1"/>
  <c r="J786" i="3" s="1"/>
  <c r="K786" i="3" s="1" a="1"/>
  <c r="K786" i="3" s="1"/>
  <c r="M786" i="3" s="1" a="1"/>
  <c r="M786" i="3" s="1"/>
  <c r="J1213" i="3" a="1"/>
  <c r="J1213" i="3" s="1"/>
  <c r="K1213" i="3" s="1" a="1"/>
  <c r="K1213" i="3" s="1"/>
  <c r="M1213" i="3" s="1" a="1"/>
  <c r="M1213" i="3" s="1"/>
  <c r="J24" i="3" a="1"/>
  <c r="J24" i="3" s="1"/>
  <c r="K24" i="3" s="1" a="1"/>
  <c r="K24" i="3" s="1"/>
  <c r="M24" i="3" s="1" a="1"/>
  <c r="M24" i="3" s="1"/>
  <c r="J370" i="3" a="1"/>
  <c r="J370" i="3" s="1"/>
  <c r="K370" i="3" s="1" a="1"/>
  <c r="K370" i="3" s="1"/>
  <c r="M370" i="3" s="1" a="1"/>
  <c r="M370" i="3" s="1"/>
  <c r="J787" i="3" a="1"/>
  <c r="J787" i="3" s="1"/>
  <c r="K787" i="3" s="1" a="1"/>
  <c r="K787" i="3" s="1"/>
  <c r="M787" i="3" s="1" a="1"/>
  <c r="M787" i="3" s="1"/>
  <c r="J1214" i="3" a="1"/>
  <c r="J1214" i="3" s="1"/>
  <c r="K1214" i="3" s="1" a="1"/>
  <c r="K1214" i="3" s="1"/>
  <c r="M1214" i="3" s="1" a="1"/>
  <c r="M1214" i="3" s="1"/>
  <c r="J25" i="3" a="1"/>
  <c r="J25" i="3" s="1"/>
  <c r="K25" i="3" s="1" a="1"/>
  <c r="K25" i="3" s="1"/>
  <c r="M25" i="3" s="1" a="1"/>
  <c r="M25" i="3" s="1"/>
  <c r="J371" i="3" a="1"/>
  <c r="J371" i="3" s="1"/>
  <c r="K371" i="3" s="1" a="1"/>
  <c r="K371" i="3" s="1"/>
  <c r="M371" i="3" s="1" a="1"/>
  <c r="M371" i="3" s="1"/>
  <c r="J788" i="3" a="1"/>
  <c r="J788" i="3" s="1"/>
  <c r="K788" i="3" s="1" a="1"/>
  <c r="K788" i="3" s="1"/>
  <c r="M788" i="3" s="1" a="1"/>
  <c r="M788" i="3" s="1"/>
  <c r="J1215" i="3" a="1"/>
  <c r="J1215" i="3" s="1"/>
  <c r="K1215" i="3" s="1" a="1"/>
  <c r="K1215" i="3" s="1"/>
  <c r="M1215" i="3" s="1" a="1"/>
  <c r="M1215" i="3" s="1"/>
  <c r="J26" i="3" a="1"/>
  <c r="J26" i="3" s="1"/>
  <c r="K26" i="3" s="1" a="1"/>
  <c r="K26" i="3" s="1"/>
  <c r="M26" i="3" s="1" a="1"/>
  <c r="M26" i="3" s="1"/>
  <c r="J372" i="3" a="1"/>
  <c r="J372" i="3" s="1"/>
  <c r="K372" i="3" s="1" a="1"/>
  <c r="K372" i="3" s="1"/>
  <c r="M372" i="3" s="1" a="1"/>
  <c r="M372" i="3" s="1"/>
  <c r="J789" i="3" a="1"/>
  <c r="J789" i="3" s="1"/>
  <c r="K789" i="3" s="1" a="1"/>
  <c r="K789" i="3" s="1"/>
  <c r="M789" i="3" s="1" a="1"/>
  <c r="M789" i="3" s="1"/>
  <c r="J1216" i="3" a="1"/>
  <c r="J1216" i="3" s="1"/>
  <c r="K1216" i="3" s="1" a="1"/>
  <c r="K1216" i="3" s="1"/>
  <c r="M1216" i="3" s="1" a="1"/>
  <c r="M1216" i="3" s="1"/>
  <c r="J275" i="3" a="1"/>
  <c r="J275" i="3" s="1"/>
  <c r="K275" i="3" s="1" a="1"/>
  <c r="K275" i="3" s="1"/>
  <c r="M275" i="3" s="1" a="1"/>
  <c r="M275" i="3" s="1"/>
  <c r="J698" i="3" a="1"/>
  <c r="J698" i="3" s="1"/>
  <c r="K698" i="3" s="1" a="1"/>
  <c r="K698" i="3" s="1"/>
  <c r="M698" i="3" s="1" a="1"/>
  <c r="M698" i="3" s="1"/>
  <c r="J1124" i="3" a="1"/>
  <c r="J1124" i="3" s="1"/>
  <c r="K1124" i="3" s="1" a="1"/>
  <c r="K1124" i="3" s="1"/>
  <c r="M1124" i="3" s="1" a="1"/>
  <c r="M1124" i="3" s="1"/>
  <c r="J1555" i="3" a="1"/>
  <c r="J1555" i="3" s="1"/>
  <c r="K1555" i="3" s="1" a="1"/>
  <c r="K1555" i="3" s="1"/>
  <c r="M1555" i="3" s="1" a="1"/>
  <c r="M1555" i="3" s="1"/>
  <c r="J27" i="3" a="1"/>
  <c r="J27" i="3" s="1"/>
  <c r="K27" i="3" s="1" a="1"/>
  <c r="K27" i="3" s="1"/>
  <c r="M27" i="3" s="1" a="1"/>
  <c r="M27" i="3" s="1"/>
  <c r="J373" i="3" a="1"/>
  <c r="J373" i="3" s="1"/>
  <c r="K373" i="3" s="1" a="1"/>
  <c r="K373" i="3" s="1"/>
  <c r="M373" i="3" s="1" a="1"/>
  <c r="M373" i="3" s="1"/>
  <c r="J790" i="3" a="1"/>
  <c r="J790" i="3" s="1"/>
  <c r="K790" i="3" s="1" a="1"/>
  <c r="K790" i="3" s="1"/>
  <c r="M790" i="3" s="1" a="1"/>
  <c r="M790" i="3" s="1"/>
  <c r="J1217" i="3" a="1"/>
  <c r="J1217" i="3" s="1"/>
  <c r="K1217" i="3" s="1" a="1"/>
  <c r="K1217" i="3" s="1"/>
  <c r="M1217" i="3" s="1" a="1"/>
  <c r="M1217" i="3" s="1"/>
  <c r="J791" i="3" a="1"/>
  <c r="J791" i="3" s="1"/>
  <c r="K791" i="3" s="1" a="1"/>
  <c r="K791" i="3" s="1"/>
  <c r="M791" i="3" s="1" a="1"/>
  <c r="M791" i="3" s="1"/>
  <c r="J1218" i="3" a="1"/>
  <c r="J1218" i="3" s="1"/>
  <c r="K1218" i="3" s="1" a="1"/>
  <c r="K1218" i="3" s="1"/>
  <c r="M1218" i="3" s="1" a="1"/>
  <c r="M1218" i="3" s="1"/>
  <c r="J1632" i="3" a="1"/>
  <c r="J1632" i="3" s="1"/>
  <c r="K1632" i="3" s="1" a="1"/>
  <c r="K1632" i="3" s="1"/>
  <c r="M1632" i="3" s="1" a="1"/>
  <c r="M1632" i="3" s="1"/>
  <c r="J28" i="3" a="1"/>
  <c r="J28" i="3" s="1"/>
  <c r="K28" i="3" s="1" a="1"/>
  <c r="K28" i="3" s="1"/>
  <c r="M28" i="3" s="1" a="1"/>
  <c r="M28" i="3" s="1"/>
  <c r="J374" i="3" a="1"/>
  <c r="J374" i="3" s="1"/>
  <c r="K374" i="3" s="1" a="1"/>
  <c r="K374" i="3" s="1"/>
  <c r="M374" i="3" s="1" a="1"/>
  <c r="M374" i="3" s="1"/>
  <c r="J792" i="3" a="1"/>
  <c r="J792" i="3" s="1"/>
  <c r="K792" i="3" s="1" a="1"/>
  <c r="K792" i="3" s="1"/>
  <c r="M792" i="3" s="1" a="1"/>
  <c r="M792" i="3" s="1"/>
  <c r="J1219" i="3" a="1"/>
  <c r="J1219" i="3" s="1"/>
  <c r="K1219" i="3" s="1" a="1"/>
  <c r="K1219" i="3" s="1"/>
  <c r="M1219" i="3" s="1" a="1"/>
  <c r="M1219" i="3" s="1"/>
  <c r="J29" i="3" a="1"/>
  <c r="J29" i="3" s="1"/>
  <c r="K29" i="3" s="1" a="1"/>
  <c r="K29" i="3" s="1"/>
  <c r="M29" i="3" s="1" a="1"/>
  <c r="M29" i="3" s="1"/>
  <c r="J375" i="3" a="1"/>
  <c r="J375" i="3" s="1"/>
  <c r="K375" i="3" s="1" a="1"/>
  <c r="K375" i="3" s="1"/>
  <c r="M375" i="3" s="1" a="1"/>
  <c r="M375" i="3" s="1"/>
  <c r="J793" i="3" a="1"/>
  <c r="J793" i="3" s="1"/>
  <c r="K793" i="3" s="1" a="1"/>
  <c r="K793" i="3" s="1"/>
  <c r="M793" i="3" s="1" a="1"/>
  <c r="M793" i="3" s="1"/>
  <c r="J1220" i="3" a="1"/>
  <c r="J1220" i="3" s="1"/>
  <c r="K1220" i="3" s="1" a="1"/>
  <c r="K1220" i="3" s="1"/>
  <c r="M1220" i="3" s="1" a="1"/>
  <c r="M1220" i="3" s="1"/>
  <c r="J376" i="3" a="1"/>
  <c r="J376" i="3" s="1"/>
  <c r="K376" i="3" s="1" a="1"/>
  <c r="K376" i="3" s="1"/>
  <c r="M376" i="3" s="1" a="1"/>
  <c r="M376" i="3" s="1"/>
  <c r="J794" i="3" a="1"/>
  <c r="J794" i="3" s="1"/>
  <c r="K794" i="3" s="1" a="1"/>
  <c r="K794" i="3" s="1"/>
  <c r="M794" i="3" s="1" a="1"/>
  <c r="M794" i="3" s="1"/>
  <c r="J1221" i="3" a="1"/>
  <c r="J1221" i="3" s="1"/>
  <c r="K1221" i="3" s="1" a="1"/>
  <c r="K1221" i="3" s="1"/>
  <c r="M1221" i="3" s="1" a="1"/>
  <c r="M1221" i="3" s="1"/>
  <c r="J1633" i="3" a="1"/>
  <c r="J1633" i="3" s="1"/>
  <c r="K1633" i="3" s="1" a="1"/>
  <c r="K1633" i="3" s="1"/>
  <c r="M1633" i="3" s="1" a="1"/>
  <c r="M1633" i="3" s="1"/>
  <c r="J256" i="3" a="1"/>
  <c r="J256" i="3" s="1"/>
  <c r="K256" i="3" s="1" a="1"/>
  <c r="K256" i="3" s="1"/>
  <c r="M256" i="3" s="1" a="1"/>
  <c r="M256" i="3" s="1"/>
  <c r="J677" i="3" a="1"/>
  <c r="J677" i="3" s="1"/>
  <c r="K677" i="3" s="1" a="1"/>
  <c r="K677" i="3" s="1"/>
  <c r="M677" i="3" s="1" a="1"/>
  <c r="M677" i="3" s="1"/>
  <c r="J1104" i="3" a="1"/>
  <c r="J1104" i="3" s="1"/>
  <c r="K1104" i="3" s="1" a="1"/>
  <c r="K1104" i="3" s="1"/>
  <c r="M1104" i="3" s="1" a="1"/>
  <c r="M1104" i="3" s="1"/>
  <c r="J1527" i="3" a="1"/>
  <c r="J1527" i="3" s="1"/>
  <c r="K1527" i="3" s="1" a="1"/>
  <c r="K1527" i="3" s="1"/>
  <c r="M1527" i="3" s="1" a="1"/>
  <c r="M1527" i="3" s="1"/>
  <c r="J30" i="3" a="1"/>
  <c r="J30" i="3" s="1"/>
  <c r="K30" i="3" s="1" a="1"/>
  <c r="K30" i="3" s="1"/>
  <c r="M30" i="3" s="1" a="1"/>
  <c r="M30" i="3" s="1"/>
  <c r="J377" i="3" a="1"/>
  <c r="J377" i="3" s="1"/>
  <c r="K377" i="3" s="1" a="1"/>
  <c r="K377" i="3" s="1"/>
  <c r="M377" i="3" s="1" a="1"/>
  <c r="M377" i="3" s="1"/>
  <c r="J795" i="3" a="1"/>
  <c r="J795" i="3" s="1"/>
  <c r="K795" i="3" s="1" a="1"/>
  <c r="K795" i="3" s="1"/>
  <c r="M795" i="3" s="1" a="1"/>
  <c r="M795" i="3" s="1"/>
  <c r="J1222" i="3" a="1"/>
  <c r="J1222" i="3" s="1"/>
  <c r="K1222" i="3" s="1" a="1"/>
  <c r="K1222" i="3" s="1"/>
  <c r="M1222" i="3" s="1" a="1"/>
  <c r="M1222" i="3" s="1"/>
  <c r="J263" i="3" a="1"/>
  <c r="J263" i="3" s="1"/>
  <c r="K263" i="3" s="1" a="1"/>
  <c r="K263" i="3" s="1"/>
  <c r="M263" i="3" s="1" a="1"/>
  <c r="M263" i="3" s="1"/>
  <c r="J685" i="3" a="1"/>
  <c r="J685" i="3" s="1"/>
  <c r="K685" i="3" s="1" a="1"/>
  <c r="K685" i="3" s="1"/>
  <c r="M685" i="3" s="1" a="1"/>
  <c r="M685" i="3" s="1"/>
  <c r="J1111" i="3" a="1"/>
  <c r="J1111" i="3" s="1"/>
  <c r="K1111" i="3" s="1" a="1"/>
  <c r="K1111" i="3" s="1"/>
  <c r="M1111" i="3" s="1" a="1"/>
  <c r="M1111" i="3" s="1"/>
  <c r="J1545" i="3" a="1"/>
  <c r="J1545" i="3" s="1"/>
  <c r="K1545" i="3" s="1" a="1"/>
  <c r="K1545" i="3" s="1"/>
  <c r="M1545" i="3" s="1" a="1"/>
  <c r="M1545" i="3" s="1"/>
  <c r="J248" i="3" a="1"/>
  <c r="J248" i="3" s="1"/>
  <c r="K248" i="3" s="1" a="1"/>
  <c r="K248" i="3" s="1"/>
  <c r="M248" i="3" s="1" a="1"/>
  <c r="M248" i="3" s="1"/>
  <c r="J670" i="3" a="1"/>
  <c r="J670" i="3" s="1"/>
  <c r="K670" i="3" s="1" a="1"/>
  <c r="K670" i="3" s="1"/>
  <c r="M670" i="3" s="1" a="1"/>
  <c r="M670" i="3" s="1"/>
  <c r="J1092" i="3" a="1"/>
  <c r="J1092" i="3" s="1"/>
  <c r="K1092" i="3" s="1" a="1"/>
  <c r="K1092" i="3" s="1"/>
  <c r="M1092" i="3" s="1" a="1"/>
  <c r="M1092" i="3" s="1"/>
  <c r="J1520" i="3" a="1"/>
  <c r="J1520" i="3" s="1"/>
  <c r="K1520" i="3" s="1" a="1"/>
  <c r="K1520" i="3" s="1"/>
  <c r="M1520" i="3" s="1" a="1"/>
  <c r="M1520" i="3" s="1"/>
  <c r="J309" i="3" a="1"/>
  <c r="J309" i="3" s="1"/>
  <c r="K309" i="3" s="1" a="1"/>
  <c r="K309" i="3" s="1"/>
  <c r="M309" i="3" s="1" a="1"/>
  <c r="M309" i="3" s="1"/>
  <c r="J730" i="3" a="1"/>
  <c r="J730" i="3" s="1"/>
  <c r="K730" i="3" s="1" a="1"/>
  <c r="K730" i="3" s="1"/>
  <c r="M730" i="3" s="1" a="1"/>
  <c r="M730" i="3" s="1"/>
  <c r="J1155" i="3" a="1"/>
  <c r="J1155" i="3" s="1"/>
  <c r="K1155" i="3" s="1" a="1"/>
  <c r="K1155" i="3" s="1"/>
  <c r="M1155" i="3" s="1" a="1"/>
  <c r="M1155" i="3" s="1"/>
  <c r="J1605" i="3" a="1"/>
  <c r="J1605" i="3" s="1"/>
  <c r="K1605" i="3" s="1" a="1"/>
  <c r="K1605" i="3" s="1"/>
  <c r="M1605" i="3" s="1" a="1"/>
  <c r="M1605" i="3" s="1"/>
  <c r="J249" i="3" a="1"/>
  <c r="J249" i="3" s="1"/>
  <c r="K249" i="3" s="1" a="1"/>
  <c r="K249" i="3" s="1"/>
  <c r="M249" i="3" s="1" a="1"/>
  <c r="M249" i="3" s="1"/>
  <c r="J671" i="3" a="1"/>
  <c r="J671" i="3" s="1"/>
  <c r="K671" i="3" s="1" a="1"/>
  <c r="K671" i="3" s="1"/>
  <c r="M671" i="3" s="1" a="1"/>
  <c r="M671" i="3" s="1"/>
  <c r="J1105" i="3" a="1"/>
  <c r="J1105" i="3" s="1"/>
  <c r="K1105" i="3" s="1" a="1"/>
  <c r="K1105" i="3" s="1"/>
  <c r="M1105" i="3" s="1" a="1"/>
  <c r="M1105" i="3" s="1"/>
  <c r="J1521" i="3" a="1"/>
  <c r="J1521" i="3" s="1"/>
  <c r="K1521" i="3" s="1" a="1"/>
  <c r="K1521" i="3" s="1"/>
  <c r="M1521" i="3" s="1" a="1"/>
  <c r="M1521" i="3" s="1"/>
  <c r="J378" i="3" a="1"/>
  <c r="J378" i="3" s="1"/>
  <c r="K378" i="3" s="1" a="1"/>
  <c r="K378" i="3" s="1"/>
  <c r="M378" i="3" s="1" a="1"/>
  <c r="M378" i="3" s="1"/>
  <c r="J1074" i="3" a="1"/>
  <c r="J1074" i="3" s="1"/>
  <c r="K1074" i="3" s="1" a="1"/>
  <c r="K1074" i="3" s="1"/>
  <c r="M1074" i="3" s="1" a="1"/>
  <c r="M1074" i="3" s="1"/>
  <c r="J1501" i="3" a="1"/>
  <c r="J1501" i="3" s="1"/>
  <c r="K1501" i="3" s="1" a="1"/>
  <c r="K1501" i="3" s="1"/>
  <c r="M1501" i="3" s="1" a="1"/>
  <c r="M1501" i="3" s="1"/>
  <c r="J1634" i="3" a="1"/>
  <c r="J1634" i="3" s="1"/>
  <c r="K1634" i="3" s="1" a="1"/>
  <c r="K1634" i="3" s="1"/>
  <c r="M1634" i="3" s="1" a="1"/>
  <c r="M1634" i="3" s="1"/>
  <c r="J31" i="3" a="1"/>
  <c r="J31" i="3" s="1"/>
  <c r="K31" i="3" s="1" a="1"/>
  <c r="K31" i="3" s="1"/>
  <c r="M31" i="3" s="1" a="1"/>
  <c r="M31" i="3" s="1"/>
  <c r="J379" i="3" a="1"/>
  <c r="J379" i="3" s="1"/>
  <c r="K379" i="3" s="1" a="1"/>
  <c r="K379" i="3" s="1"/>
  <c r="M379" i="3" s="1" a="1"/>
  <c r="M379" i="3" s="1"/>
  <c r="J796" i="3" a="1"/>
  <c r="J796" i="3" s="1"/>
  <c r="K796" i="3" s="1" a="1"/>
  <c r="K796" i="3" s="1"/>
  <c r="M796" i="3" s="1" a="1"/>
  <c r="M796" i="3" s="1"/>
  <c r="J1223" i="3" a="1"/>
  <c r="J1223" i="3" s="1"/>
  <c r="K1223" i="3" s="1" a="1"/>
  <c r="K1223" i="3" s="1"/>
  <c r="M1223" i="3" s="1" a="1"/>
  <c r="M1223" i="3" s="1"/>
  <c r="J250" i="3" a="1"/>
  <c r="J250" i="3" s="1"/>
  <c r="K250" i="3" s="1" a="1"/>
  <c r="K250" i="3" s="1"/>
  <c r="M250" i="3" s="1" a="1"/>
  <c r="M250" i="3" s="1"/>
  <c r="J672" i="3" a="1"/>
  <c r="J672" i="3" s="1"/>
  <c r="K672" i="3" s="1" a="1"/>
  <c r="K672" i="3" s="1"/>
  <c r="M672" i="3" s="1" a="1"/>
  <c r="M672" i="3" s="1"/>
  <c r="J1093" i="3" a="1"/>
  <c r="J1093" i="3" s="1"/>
  <c r="K1093" i="3" s="1" a="1"/>
  <c r="K1093" i="3" s="1"/>
  <c r="M1093" i="3" s="1" a="1"/>
  <c r="M1093" i="3" s="1"/>
  <c r="J1522" i="3" a="1"/>
  <c r="J1522" i="3" s="1"/>
  <c r="K1522" i="3" s="1" a="1"/>
  <c r="K1522" i="3" s="1"/>
  <c r="M1522" i="3" s="1" a="1"/>
  <c r="M1522" i="3" s="1"/>
  <c r="J339" i="3" a="1"/>
  <c r="J339" i="3" s="1"/>
  <c r="K339" i="3" s="1" a="1"/>
  <c r="K339" i="3" s="1"/>
  <c r="M339" i="3" s="1" a="1"/>
  <c r="M339" i="3" s="1"/>
  <c r="J1075" i="3" a="1"/>
  <c r="J1075" i="3" s="1"/>
  <c r="K1075" i="3" s="1" a="1"/>
  <c r="K1075" i="3" s="1"/>
  <c r="M1075" i="3" s="1" a="1"/>
  <c r="M1075" i="3" s="1"/>
  <c r="J1502" i="3" a="1"/>
  <c r="J1502" i="3" s="1"/>
  <c r="K1502" i="3" s="1" a="1"/>
  <c r="K1502" i="3" s="1"/>
  <c r="M1502" i="3" s="1" a="1"/>
  <c r="M1502" i="3" s="1"/>
  <c r="J1635" i="3" a="1"/>
  <c r="J1635" i="3" s="1"/>
  <c r="K1635" i="3" s="1" a="1"/>
  <c r="K1635" i="3" s="1"/>
  <c r="M1635" i="3" s="1" a="1"/>
  <c r="M1635" i="3" s="1"/>
  <c r="J16" i="3" a="1"/>
  <c r="J16" i="3" s="1"/>
  <c r="K16" i="3" s="1" a="1"/>
  <c r="K16" i="3" s="1"/>
  <c r="M16" i="3" s="1" a="1"/>
  <c r="M16" i="3" s="1"/>
  <c r="J350" i="3" a="1"/>
  <c r="J350" i="3" s="1"/>
  <c r="K350" i="3" s="1" a="1"/>
  <c r="K350" i="3" s="1"/>
  <c r="M350" i="3" s="1" a="1"/>
  <c r="M350" i="3" s="1"/>
  <c r="J797" i="3" a="1"/>
  <c r="J797" i="3" s="1"/>
  <c r="K797" i="3" s="1" a="1"/>
  <c r="K797" i="3" s="1"/>
  <c r="M797" i="3" s="1" a="1"/>
  <c r="M797" i="3" s="1"/>
  <c r="J1224" i="3" a="1"/>
  <c r="J1224" i="3" s="1"/>
  <c r="K1224" i="3" s="1" a="1"/>
  <c r="K1224" i="3" s="1"/>
  <c r="M1224" i="3" s="1" a="1"/>
  <c r="M1224" i="3" s="1"/>
  <c r="J251" i="3" a="1"/>
  <c r="J251" i="3" s="1"/>
  <c r="K251" i="3" s="1" a="1"/>
  <c r="K251" i="3" s="1"/>
  <c r="M251" i="3" s="1" a="1"/>
  <c r="M251" i="3" s="1"/>
  <c r="J673" i="3" a="1"/>
  <c r="J673" i="3" s="1"/>
  <c r="K673" i="3" s="1" a="1"/>
  <c r="K673" i="3" s="1"/>
  <c r="M673" i="3" s="1" a="1"/>
  <c r="M673" i="3" s="1"/>
  <c r="J1094" i="3" a="1"/>
  <c r="J1094" i="3" s="1"/>
  <c r="K1094" i="3" s="1" a="1"/>
  <c r="K1094" i="3" s="1"/>
  <c r="M1094" i="3" s="1" a="1"/>
  <c r="M1094" i="3" s="1"/>
  <c r="J1523" i="3" a="1"/>
  <c r="J1523" i="3" s="1"/>
  <c r="K1523" i="3" s="1" a="1"/>
  <c r="K1523" i="3" s="1"/>
  <c r="M1523" i="3" s="1" a="1"/>
  <c r="M1523" i="3" s="1"/>
  <c r="J234" i="3" a="1"/>
  <c r="J234" i="3" s="1"/>
  <c r="K234" i="3" s="1" a="1"/>
  <c r="K234" i="3" s="1"/>
  <c r="M234" i="3" s="1" a="1"/>
  <c r="M234" i="3" s="1"/>
  <c r="J657" i="3" a="1"/>
  <c r="J657" i="3" s="1"/>
  <c r="K657" i="3" s="1" a="1"/>
  <c r="K657" i="3" s="1"/>
  <c r="M657" i="3" s="1" a="1"/>
  <c r="M657" i="3" s="1"/>
  <c r="J1095" i="3" a="1"/>
  <c r="J1095" i="3" s="1"/>
  <c r="K1095" i="3" s="1" a="1"/>
  <c r="K1095" i="3" s="1"/>
  <c r="M1095" i="3" s="1" a="1"/>
  <c r="M1095" i="3" s="1"/>
  <c r="J1528" i="3" a="1"/>
  <c r="J1528" i="3" s="1"/>
  <c r="K1528" i="3" s="1" a="1"/>
  <c r="K1528" i="3" s="1"/>
  <c r="M1528" i="3" s="1" a="1"/>
  <c r="M1528" i="3" s="1"/>
  <c r="J252" i="3" a="1"/>
  <c r="J252" i="3" s="1"/>
  <c r="K252" i="3" s="1" a="1"/>
  <c r="K252" i="3" s="1"/>
  <c r="M252" i="3" s="1" a="1"/>
  <c r="M252" i="3" s="1"/>
  <c r="J674" i="3" a="1"/>
  <c r="J674" i="3" s="1"/>
  <c r="K674" i="3" s="1" a="1"/>
  <c r="K674" i="3" s="1"/>
  <c r="M674" i="3" s="1" a="1"/>
  <c r="M674" i="3" s="1"/>
  <c r="J1096" i="3" a="1"/>
  <c r="J1096" i="3" s="1"/>
  <c r="K1096" i="3" s="1" a="1"/>
  <c r="K1096" i="3" s="1"/>
  <c r="M1096" i="3" s="1" a="1"/>
  <c r="M1096" i="3" s="1"/>
  <c r="J1524" i="3" a="1"/>
  <c r="J1524" i="3" s="1"/>
  <c r="K1524" i="3" s="1" a="1"/>
  <c r="K1524" i="3" s="1"/>
  <c r="M1524" i="3" s="1" a="1"/>
  <c r="M1524" i="3" s="1"/>
  <c r="J32" i="3" a="1"/>
  <c r="J32" i="3" s="1"/>
  <c r="K32" i="3" s="1" a="1"/>
  <c r="K32" i="3" s="1"/>
  <c r="M32" i="3" s="1" a="1"/>
  <c r="M32" i="3" s="1"/>
  <c r="J380" i="3" a="1"/>
  <c r="J380" i="3" s="1"/>
  <c r="K380" i="3" s="1" a="1"/>
  <c r="K380" i="3" s="1"/>
  <c r="M380" i="3" s="1" a="1"/>
  <c r="M380" i="3" s="1"/>
  <c r="J798" i="3" a="1"/>
  <c r="J798" i="3" s="1"/>
  <c r="K798" i="3" s="1" a="1"/>
  <c r="K798" i="3" s="1"/>
  <c r="M798" i="3" s="1" a="1"/>
  <c r="M798" i="3" s="1"/>
  <c r="J1225" i="3" a="1"/>
  <c r="J1225" i="3" s="1"/>
  <c r="K1225" i="3" s="1" a="1"/>
  <c r="K1225" i="3" s="1"/>
  <c r="M1225" i="3" s="1" a="1"/>
  <c r="M1225" i="3" s="1"/>
  <c r="J11" i="3" a="1"/>
  <c r="J11" i="3" s="1"/>
  <c r="K11" i="3" s="1" a="1"/>
  <c r="K11" i="3" s="1"/>
  <c r="M11" i="3" s="1" a="1"/>
  <c r="M11" i="3" s="1"/>
  <c r="J340" i="3" a="1"/>
  <c r="J340" i="3" s="1"/>
  <c r="K340" i="3" s="1" a="1"/>
  <c r="K340" i="3" s="1"/>
  <c r="M340" i="3" s="1" a="1"/>
  <c r="M340" i="3" s="1"/>
  <c r="J762" i="3" a="1"/>
  <c r="J762" i="3" s="1"/>
  <c r="K762" i="3" s="1" a="1"/>
  <c r="K762" i="3" s="1"/>
  <c r="M762" i="3" s="1" a="1"/>
  <c r="M762" i="3" s="1"/>
  <c r="J1191" i="3" a="1"/>
  <c r="J1191" i="3" s="1"/>
  <c r="K1191" i="3" s="1" a="1"/>
  <c r="K1191" i="3" s="1"/>
  <c r="M1191" i="3" s="1" a="1"/>
  <c r="M1191" i="3" s="1"/>
  <c r="J33" i="3" a="1"/>
  <c r="J33" i="3" s="1"/>
  <c r="K33" i="3" s="1" a="1"/>
  <c r="K33" i="3" s="1"/>
  <c r="M33" i="3" s="1" a="1"/>
  <c r="M33" i="3" s="1"/>
  <c r="J381" i="3" a="1"/>
  <c r="J381" i="3" s="1"/>
  <c r="K381" i="3" s="1" a="1"/>
  <c r="K381" i="3" s="1"/>
  <c r="M381" i="3" s="1" a="1"/>
  <c r="M381" i="3" s="1"/>
  <c r="J799" i="3" a="1"/>
  <c r="J799" i="3" s="1"/>
  <c r="K799" i="3" s="1" a="1"/>
  <c r="K799" i="3" s="1"/>
  <c r="M799" i="3" s="1" a="1"/>
  <c r="M799" i="3" s="1"/>
  <c r="J1226" i="3" a="1"/>
  <c r="J1226" i="3" s="1"/>
  <c r="K1226" i="3" s="1" a="1"/>
  <c r="K1226" i="3" s="1"/>
  <c r="M1226" i="3" s="1" a="1"/>
  <c r="M1226" i="3" s="1"/>
  <c r="J34" i="3" a="1"/>
  <c r="J34" i="3" s="1"/>
  <c r="K34" i="3" s="1" a="1"/>
  <c r="K34" i="3" s="1"/>
  <c r="M34" i="3" s="1" a="1"/>
  <c r="M34" i="3" s="1"/>
  <c r="J382" i="3" a="1"/>
  <c r="J382" i="3" s="1"/>
  <c r="K382" i="3" s="1" a="1"/>
  <c r="K382" i="3" s="1"/>
  <c r="M382" i="3" s="1" a="1"/>
  <c r="M382" i="3" s="1"/>
  <c r="J800" i="3" a="1"/>
  <c r="J800" i="3" s="1"/>
  <c r="K800" i="3" s="1" a="1"/>
  <c r="K800" i="3" s="1"/>
  <c r="M800" i="3" s="1" a="1"/>
  <c r="M800" i="3" s="1"/>
  <c r="J1227" i="3" a="1"/>
  <c r="J1227" i="3" s="1"/>
  <c r="K1227" i="3" s="1" a="1"/>
  <c r="K1227" i="3" s="1"/>
  <c r="M1227" i="3" s="1" a="1"/>
  <c r="M1227" i="3" s="1"/>
  <c r="J253" i="3" a="1"/>
  <c r="J253" i="3" s="1"/>
  <c r="K253" i="3" s="1" a="1"/>
  <c r="K253" i="3" s="1"/>
  <c r="M253" i="3" s="1" a="1"/>
  <c r="M253" i="3" s="1"/>
  <c r="J678" i="3" a="1"/>
  <c r="J678" i="3" s="1"/>
  <c r="K678" i="3" s="1" a="1"/>
  <c r="K678" i="3" s="1"/>
  <c r="M678" i="3" s="1" a="1"/>
  <c r="M678" i="3" s="1"/>
  <c r="J1097" i="3" a="1"/>
  <c r="J1097" i="3" s="1"/>
  <c r="K1097" i="3" s="1" a="1"/>
  <c r="K1097" i="3" s="1"/>
  <c r="M1097" i="3" s="1" a="1"/>
  <c r="M1097" i="3" s="1"/>
  <c r="J1529" i="3" a="1"/>
  <c r="J1529" i="3" s="1"/>
  <c r="K1529" i="3" s="1" a="1"/>
  <c r="K1529" i="3" s="1"/>
  <c r="M1529" i="3" s="1" a="1"/>
  <c r="M1529" i="3" s="1"/>
  <c r="J235" i="3" a="1"/>
  <c r="J235" i="3" s="1"/>
  <c r="K235" i="3" s="1" a="1"/>
  <c r="K235" i="3" s="1"/>
  <c r="M235" i="3" s="1" a="1"/>
  <c r="M235" i="3" s="1"/>
  <c r="J658" i="3" a="1"/>
  <c r="J658" i="3" s="1"/>
  <c r="K658" i="3" s="1" a="1"/>
  <c r="K658" i="3" s="1"/>
  <c r="M658" i="3" s="1" a="1"/>
  <c r="M658" i="3" s="1"/>
  <c r="J1098" i="3" a="1"/>
  <c r="J1098" i="3" s="1"/>
  <c r="K1098" i="3" s="1" a="1"/>
  <c r="K1098" i="3" s="1"/>
  <c r="M1098" i="3" s="1" a="1"/>
  <c r="M1098" i="3" s="1"/>
  <c r="J1530" i="3" a="1"/>
  <c r="J1530" i="3" s="1"/>
  <c r="K1530" i="3" s="1" a="1"/>
  <c r="K1530" i="3" s="1"/>
  <c r="M1530" i="3" s="1" a="1"/>
  <c r="M1530" i="3" s="1"/>
  <c r="J35" i="3" a="1"/>
  <c r="J35" i="3" s="1"/>
  <c r="K35" i="3" s="1" a="1"/>
  <c r="K35" i="3" s="1"/>
  <c r="M35" i="3" s="1" a="1"/>
  <c r="M35" i="3" s="1"/>
  <c r="J383" i="3" a="1"/>
  <c r="J383" i="3" s="1"/>
  <c r="K383" i="3" s="1" a="1"/>
  <c r="K383" i="3" s="1"/>
  <c r="M383" i="3" s="1" a="1"/>
  <c r="M383" i="3" s="1"/>
  <c r="J1076" i="3" a="1"/>
  <c r="J1076" i="3" s="1"/>
  <c r="K1076" i="3" s="1" a="1"/>
  <c r="K1076" i="3" s="1"/>
  <c r="M1076" i="3" s="1" a="1"/>
  <c r="M1076" i="3" s="1"/>
  <c r="J1503" i="3" a="1"/>
  <c r="J1503" i="3" s="1"/>
  <c r="K1503" i="3" s="1" a="1"/>
  <c r="K1503" i="3" s="1"/>
  <c r="M1503" i="3" s="1" a="1"/>
  <c r="M1503" i="3" s="1"/>
  <c r="J313" i="3" a="1"/>
  <c r="J313" i="3" s="1"/>
  <c r="K313" i="3" s="1" a="1"/>
  <c r="K313" i="3" s="1"/>
  <c r="M313" i="3" s="1" a="1"/>
  <c r="M313" i="3" s="1"/>
  <c r="J734" i="3" a="1"/>
  <c r="J734" i="3" s="1"/>
  <c r="K734" i="3" s="1" a="1"/>
  <c r="K734" i="3" s="1"/>
  <c r="M734" i="3" s="1" a="1"/>
  <c r="M734" i="3" s="1"/>
  <c r="J1159" i="3" a="1"/>
  <c r="J1159" i="3" s="1"/>
  <c r="K1159" i="3" s="1" a="1"/>
  <c r="K1159" i="3" s="1"/>
  <c r="M1159" i="3" s="1" a="1"/>
  <c r="M1159" i="3" s="1"/>
  <c r="J1586" i="3" a="1"/>
  <c r="J1586" i="3" s="1"/>
  <c r="K1586" i="3" s="1" a="1"/>
  <c r="K1586" i="3" s="1"/>
  <c r="M1586" i="3" s="1" a="1"/>
  <c r="M1586" i="3" s="1"/>
  <c r="J384" i="3" a="1"/>
  <c r="J384" i="3" s="1"/>
  <c r="K384" i="3" s="1" a="1"/>
  <c r="K384" i="3" s="1"/>
  <c r="M384" i="3" s="1" a="1"/>
  <c r="M384" i="3" s="1"/>
  <c r="J801" i="3" a="1"/>
  <c r="J801" i="3" s="1"/>
  <c r="K801" i="3" s="1" a="1"/>
  <c r="K801" i="3" s="1"/>
  <c r="M801" i="3" s="1" a="1"/>
  <c r="M801" i="3" s="1"/>
  <c r="J1228" i="3" a="1"/>
  <c r="J1228" i="3" s="1"/>
  <c r="K1228" i="3" s="1" a="1"/>
  <c r="K1228" i="3" s="1"/>
  <c r="M1228" i="3" s="1" a="1"/>
  <c r="M1228" i="3" s="1"/>
  <c r="J1636" i="3" a="1"/>
  <c r="J1636" i="3" s="1"/>
  <c r="K1636" i="3" s="1" a="1"/>
  <c r="K1636" i="3" s="1"/>
  <c r="M1636" i="3" s="1" a="1"/>
  <c r="M1636" i="3" s="1"/>
  <c r="J36" i="3" a="1"/>
  <c r="J36" i="3" s="1"/>
  <c r="K36" i="3" s="1" a="1"/>
  <c r="K36" i="3" s="1"/>
  <c r="M36" i="3" s="1" a="1"/>
  <c r="M36" i="3" s="1"/>
  <c r="J385" i="3" a="1"/>
  <c r="J385" i="3" s="1"/>
  <c r="K385" i="3" s="1" a="1"/>
  <c r="K385" i="3" s="1"/>
  <c r="M385" i="3" s="1" a="1"/>
  <c r="M385" i="3" s="1"/>
  <c r="J802" i="3" a="1"/>
  <c r="J802" i="3" s="1"/>
  <c r="K802" i="3" s="1" a="1"/>
  <c r="K802" i="3" s="1"/>
  <c r="M802" i="3" s="1" a="1"/>
  <c r="M802" i="3" s="1"/>
  <c r="J1229" i="3" a="1"/>
  <c r="J1229" i="3" s="1"/>
  <c r="K1229" i="3" s="1" a="1"/>
  <c r="K1229" i="3" s="1"/>
  <c r="M1229" i="3" s="1" a="1"/>
  <c r="M1229" i="3" s="1"/>
  <c r="J37" i="3" a="1"/>
  <c r="J37" i="3" s="1"/>
  <c r="K37" i="3" s="1" a="1"/>
  <c r="K37" i="3" s="1"/>
  <c r="M37" i="3" s="1" a="1"/>
  <c r="M37" i="3" s="1"/>
  <c r="J386" i="3" a="1"/>
  <c r="J386" i="3" s="1"/>
  <c r="K386" i="3" s="1" a="1"/>
  <c r="K386" i="3" s="1"/>
  <c r="M386" i="3" s="1" a="1"/>
  <c r="M386" i="3" s="1"/>
  <c r="J803" i="3" a="1"/>
  <c r="J803" i="3" s="1"/>
  <c r="K803" i="3" s="1" a="1"/>
  <c r="K803" i="3" s="1"/>
  <c r="M803" i="3" s="1" a="1"/>
  <c r="M803" i="3" s="1"/>
  <c r="J1230" i="3" a="1"/>
  <c r="J1230" i="3" s="1"/>
  <c r="K1230" i="3" s="1" a="1"/>
  <c r="K1230" i="3" s="1"/>
  <c r="M1230" i="3" s="1" a="1"/>
  <c r="M1230" i="3" s="1"/>
  <c r="J12" i="3" a="1"/>
  <c r="J12" i="3" s="1"/>
  <c r="K12" i="3" s="1" a="1"/>
  <c r="K12" i="3" s="1"/>
  <c r="M12" i="3" s="1" a="1"/>
  <c r="M12" i="3" s="1"/>
  <c r="J341" i="3" a="1"/>
  <c r="J341" i="3" s="1"/>
  <c r="K341" i="3" s="1" a="1"/>
  <c r="K341" i="3" s="1"/>
  <c r="M341" i="3" s="1" a="1"/>
  <c r="M341" i="3" s="1"/>
  <c r="J763" i="3" a="1"/>
  <c r="J763" i="3" s="1"/>
  <c r="K763" i="3" s="1" a="1"/>
  <c r="K763" i="3" s="1"/>
  <c r="M763" i="3" s="1" a="1"/>
  <c r="M763" i="3" s="1"/>
  <c r="J1192" i="3" a="1"/>
  <c r="J1192" i="3" s="1"/>
  <c r="K1192" i="3" s="1" a="1"/>
  <c r="K1192" i="3" s="1"/>
  <c r="M1192" i="3" s="1" a="1"/>
  <c r="M1192" i="3" s="1"/>
  <c r="J38" i="3" a="1"/>
  <c r="J38" i="3" s="1"/>
  <c r="K38" i="3" s="1" a="1"/>
  <c r="K38" i="3" s="1"/>
  <c r="M38" i="3" s="1" a="1"/>
  <c r="M38" i="3" s="1"/>
  <c r="J387" i="3" a="1"/>
  <c r="J387" i="3" s="1"/>
  <c r="K387" i="3" s="1" a="1"/>
  <c r="K387" i="3" s="1"/>
  <c r="M387" i="3" s="1" a="1"/>
  <c r="M387" i="3" s="1"/>
  <c r="J804" i="3" a="1"/>
  <c r="J804" i="3" s="1"/>
  <c r="K804" i="3" s="1" a="1"/>
  <c r="K804" i="3" s="1"/>
  <c r="M804" i="3" s="1" a="1"/>
  <c r="M804" i="3" s="1"/>
  <c r="J1231" i="3" a="1"/>
  <c r="J1231" i="3" s="1"/>
  <c r="K1231" i="3" s="1" a="1"/>
  <c r="K1231" i="3" s="1"/>
  <c r="M1231" i="3" s="1" a="1"/>
  <c r="M1231" i="3" s="1"/>
  <c r="J273" i="3" a="1"/>
  <c r="J273" i="3" s="1"/>
  <c r="K273" i="3" s="1" a="1"/>
  <c r="K273" i="3" s="1"/>
  <c r="M273" i="3" s="1" a="1"/>
  <c r="M273" i="3" s="1"/>
  <c r="J696" i="3" a="1"/>
  <c r="J696" i="3" s="1"/>
  <c r="K696" i="3" s="1" a="1"/>
  <c r="K696" i="3" s="1"/>
  <c r="M696" i="3" s="1" a="1"/>
  <c r="M696" i="3" s="1"/>
  <c r="J1125" i="3" a="1"/>
  <c r="J1125" i="3" s="1"/>
  <c r="K1125" i="3" s="1" a="1"/>
  <c r="K1125" i="3" s="1"/>
  <c r="M1125" i="3" s="1" a="1"/>
  <c r="M1125" i="3" s="1"/>
  <c r="J1553" i="3" a="1"/>
  <c r="J1553" i="3" s="1"/>
  <c r="K1553" i="3" s="1" a="1"/>
  <c r="K1553" i="3" s="1"/>
  <c r="M1553" i="3" s="1" a="1"/>
  <c r="M1553" i="3" s="1"/>
  <c r="J39" i="3" a="1"/>
  <c r="J39" i="3" s="1"/>
  <c r="K39" i="3" s="1" a="1"/>
  <c r="K39" i="3" s="1"/>
  <c r="M39" i="3" s="1" a="1"/>
  <c r="M39" i="3" s="1"/>
  <c r="J388" i="3" a="1"/>
  <c r="J388" i="3" s="1"/>
  <c r="K388" i="3" s="1" a="1"/>
  <c r="K388" i="3" s="1"/>
  <c r="M388" i="3" s="1" a="1"/>
  <c r="M388" i="3" s="1"/>
  <c r="J805" i="3" a="1"/>
  <c r="J805" i="3" s="1"/>
  <c r="K805" i="3" s="1" a="1"/>
  <c r="K805" i="3" s="1"/>
  <c r="M805" i="3" s="1" a="1"/>
  <c r="M805" i="3" s="1"/>
  <c r="J1232" i="3" a="1"/>
  <c r="J1232" i="3" s="1"/>
  <c r="J40" i="3" a="1"/>
  <c r="J40" i="3" s="1"/>
  <c r="K40" i="3" s="1" a="1"/>
  <c r="K40" i="3" s="1"/>
  <c r="M40" i="3" s="1" a="1"/>
  <c r="M40" i="3" s="1"/>
  <c r="J389" i="3" a="1"/>
  <c r="J389" i="3" s="1"/>
  <c r="K389" i="3" s="1" a="1"/>
  <c r="K389" i="3" s="1"/>
  <c r="M389" i="3" s="1" a="1"/>
  <c r="M389" i="3" s="1"/>
  <c r="J806" i="3" a="1"/>
  <c r="J806" i="3" s="1"/>
  <c r="K806" i="3" s="1" a="1"/>
  <c r="K806" i="3" s="1"/>
  <c r="M806" i="3" s="1" a="1"/>
  <c r="M806" i="3" s="1"/>
  <c r="J1233" i="3" a="1"/>
  <c r="J1233" i="3" s="1"/>
  <c r="K1233" i="3" s="1" a="1"/>
  <c r="K1233" i="3" s="1"/>
  <c r="M1233" i="3" s="1" a="1"/>
  <c r="M1233" i="3" s="1"/>
  <c r="J285" i="3" a="1"/>
  <c r="J285" i="3" s="1"/>
  <c r="K285" i="3" s="1" a="1"/>
  <c r="K285" i="3" s="1"/>
  <c r="M285" i="3" s="1" a="1"/>
  <c r="M285" i="3" s="1"/>
  <c r="J709" i="3" a="1"/>
  <c r="J709" i="3" s="1"/>
  <c r="K709" i="3" s="1" a="1"/>
  <c r="K709" i="3" s="1"/>
  <c r="M709" i="3" s="1" a="1"/>
  <c r="M709" i="3" s="1"/>
  <c r="J1134" i="3" a="1"/>
  <c r="J1134" i="3" s="1"/>
  <c r="K1134" i="3" s="1" a="1"/>
  <c r="K1134" i="3" s="1"/>
  <c r="M1134" i="3" s="1" a="1"/>
  <c r="M1134" i="3" s="1"/>
  <c r="J1561" i="3" a="1"/>
  <c r="J1561" i="3" s="1"/>
  <c r="K1561" i="3" s="1" a="1"/>
  <c r="K1561" i="3" s="1"/>
  <c r="M1561" i="3" s="1" a="1"/>
  <c r="M1561" i="3" s="1"/>
  <c r="J301" i="3" a="1"/>
  <c r="J301" i="3" s="1"/>
  <c r="K301" i="3" s="1" a="1"/>
  <c r="K301" i="3" s="1"/>
  <c r="M301" i="3" s="1" a="1"/>
  <c r="M301" i="3" s="1"/>
  <c r="J721" i="3" a="1"/>
  <c r="J721" i="3" s="1"/>
  <c r="K721" i="3" s="1" a="1"/>
  <c r="K721" i="3" s="1"/>
  <c r="M721" i="3" s="1" a="1"/>
  <c r="M721" i="3" s="1"/>
  <c r="J1148" i="3" a="1"/>
  <c r="J1148" i="3" s="1"/>
  <c r="K1148" i="3" s="1" a="1"/>
  <c r="K1148" i="3" s="1"/>
  <c r="M1148" i="3" s="1" a="1"/>
  <c r="M1148" i="3" s="1"/>
  <c r="J1577" i="3" a="1"/>
  <c r="J1577" i="3" s="1"/>
  <c r="K1577" i="3" s="1" a="1"/>
  <c r="K1577" i="3" s="1"/>
  <c r="M1577" i="3" s="1" a="1"/>
  <c r="M1577" i="3" s="1"/>
  <c r="J3" i="3" a="1"/>
  <c r="J3" i="3" s="1"/>
  <c r="K3" i="3" s="1" a="1"/>
  <c r="K3" i="3" s="1"/>
  <c r="M3" i="3" s="1" a="1"/>
  <c r="M3" i="3" s="1"/>
  <c r="J4" i="3" a="1"/>
  <c r="J4" i="3" s="1"/>
  <c r="K4" i="3" s="1" a="1"/>
  <c r="K4" i="3" s="1"/>
  <c r="M4" i="3" s="1" a="1"/>
  <c r="M4" i="3" s="1"/>
  <c r="J5" i="3" a="1"/>
  <c r="J5" i="3" s="1"/>
  <c r="K5" i="3" s="1" a="1"/>
  <c r="K5" i="3" s="1"/>
  <c r="M5" i="3" s="1" a="1"/>
  <c r="M5" i="3" s="1"/>
  <c r="J6" i="3" a="1"/>
  <c r="J6" i="3" s="1"/>
  <c r="K6" i="3" s="1" a="1"/>
  <c r="K6" i="3" s="1"/>
  <c r="M6" i="3" s="1" a="1"/>
  <c r="M6" i="3" s="1"/>
  <c r="J294" i="3" a="1"/>
  <c r="J294" i="3" s="1"/>
  <c r="K294" i="3" s="1" a="1"/>
  <c r="K294" i="3" s="1"/>
  <c r="M294" i="3" s="1" a="1"/>
  <c r="M294" i="3" s="1"/>
  <c r="J718" i="3" a="1"/>
  <c r="J718" i="3" s="1"/>
  <c r="K718" i="3" s="1" a="1"/>
  <c r="K718" i="3" s="1"/>
  <c r="M718" i="3" s="1" a="1"/>
  <c r="M718" i="3" s="1"/>
  <c r="J1146" i="3" a="1"/>
  <c r="J1146" i="3" s="1"/>
  <c r="K1146" i="3" s="1" a="1"/>
  <c r="K1146" i="3" s="1"/>
  <c r="M1146" i="3" s="1" a="1"/>
  <c r="M1146" i="3" s="1"/>
  <c r="J1573" i="3" a="1"/>
  <c r="J1573" i="3" s="1"/>
  <c r="K1573" i="3" s="1" a="1"/>
  <c r="K1573" i="3" s="1"/>
  <c r="M1573" i="3" s="1" a="1"/>
  <c r="M1573" i="3" s="1"/>
  <c r="J390" i="3" a="1"/>
  <c r="J390" i="3" s="1"/>
  <c r="K390" i="3" s="1" a="1"/>
  <c r="K390" i="3" s="1"/>
  <c r="M390" i="3" s="1" a="1"/>
  <c r="M390" i="3" s="1"/>
  <c r="J807" i="3" a="1"/>
  <c r="J807" i="3" s="1"/>
  <c r="K807" i="3" s="1" a="1"/>
  <c r="K807" i="3" s="1"/>
  <c r="M807" i="3" s="1" a="1"/>
  <c r="M807" i="3" s="1"/>
  <c r="J1234" i="3" a="1"/>
  <c r="J1234" i="3" s="1"/>
  <c r="K1234" i="3" s="1" a="1"/>
  <c r="K1234" i="3" s="1"/>
  <c r="M1234" i="3" s="1" a="1"/>
  <c r="M1234" i="3" s="1"/>
  <c r="J1637" i="3" a="1"/>
  <c r="J1637" i="3" s="1"/>
  <c r="K1637" i="3" s="1" a="1"/>
  <c r="K1637" i="3" s="1"/>
  <c r="M1637" i="3" s="1" a="1"/>
  <c r="M1637" i="3" s="1"/>
  <c r="J391" i="3" a="1"/>
  <c r="J391" i="3" s="1"/>
  <c r="K391" i="3" s="1" a="1"/>
  <c r="K391" i="3" s="1"/>
  <c r="M391" i="3" s="1" a="1"/>
  <c r="M391" i="3" s="1"/>
  <c r="J808" i="3" a="1"/>
  <c r="J808" i="3" s="1"/>
  <c r="K808" i="3" s="1" a="1"/>
  <c r="K808" i="3" s="1"/>
  <c r="M808" i="3" s="1" a="1"/>
  <c r="M808" i="3" s="1"/>
  <c r="J1235" i="3" a="1"/>
  <c r="J1235" i="3" s="1"/>
  <c r="K1235" i="3" s="1" a="1"/>
  <c r="K1235" i="3" s="1"/>
  <c r="M1235" i="3" s="1" a="1"/>
  <c r="M1235" i="3" s="1"/>
  <c r="J1638" i="3" a="1"/>
  <c r="J1638" i="3" s="1"/>
  <c r="K1638" i="3" s="1" a="1"/>
  <c r="K1638" i="3" s="1"/>
  <c r="M1638" i="3" s="1" a="1"/>
  <c r="M1638" i="3" s="1"/>
  <c r="J286" i="3" a="1"/>
  <c r="J286" i="3" s="1"/>
  <c r="K286" i="3" s="1" a="1"/>
  <c r="K286" i="3" s="1"/>
  <c r="M286" i="3" s="1" a="1"/>
  <c r="M286" i="3" s="1"/>
  <c r="J710" i="3" a="1"/>
  <c r="J710" i="3" s="1"/>
  <c r="K710" i="3" s="1" a="1"/>
  <c r="K710" i="3" s="1"/>
  <c r="M710" i="3" s="1" a="1"/>
  <c r="M710" i="3" s="1"/>
  <c r="J1135" i="3" a="1"/>
  <c r="J1135" i="3" s="1"/>
  <c r="K1135" i="3" s="1" a="1"/>
  <c r="K1135" i="3" s="1"/>
  <c r="M1135" i="3" s="1" a="1"/>
  <c r="M1135" i="3" s="1"/>
  <c r="J1562" i="3" a="1"/>
  <c r="J1562" i="3" s="1"/>
  <c r="K1562" i="3" s="1" a="1"/>
  <c r="K1562" i="3" s="1"/>
  <c r="M1562" i="3" s="1" a="1"/>
  <c r="M1562" i="3" s="1"/>
  <c r="J274" i="3" a="1"/>
  <c r="J274" i="3" s="1"/>
  <c r="K274" i="3" s="1" a="1"/>
  <c r="K274" i="3" s="1"/>
  <c r="M274" i="3" s="1" a="1"/>
  <c r="M274" i="3" s="1"/>
  <c r="J697" i="3" a="1"/>
  <c r="J697" i="3" s="1"/>
  <c r="K697" i="3" s="1" a="1"/>
  <c r="K697" i="3" s="1"/>
  <c r="M697" i="3" s="1" a="1"/>
  <c r="M697" i="3" s="1"/>
  <c r="J1126" i="3" a="1"/>
  <c r="J1126" i="3" s="1"/>
  <c r="K1126" i="3" s="1" a="1"/>
  <c r="K1126" i="3" s="1"/>
  <c r="M1126" i="3" s="1" a="1"/>
  <c r="M1126" i="3" s="1"/>
  <c r="J1554" i="3" a="1"/>
  <c r="J1554" i="3" s="1"/>
  <c r="K1554" i="3" s="1" a="1"/>
  <c r="K1554" i="3" s="1"/>
  <c r="M1554" i="3" s="1" a="1"/>
  <c r="M1554" i="3" s="1"/>
  <c r="J326" i="3" a="1"/>
  <c r="J326" i="3" s="1"/>
  <c r="K326" i="3" s="1" a="1"/>
  <c r="K326" i="3" s="1"/>
  <c r="M326" i="3" s="1" a="1"/>
  <c r="M326" i="3" s="1"/>
  <c r="J749" i="3" a="1"/>
  <c r="J749" i="3" s="1"/>
  <c r="K749" i="3" s="1" a="1"/>
  <c r="K749" i="3" s="1"/>
  <c r="M749" i="3" s="1" a="1"/>
  <c r="M749" i="3" s="1"/>
  <c r="J1178" i="3" a="1"/>
  <c r="J1178" i="3" s="1"/>
  <c r="K1178" i="3" s="1" a="1"/>
  <c r="K1178" i="3" s="1"/>
  <c r="M1178" i="3" s="1" a="1"/>
  <c r="M1178" i="3" s="1"/>
  <c r="J1607" i="3" a="1"/>
  <c r="J1607" i="3" s="1"/>
  <c r="K1607" i="3" s="1" a="1"/>
  <c r="K1607" i="3" s="1"/>
  <c r="M1607" i="3" s="1" a="1"/>
  <c r="M1607" i="3" s="1"/>
  <c r="J41" i="3" a="1"/>
  <c r="J41" i="3" s="1"/>
  <c r="K41" i="3" s="1" a="1"/>
  <c r="K41" i="3" s="1"/>
  <c r="M41" i="3" s="1" a="1"/>
  <c r="M41" i="3" s="1"/>
  <c r="J392" i="3" a="1"/>
  <c r="J392" i="3" s="1"/>
  <c r="K392" i="3" s="1" a="1"/>
  <c r="K392" i="3" s="1"/>
  <c r="M392" i="3" s="1" a="1"/>
  <c r="M392" i="3" s="1"/>
  <c r="J809" i="3" a="1"/>
  <c r="J809" i="3" s="1"/>
  <c r="K809" i="3" s="1" a="1"/>
  <c r="K809" i="3" s="1"/>
  <c r="M809" i="3" s="1" a="1"/>
  <c r="M809" i="3" s="1"/>
  <c r="J1236" i="3" a="1"/>
  <c r="J1236" i="3" s="1"/>
  <c r="K1236" i="3" s="1" a="1"/>
  <c r="K1236" i="3" s="1"/>
  <c r="M1236" i="3" s="1" a="1"/>
  <c r="M1236" i="3" s="1"/>
  <c r="J13" i="3" a="1"/>
  <c r="J13" i="3" s="1"/>
  <c r="K13" i="3" s="1" a="1"/>
  <c r="K13" i="3" s="1"/>
  <c r="M13" i="3" s="1" a="1"/>
  <c r="M13" i="3" s="1"/>
  <c r="J342" i="3" a="1"/>
  <c r="J342" i="3" s="1"/>
  <c r="K342" i="3" s="1" a="1"/>
  <c r="K342" i="3" s="1"/>
  <c r="M342" i="3" s="1" a="1"/>
  <c r="M342" i="3" s="1"/>
  <c r="J1077" i="3" a="1"/>
  <c r="J1077" i="3" s="1"/>
  <c r="K1077" i="3" s="1" a="1"/>
  <c r="K1077" i="3" s="1"/>
  <c r="M1077" i="3" s="1" a="1"/>
  <c r="M1077" i="3" s="1"/>
  <c r="J1504" i="3" a="1"/>
  <c r="J1504" i="3" s="1"/>
  <c r="K1504" i="3" s="1" a="1"/>
  <c r="K1504" i="3" s="1"/>
  <c r="M1504" i="3" s="1" a="1"/>
  <c r="M1504" i="3" s="1"/>
  <c r="J393" i="3" a="1"/>
  <c r="J393" i="3" s="1"/>
  <c r="K393" i="3" s="1" a="1"/>
  <c r="K393" i="3" s="1"/>
  <c r="M393" i="3" s="1" a="1"/>
  <c r="M393" i="3" s="1"/>
  <c r="J810" i="3" a="1"/>
  <c r="J810" i="3" s="1"/>
  <c r="K810" i="3" s="1" a="1"/>
  <c r="K810" i="3" s="1"/>
  <c r="M810" i="3" s="1" a="1"/>
  <c r="M810" i="3" s="1"/>
  <c r="J1237" i="3" a="1"/>
  <c r="J1237" i="3" s="1"/>
  <c r="K1237" i="3" s="1" a="1"/>
  <c r="K1237" i="3" s="1"/>
  <c r="M1237" i="3" s="1" a="1"/>
  <c r="M1237" i="3" s="1"/>
  <c r="J1639" i="3" a="1"/>
  <c r="J1639" i="3" s="1"/>
  <c r="K1639" i="3" s="1" a="1"/>
  <c r="K1639" i="3" s="1"/>
  <c r="M1639" i="3" s="1" a="1"/>
  <c r="M1639" i="3" s="1"/>
  <c r="J42" i="3" a="1"/>
  <c r="J42" i="3" s="1"/>
  <c r="K42" i="3" s="1" a="1"/>
  <c r="K42" i="3" s="1"/>
  <c r="M42" i="3" s="1" a="1"/>
  <c r="M42" i="3" s="1"/>
  <c r="J394" i="3" a="1"/>
  <c r="J394" i="3" s="1"/>
  <c r="K394" i="3" s="1" a="1"/>
  <c r="K394" i="3" s="1"/>
  <c r="M394" i="3" s="1" a="1"/>
  <c r="M394" i="3" s="1"/>
  <c r="J811" i="3" a="1"/>
  <c r="J811" i="3" s="1"/>
  <c r="K811" i="3" s="1" a="1"/>
  <c r="K811" i="3" s="1"/>
  <c r="M811" i="3" s="1" a="1"/>
  <c r="M811" i="3" s="1"/>
  <c r="J1238" i="3" a="1"/>
  <c r="J1238" i="3" s="1"/>
  <c r="K1238" i="3" s="1" a="1"/>
  <c r="K1238" i="3" s="1"/>
  <c r="M1238" i="3" s="1" a="1"/>
  <c r="M1238" i="3" s="1"/>
  <c r="J254" i="3" a="1"/>
  <c r="J254" i="3" s="1"/>
  <c r="K254" i="3" s="1" a="1"/>
  <c r="K254" i="3" s="1"/>
  <c r="M254" i="3" s="1" a="1"/>
  <c r="M254" i="3" s="1"/>
  <c r="J675" i="3" a="1"/>
  <c r="J675" i="3" s="1"/>
  <c r="K675" i="3" s="1" a="1"/>
  <c r="K675" i="3" s="1"/>
  <c r="M675" i="3" s="1" a="1"/>
  <c r="M675" i="3" s="1"/>
  <c r="J1099" i="3" a="1"/>
  <c r="J1099" i="3" s="1"/>
  <c r="K1099" i="3" s="1" a="1"/>
  <c r="K1099" i="3" s="1"/>
  <c r="M1099" i="3" s="1" a="1"/>
  <c r="M1099" i="3" s="1"/>
  <c r="J1525" i="3" a="1"/>
  <c r="J1525" i="3" s="1"/>
  <c r="K1525" i="3" s="1" a="1"/>
  <c r="K1525" i="3" s="1"/>
  <c r="M1525" i="3" s="1" a="1"/>
  <c r="M1525" i="3" s="1"/>
  <c r="J43" i="3" a="1"/>
  <c r="J43" i="3" s="1"/>
  <c r="K43" i="3" s="1" a="1"/>
  <c r="K43" i="3" s="1"/>
  <c r="M43" i="3" s="1" a="1"/>
  <c r="M43" i="3" s="1"/>
  <c r="J395" i="3" a="1"/>
  <c r="J395" i="3" s="1"/>
  <c r="K395" i="3" s="1" a="1"/>
  <c r="K395" i="3" s="1"/>
  <c r="M395" i="3" s="1" a="1"/>
  <c r="M395" i="3" s="1"/>
  <c r="J812" i="3" a="1"/>
  <c r="J812" i="3" s="1"/>
  <c r="K812" i="3" s="1" a="1"/>
  <c r="K812" i="3" s="1"/>
  <c r="M812" i="3" s="1" a="1"/>
  <c r="M812" i="3" s="1"/>
  <c r="J1239" i="3" a="1"/>
  <c r="J1239" i="3" s="1"/>
  <c r="K1239" i="3" s="1" a="1"/>
  <c r="K1239" i="3" s="1"/>
  <c r="M1239" i="3" s="1" a="1"/>
  <c r="M1239" i="3" s="1"/>
  <c r="J44" i="3" a="1"/>
  <c r="J44" i="3" s="1"/>
  <c r="K44" i="3" s="1" a="1"/>
  <c r="K44" i="3" s="1"/>
  <c r="M44" i="3" s="1" a="1"/>
  <c r="M44" i="3" s="1"/>
  <c r="J396" i="3" a="1"/>
  <c r="J396" i="3" s="1"/>
  <c r="K396" i="3" s="1" a="1"/>
  <c r="K396" i="3" s="1"/>
  <c r="M396" i="3" s="1" a="1"/>
  <c r="M396" i="3" s="1"/>
  <c r="J813" i="3" a="1"/>
  <c r="J813" i="3" s="1"/>
  <c r="K813" i="3" s="1" a="1"/>
  <c r="K813" i="3" s="1"/>
  <c r="M813" i="3" s="1" a="1"/>
  <c r="M813" i="3" s="1"/>
  <c r="J1240" i="3" a="1"/>
  <c r="J1240" i="3" s="1"/>
  <c r="K1240" i="3" s="1" a="1"/>
  <c r="K1240" i="3" s="1"/>
  <c r="M1240" i="3" s="1" a="1"/>
  <c r="M1240" i="3" s="1"/>
  <c r="J335" i="3" a="1"/>
  <c r="J335" i="3" s="1"/>
  <c r="K335" i="3" s="1" a="1"/>
  <c r="K335" i="3" s="1"/>
  <c r="M335" i="3" s="1" a="1"/>
  <c r="M335" i="3" s="1"/>
  <c r="J759" i="3" a="1"/>
  <c r="J759" i="3" s="1"/>
  <c r="K759" i="3" s="1" a="1"/>
  <c r="K759" i="3" s="1"/>
  <c r="M759" i="3" s="1" a="1"/>
  <c r="M759" i="3" s="1"/>
  <c r="J1188" i="3" a="1"/>
  <c r="J1188" i="3" s="1"/>
  <c r="K1188" i="3" s="1" a="1"/>
  <c r="K1188" i="3" s="1"/>
  <c r="M1188" i="3" s="1" a="1"/>
  <c r="M1188" i="3" s="1"/>
  <c r="J1616" i="3" a="1"/>
  <c r="J1616" i="3" s="1"/>
  <c r="K1616" i="3" s="1" a="1"/>
  <c r="K1616" i="3" s="1"/>
  <c r="M1616" i="3" s="1" a="1"/>
  <c r="M1616" i="3" s="1"/>
  <c r="J45" i="3" a="1"/>
  <c r="J45" i="3" s="1"/>
  <c r="K45" i="3" s="1" a="1"/>
  <c r="K45" i="3" s="1"/>
  <c r="M45" i="3" s="1" a="1"/>
  <c r="M45" i="3" s="1"/>
  <c r="J397" i="3" a="1"/>
  <c r="J397" i="3" s="1"/>
  <c r="K397" i="3" s="1" a="1"/>
  <c r="K397" i="3" s="1"/>
  <c r="M397" i="3" s="1" a="1"/>
  <c r="M397" i="3" s="1"/>
  <c r="J814" i="3" a="1"/>
  <c r="J814" i="3" s="1"/>
  <c r="K814" i="3" s="1" a="1"/>
  <c r="K814" i="3" s="1"/>
  <c r="M814" i="3" s="1" a="1"/>
  <c r="M814" i="3" s="1"/>
  <c r="J1241" i="3" a="1"/>
  <c r="J1241" i="3" s="1"/>
  <c r="K1241" i="3" s="1" a="1"/>
  <c r="K1241" i="3" s="1"/>
  <c r="M1241" i="3" s="1" a="1"/>
  <c r="M1241" i="3" s="1"/>
  <c r="J46" i="3" a="1"/>
  <c r="J46" i="3" s="1"/>
  <c r="K46" i="3" s="1" a="1"/>
  <c r="K46" i="3" s="1"/>
  <c r="M46" i="3" s="1" a="1"/>
  <c r="M46" i="3" s="1"/>
  <c r="J398" i="3" a="1"/>
  <c r="J398" i="3" s="1"/>
  <c r="K398" i="3" s="1" a="1"/>
  <c r="K398" i="3" s="1"/>
  <c r="M398" i="3" s="1" a="1"/>
  <c r="M398" i="3" s="1"/>
  <c r="J815" i="3" a="1"/>
  <c r="J815" i="3" s="1"/>
  <c r="K815" i="3" s="1" a="1"/>
  <c r="K815" i="3" s="1"/>
  <c r="M815" i="3" s="1" a="1"/>
  <c r="M815" i="3" s="1"/>
  <c r="J1242" i="3" a="1"/>
  <c r="J1242" i="3" s="1"/>
  <c r="K1242" i="3" s="1" a="1"/>
  <c r="K1242" i="3" s="1"/>
  <c r="M1242" i="3" s="1" a="1"/>
  <c r="M1242" i="3" s="1"/>
  <c r="J343" i="3" a="1"/>
  <c r="J343" i="3" s="1"/>
  <c r="K343" i="3" s="1" a="1"/>
  <c r="K343" i="3" s="1"/>
  <c r="M343" i="3" s="1" a="1"/>
  <c r="M343" i="3" s="1"/>
  <c r="J764" i="3" a="1"/>
  <c r="J764" i="3" s="1"/>
  <c r="K764" i="3" s="1" a="1"/>
  <c r="K764" i="3" s="1"/>
  <c r="M764" i="3" s="1" a="1"/>
  <c r="M764" i="3" s="1"/>
  <c r="J1193" i="3" a="1"/>
  <c r="J1193" i="3" s="1"/>
  <c r="K1193" i="3" s="1" a="1"/>
  <c r="K1193" i="3" s="1"/>
  <c r="M1193" i="3" s="1" a="1"/>
  <c r="M1193" i="3" s="1"/>
  <c r="J1640" i="3" a="1"/>
  <c r="J1640" i="3" s="1"/>
  <c r="K1640" i="3" s="1" a="1"/>
  <c r="K1640" i="3" s="1"/>
  <c r="M1640" i="3" s="1" a="1"/>
  <c r="M1640" i="3" s="1"/>
  <c r="J399" i="3" a="1"/>
  <c r="J399" i="3" s="1"/>
  <c r="K399" i="3" s="1" a="1"/>
  <c r="K399" i="3" s="1"/>
  <c r="M399" i="3" s="1" a="1"/>
  <c r="M399" i="3" s="1"/>
  <c r="J816" i="3" a="1"/>
  <c r="J816" i="3" s="1"/>
  <c r="K816" i="3" s="1" a="1"/>
  <c r="K816" i="3" s="1"/>
  <c r="M816" i="3" s="1" a="1"/>
  <c r="M816" i="3" s="1"/>
  <c r="J1243" i="3" a="1"/>
  <c r="J1243" i="3" s="1"/>
  <c r="K1243" i="3" s="1" a="1"/>
  <c r="K1243" i="3" s="1"/>
  <c r="M1243" i="3" s="1" a="1"/>
  <c r="M1243" i="3" s="1"/>
  <c r="J1641" i="3" a="1"/>
  <c r="J1641" i="3" s="1"/>
  <c r="K1641" i="3" s="1" a="1"/>
  <c r="K1641" i="3" s="1"/>
  <c r="M1641" i="3" s="1" a="1"/>
  <c r="M1641" i="3" s="1"/>
  <c r="J400" i="3" a="1"/>
  <c r="J400" i="3" s="1"/>
  <c r="K400" i="3" s="1" a="1"/>
  <c r="K400" i="3" s="1"/>
  <c r="M400" i="3" s="1" a="1"/>
  <c r="M400" i="3" s="1"/>
  <c r="J817" i="3" a="1"/>
  <c r="J817" i="3" s="1"/>
  <c r="K817" i="3" s="1" a="1"/>
  <c r="K817" i="3" s="1"/>
  <c r="M817" i="3" s="1" a="1"/>
  <c r="M817" i="3" s="1"/>
  <c r="J1244" i="3" a="1"/>
  <c r="J1244" i="3" s="1"/>
  <c r="K1244" i="3" s="1" a="1"/>
  <c r="K1244" i="3" s="1"/>
  <c r="M1244" i="3" s="1" a="1"/>
  <c r="M1244" i="3" s="1"/>
  <c r="J1642" i="3" a="1"/>
  <c r="J1642" i="3" s="1"/>
  <c r="K1642" i="3" s="1" a="1"/>
  <c r="K1642" i="3" s="1"/>
  <c r="M1642" i="3" s="1" a="1"/>
  <c r="M1642" i="3" s="1"/>
  <c r="J270" i="3" a="1"/>
  <c r="J270" i="3" s="1"/>
  <c r="K270" i="3" s="1" a="1"/>
  <c r="K270" i="3" s="1"/>
  <c r="M270" i="3" s="1" a="1"/>
  <c r="M270" i="3" s="1"/>
  <c r="J693" i="3" a="1"/>
  <c r="J693" i="3" s="1"/>
  <c r="K693" i="3" s="1" a="1"/>
  <c r="K693" i="3" s="1"/>
  <c r="M693" i="3" s="1" a="1"/>
  <c r="M693" i="3" s="1"/>
  <c r="J1121" i="3" a="1"/>
  <c r="J1121" i="3" s="1"/>
  <c r="K1121" i="3" s="1" a="1"/>
  <c r="K1121" i="3" s="1"/>
  <c r="M1121" i="3" s="1" a="1"/>
  <c r="M1121" i="3" s="1"/>
  <c r="J1549" i="3" a="1"/>
  <c r="J1549" i="3" s="1"/>
  <c r="K1549" i="3" s="1" a="1"/>
  <c r="K1549" i="3" s="1"/>
  <c r="M1549" i="3" s="1" a="1"/>
  <c r="M1549" i="3" s="1"/>
  <c r="J258" i="3" a="1"/>
  <c r="J258" i="3" s="1"/>
  <c r="K258" i="3" s="1" a="1"/>
  <c r="K258" i="3" s="1"/>
  <c r="M258" i="3" s="1" a="1"/>
  <c r="M258" i="3" s="1"/>
  <c r="J680" i="3" a="1"/>
  <c r="J680" i="3" s="1"/>
  <c r="K680" i="3" s="1" a="1"/>
  <c r="K680" i="3" s="1"/>
  <c r="M680" i="3" s="1" a="1"/>
  <c r="M680" i="3" s="1"/>
  <c r="J1108" i="3" a="1"/>
  <c r="J1108" i="3" s="1"/>
  <c r="K1108" i="3" s="1" a="1"/>
  <c r="K1108" i="3" s="1"/>
  <c r="M1108" i="3" s="1" a="1"/>
  <c r="M1108" i="3" s="1"/>
  <c r="J1537" i="3" a="1"/>
  <c r="J1537" i="3" s="1"/>
  <c r="K1537" i="3" s="1" a="1"/>
  <c r="K1537" i="3" s="1"/>
  <c r="M1537" i="3" s="1" a="1"/>
  <c r="M1537" i="3" s="1"/>
  <c r="J283" i="3" a="1"/>
  <c r="J283" i="3" s="1"/>
  <c r="K283" i="3" s="1" a="1"/>
  <c r="K283" i="3" s="1"/>
  <c r="M283" i="3" s="1" a="1"/>
  <c r="M283" i="3" s="1"/>
  <c r="J705" i="3" a="1"/>
  <c r="J705" i="3" s="1"/>
  <c r="K705" i="3" s="1" a="1"/>
  <c r="K705" i="3" s="1"/>
  <c r="M705" i="3" s="1" a="1"/>
  <c r="M705" i="3" s="1"/>
  <c r="J1130" i="3" a="1"/>
  <c r="J1130" i="3" s="1"/>
  <c r="K1130" i="3" s="1" a="1"/>
  <c r="K1130" i="3" s="1"/>
  <c r="M1130" i="3" s="1" a="1"/>
  <c r="M1130" i="3" s="1"/>
  <c r="J1570" i="3" a="1"/>
  <c r="J1570" i="3" s="1"/>
  <c r="K1570" i="3" s="1" a="1"/>
  <c r="K1570" i="3" s="1"/>
  <c r="M1570" i="3" s="1" a="1"/>
  <c r="M1570" i="3" s="1"/>
  <c r="J401" i="3" a="1"/>
  <c r="J401" i="3" s="1"/>
  <c r="K401" i="3" s="1" a="1"/>
  <c r="K401" i="3" s="1"/>
  <c r="M401" i="3" s="1" a="1"/>
  <c r="M401" i="3" s="1"/>
  <c r="J818" i="3" a="1"/>
  <c r="J818" i="3" s="1"/>
  <c r="K818" i="3" s="1" a="1"/>
  <c r="K818" i="3" s="1"/>
  <c r="M818" i="3" s="1" a="1"/>
  <c r="M818" i="3" s="1"/>
  <c r="J1245" i="3" a="1"/>
  <c r="J1245" i="3" s="1"/>
  <c r="K1245" i="3" s="1" a="1"/>
  <c r="K1245" i="3" s="1"/>
  <c r="M1245" i="3" s="1" a="1"/>
  <c r="M1245" i="3" s="1"/>
  <c r="J1643" i="3" a="1"/>
  <c r="J1643" i="3" s="1"/>
  <c r="K1643" i="3" s="1" a="1"/>
  <c r="K1643" i="3" s="1"/>
  <c r="M1643" i="3" s="1" a="1"/>
  <c r="M1643" i="3" s="1"/>
  <c r="J325" i="3" a="1"/>
  <c r="J325" i="3" s="1"/>
  <c r="K325" i="3" s="1" a="1"/>
  <c r="K325" i="3" s="1"/>
  <c r="M325" i="3" s="1" a="1"/>
  <c r="M325" i="3" s="1"/>
  <c r="J747" i="3" a="1"/>
  <c r="J747" i="3" s="1"/>
  <c r="K747" i="3" s="1" a="1"/>
  <c r="K747" i="3" s="1"/>
  <c r="M747" i="3" s="1" a="1"/>
  <c r="M747" i="3" s="1"/>
  <c r="J1176" i="3" a="1"/>
  <c r="J1176" i="3" s="1"/>
  <c r="K1176" i="3" s="1" a="1"/>
  <c r="K1176" i="3" s="1"/>
  <c r="M1176" i="3" s="1" a="1"/>
  <c r="M1176" i="3" s="1"/>
  <c r="J1604" i="3" a="1"/>
  <c r="J1604" i="3" s="1"/>
  <c r="K1604" i="3" s="1" a="1"/>
  <c r="K1604" i="3" s="1"/>
  <c r="M1604" i="3" s="1" a="1"/>
  <c r="M1604" i="3" s="1"/>
  <c r="J310" i="3" a="1"/>
  <c r="J310" i="3" s="1"/>
  <c r="K310" i="3" s="1" a="1"/>
  <c r="K310" i="3" s="1"/>
  <c r="M310" i="3" s="1" a="1"/>
  <c r="M310" i="3" s="1"/>
  <c r="J731" i="3" a="1"/>
  <c r="J731" i="3" s="1"/>
  <c r="K731" i="3" s="1" a="1"/>
  <c r="K731" i="3" s="1"/>
  <c r="M731" i="3" s="1" a="1"/>
  <c r="M731" i="3" s="1"/>
  <c r="J1156" i="3" a="1"/>
  <c r="J1156" i="3" s="1"/>
  <c r="K1156" i="3" s="1" a="1"/>
  <c r="K1156" i="3" s="1"/>
  <c r="M1156" i="3" s="1" a="1"/>
  <c r="M1156" i="3" s="1"/>
  <c r="J1583" i="3" a="1"/>
  <c r="J1583" i="3" s="1"/>
  <c r="K1583" i="3" s="1" a="1"/>
  <c r="K1583" i="3" s="1"/>
  <c r="M1583" i="3" s="1" a="1"/>
  <c r="M1583" i="3" s="1"/>
  <c r="J236" i="3" a="1"/>
  <c r="J236" i="3" s="1"/>
  <c r="K236" i="3" s="1" a="1"/>
  <c r="K236" i="3" s="1"/>
  <c r="M236" i="3" s="1" a="1"/>
  <c r="M236" i="3" s="1"/>
  <c r="J659" i="3" a="1"/>
  <c r="J659" i="3" s="1"/>
  <c r="K659" i="3" s="1" a="1"/>
  <c r="K659" i="3" s="1"/>
  <c r="M659" i="3" s="1" a="1"/>
  <c r="M659" i="3" s="1"/>
  <c r="J1100" i="3" a="1"/>
  <c r="J1100" i="3" s="1"/>
  <c r="K1100" i="3" s="1" a="1"/>
  <c r="K1100" i="3" s="1"/>
  <c r="M1100" i="3" s="1" a="1"/>
  <c r="M1100" i="3" s="1"/>
  <c r="J1531" i="3" a="1"/>
  <c r="J1531" i="3" s="1"/>
  <c r="K1531" i="3" s="1" a="1"/>
  <c r="K1531" i="3" s="1"/>
  <c r="M1531" i="3" s="1" a="1"/>
  <c r="M1531" i="3" s="1"/>
  <c r="J47" i="3" a="1"/>
  <c r="J47" i="3" s="1"/>
  <c r="K47" i="3" s="1" a="1"/>
  <c r="K47" i="3" s="1"/>
  <c r="M47" i="3" s="1" a="1"/>
  <c r="M47" i="3" s="1"/>
  <c r="J402" i="3" a="1"/>
  <c r="J402" i="3" s="1"/>
  <c r="K402" i="3" s="1" a="1"/>
  <c r="K402" i="3" s="1"/>
  <c r="M402" i="3" s="1" a="1"/>
  <c r="M402" i="3" s="1"/>
  <c r="J819" i="3" a="1"/>
  <c r="J819" i="3" s="1"/>
  <c r="K819" i="3" s="1" a="1"/>
  <c r="K819" i="3" s="1"/>
  <c r="M819" i="3" s="1" a="1"/>
  <c r="M819" i="3" s="1"/>
  <c r="J1246" i="3" a="1"/>
  <c r="J1246" i="3" s="1"/>
  <c r="K1246" i="3" s="1" a="1"/>
  <c r="K1246" i="3" s="1"/>
  <c r="M1246" i="3" s="1" a="1"/>
  <c r="M1246" i="3" s="1"/>
  <c r="J403" i="3" a="1"/>
  <c r="J403" i="3" s="1"/>
  <c r="K403" i="3" s="1" a="1"/>
  <c r="K403" i="3" s="1"/>
  <c r="M403" i="3" s="1" a="1"/>
  <c r="M403" i="3" s="1"/>
  <c r="J820" i="3" a="1"/>
  <c r="J820" i="3" s="1"/>
  <c r="K820" i="3" s="1" a="1"/>
  <c r="K820" i="3" s="1"/>
  <c r="M820" i="3" s="1" a="1"/>
  <c r="M820" i="3" s="1"/>
  <c r="J1247" i="3" a="1"/>
  <c r="J1247" i="3" s="1"/>
  <c r="K1247" i="3" s="1" a="1"/>
  <c r="K1247" i="3" s="1"/>
  <c r="M1247" i="3" s="1" a="1"/>
  <c r="M1247" i="3" s="1"/>
  <c r="J1644" i="3" a="1"/>
  <c r="J1644" i="3" s="1"/>
  <c r="K1644" i="3" s="1" a="1"/>
  <c r="K1644" i="3" s="1"/>
  <c r="M1644" i="3" s="1" a="1"/>
  <c r="M1644" i="3" s="1"/>
  <c r="J404" i="3" a="1"/>
  <c r="J404" i="3" s="1"/>
  <c r="K404" i="3" s="1" a="1"/>
  <c r="K404" i="3" s="1"/>
  <c r="M404" i="3" s="1" a="1"/>
  <c r="M404" i="3" s="1"/>
  <c r="J821" i="3" a="1"/>
  <c r="J821" i="3" s="1"/>
  <c r="K821" i="3" s="1" a="1"/>
  <c r="K821" i="3" s="1"/>
  <c r="M821" i="3" s="1" a="1"/>
  <c r="M821" i="3" s="1"/>
  <c r="J1248" i="3" a="1"/>
  <c r="J1248" i="3" s="1"/>
  <c r="K1248" i="3" s="1" a="1"/>
  <c r="K1248" i="3" s="1"/>
  <c r="M1248" i="3" s="1" a="1"/>
  <c r="M1248" i="3" s="1"/>
  <c r="J1645" i="3" a="1"/>
  <c r="J1645" i="3" s="1"/>
  <c r="K1645" i="3" s="1" a="1"/>
  <c r="K1645" i="3" s="1"/>
  <c r="M1645" i="3" s="1" a="1"/>
  <c r="M1645" i="3" s="1"/>
  <c r="J48" i="3" a="1"/>
  <c r="J48" i="3" s="1"/>
  <c r="K48" i="3" s="1" a="1"/>
  <c r="K48" i="3" s="1"/>
  <c r="M48" i="3" s="1" a="1"/>
  <c r="M48" i="3" s="1"/>
  <c r="J405" i="3" a="1"/>
  <c r="J405" i="3" s="1"/>
  <c r="K405" i="3" s="1" a="1"/>
  <c r="K405" i="3" s="1"/>
  <c r="M405" i="3" s="1" a="1"/>
  <c r="M405" i="3" s="1"/>
  <c r="J822" i="3" a="1"/>
  <c r="J822" i="3" s="1"/>
  <c r="K822" i="3" s="1" a="1"/>
  <c r="K822" i="3" s="1"/>
  <c r="M822" i="3" s="1" a="1"/>
  <c r="M822" i="3" s="1"/>
  <c r="J1249" i="3" a="1"/>
  <c r="J1249" i="3" s="1"/>
  <c r="K1249" i="3" s="1" a="1"/>
  <c r="K1249" i="3" s="1"/>
  <c r="M1249" i="3" s="1" a="1"/>
  <c r="M1249" i="3" s="1"/>
  <c r="J49" i="3" a="1"/>
  <c r="J49" i="3" s="1"/>
  <c r="K49" i="3" s="1" a="1"/>
  <c r="K49" i="3" s="1"/>
  <c r="M49" i="3" s="1" a="1"/>
  <c r="M49" i="3" s="1"/>
  <c r="J406" i="3" a="1"/>
  <c r="J406" i="3" s="1"/>
  <c r="K406" i="3" s="1" a="1"/>
  <c r="K406" i="3" s="1"/>
  <c r="M406" i="3" s="1" a="1"/>
  <c r="M406" i="3" s="1"/>
  <c r="J823" i="3" a="1"/>
  <c r="J823" i="3" s="1"/>
  <c r="K823" i="3" s="1" a="1"/>
  <c r="K823" i="3" s="1"/>
  <c r="M823" i="3" s="1" a="1"/>
  <c r="M823" i="3" s="1"/>
  <c r="J1250" i="3" a="1"/>
  <c r="J1250" i="3" s="1"/>
  <c r="K1250" i="3" s="1" a="1"/>
  <c r="K1250" i="3" s="1"/>
  <c r="M1250" i="3" s="1" a="1"/>
  <c r="M1250" i="3" s="1"/>
  <c r="J50" i="3" a="1"/>
  <c r="J50" i="3" s="1"/>
  <c r="K50" i="3" s="1" a="1"/>
  <c r="K50" i="3" s="1"/>
  <c r="M50" i="3" s="1" a="1"/>
  <c r="M50" i="3" s="1"/>
  <c r="J407" i="3" a="1"/>
  <c r="J407" i="3" s="1"/>
  <c r="K407" i="3" s="1" a="1"/>
  <c r="K407" i="3" s="1"/>
  <c r="M407" i="3" s="1" a="1"/>
  <c r="M407" i="3" s="1"/>
  <c r="J824" i="3" a="1"/>
  <c r="J824" i="3" s="1"/>
  <c r="K824" i="3" s="1" a="1"/>
  <c r="K824" i="3" s="1"/>
  <c r="M824" i="3" s="1" a="1"/>
  <c r="M824" i="3" s="1"/>
  <c r="J1251" i="3" a="1"/>
  <c r="J1251" i="3" s="1"/>
  <c r="K1251" i="3" s="1" a="1"/>
  <c r="K1251" i="3" s="1"/>
  <c r="M1251" i="3" s="1" a="1"/>
  <c r="M1251" i="3" s="1"/>
  <c r="J51" i="3" a="1"/>
  <c r="J51" i="3" s="1"/>
  <c r="K51" i="3" s="1" a="1"/>
  <c r="K51" i="3" s="1"/>
  <c r="M51" i="3" s="1" a="1"/>
  <c r="M51" i="3" s="1"/>
  <c r="J408" i="3" a="1"/>
  <c r="J408" i="3" s="1"/>
  <c r="K408" i="3" s="1" a="1"/>
  <c r="K408" i="3" s="1"/>
  <c r="M408" i="3" s="1" a="1"/>
  <c r="M408" i="3" s="1"/>
  <c r="J825" i="3" a="1"/>
  <c r="J825" i="3" s="1"/>
  <c r="K825" i="3" s="1" a="1"/>
  <c r="K825" i="3" s="1"/>
  <c r="M825" i="3" s="1" a="1"/>
  <c r="M825" i="3" s="1"/>
  <c r="J1252" i="3" a="1"/>
  <c r="J1252" i="3" s="1"/>
  <c r="K1252" i="3" s="1" a="1"/>
  <c r="K1252" i="3" s="1"/>
  <c r="M1252" i="3" s="1" a="1"/>
  <c r="M1252" i="3" s="1"/>
  <c r="J409" i="3" a="1"/>
  <c r="J409" i="3" s="1"/>
  <c r="K409" i="3" s="1" a="1"/>
  <c r="K409" i="3" s="1"/>
  <c r="M409" i="3" s="1" a="1"/>
  <c r="M409" i="3" s="1"/>
  <c r="J826" i="3" a="1"/>
  <c r="J826" i="3" s="1"/>
  <c r="K826" i="3" s="1" a="1"/>
  <c r="K826" i="3" s="1"/>
  <c r="M826" i="3" s="1" a="1"/>
  <c r="M826" i="3" s="1"/>
  <c r="J1253" i="3" a="1"/>
  <c r="J1253" i="3" s="1"/>
  <c r="K1253" i="3" s="1" a="1"/>
  <c r="K1253" i="3" s="1"/>
  <c r="M1253" i="3" s="1" a="1"/>
  <c r="M1253" i="3" s="1"/>
  <c r="J1646" i="3" a="1"/>
  <c r="J1646" i="3" s="1"/>
  <c r="K1646" i="3" s="1" a="1"/>
  <c r="K1646" i="3" s="1"/>
  <c r="M1646" i="3" s="1" a="1"/>
  <c r="M1646" i="3" s="1"/>
  <c r="J52" i="3" a="1"/>
  <c r="J52" i="3" s="1"/>
  <c r="K52" i="3" s="1" a="1"/>
  <c r="K52" i="3" s="1"/>
  <c r="M52" i="3" s="1" a="1"/>
  <c r="M52" i="3" s="1"/>
  <c r="J410" i="3" a="1"/>
  <c r="J410" i="3" s="1"/>
  <c r="K410" i="3" s="1" a="1"/>
  <c r="K410" i="3" s="1"/>
  <c r="M410" i="3" s="1" a="1"/>
  <c r="M410" i="3" s="1"/>
  <c r="J827" i="3" a="1"/>
  <c r="J827" i="3" s="1"/>
  <c r="K827" i="3" s="1" a="1"/>
  <c r="K827" i="3" s="1"/>
  <c r="M827" i="3" s="1" a="1"/>
  <c r="M827" i="3" s="1"/>
  <c r="J1254" i="3" a="1"/>
  <c r="J1254" i="3" s="1"/>
  <c r="K1254" i="3" s="1" a="1"/>
  <c r="K1254" i="3" s="1"/>
  <c r="M1254" i="3" s="1" a="1"/>
  <c r="M1254" i="3" s="1"/>
  <c r="J411" i="3" a="1"/>
  <c r="J411" i="3" s="1"/>
  <c r="K411" i="3" s="1" a="1"/>
  <c r="K411" i="3" s="1"/>
  <c r="M411" i="3" s="1" a="1"/>
  <c r="M411" i="3" s="1"/>
  <c r="J828" i="3" a="1"/>
  <c r="J828" i="3" s="1"/>
  <c r="K828" i="3" s="1" a="1"/>
  <c r="K828" i="3" s="1"/>
  <c r="M828" i="3" s="1" a="1"/>
  <c r="M828" i="3" s="1"/>
  <c r="J1255" i="3" a="1"/>
  <c r="J1255" i="3" s="1"/>
  <c r="K1255" i="3" s="1" a="1"/>
  <c r="K1255" i="3" s="1"/>
  <c r="M1255" i="3" s="1" a="1"/>
  <c r="M1255" i="3" s="1"/>
  <c r="J1647" i="3" a="1"/>
  <c r="J1647" i="3" s="1"/>
  <c r="K1647" i="3" s="1" a="1"/>
  <c r="K1647" i="3" s="1"/>
  <c r="M1647" i="3" s="1" a="1"/>
  <c r="M1647" i="3" s="1"/>
  <c r="J412" i="3" a="1"/>
  <c r="J412" i="3" s="1"/>
  <c r="K412" i="3" s="1" a="1"/>
  <c r="K412" i="3" s="1"/>
  <c r="M412" i="3" s="1" a="1"/>
  <c r="M412" i="3" s="1"/>
  <c r="J829" i="3" a="1"/>
  <c r="J829" i="3" s="1"/>
  <c r="K829" i="3" s="1" a="1"/>
  <c r="K829" i="3" s="1"/>
  <c r="M829" i="3" s="1" a="1"/>
  <c r="M829" i="3" s="1"/>
  <c r="J1256" i="3" a="1"/>
  <c r="J1256" i="3" s="1"/>
  <c r="K1256" i="3" s="1" a="1"/>
  <c r="K1256" i="3" s="1"/>
  <c r="M1256" i="3" s="1" a="1"/>
  <c r="M1256" i="3" s="1"/>
  <c r="J1648" i="3" a="1"/>
  <c r="J1648" i="3" s="1"/>
  <c r="K1648" i="3" s="1" a="1"/>
  <c r="K1648" i="3" s="1"/>
  <c r="M1648" i="3" s="1" a="1"/>
  <c r="M1648" i="3" s="1"/>
  <c r="J53" i="3" a="1"/>
  <c r="J53" i="3" s="1"/>
  <c r="K53" i="3" s="1" a="1"/>
  <c r="K53" i="3" s="1"/>
  <c r="M53" i="3" s="1" a="1"/>
  <c r="M53" i="3" s="1"/>
  <c r="J413" i="3" a="1"/>
  <c r="J413" i="3" s="1"/>
  <c r="K413" i="3" s="1" a="1"/>
  <c r="K413" i="3" s="1"/>
  <c r="M413" i="3" s="1" a="1"/>
  <c r="M413" i="3" s="1"/>
  <c r="J830" i="3" a="1"/>
  <c r="J830" i="3" s="1"/>
  <c r="K830" i="3" s="1" a="1"/>
  <c r="K830" i="3" s="1"/>
  <c r="M830" i="3" s="1" a="1"/>
  <c r="M830" i="3" s="1"/>
  <c r="J1257" i="3" a="1"/>
  <c r="J1257" i="3" s="1"/>
  <c r="K1257" i="3" s="1" a="1"/>
  <c r="K1257" i="3" s="1"/>
  <c r="M1257" i="3" s="1" a="1"/>
  <c r="M1257" i="3" s="1"/>
  <c r="J314" i="3" a="1"/>
  <c r="J314" i="3" s="1"/>
  <c r="K314" i="3" s="1" a="1"/>
  <c r="K314" i="3" s="1"/>
  <c r="M314" i="3" s="1" a="1"/>
  <c r="M314" i="3" s="1"/>
  <c r="J735" i="3" a="1"/>
  <c r="J735" i="3" s="1"/>
  <c r="K735" i="3" s="1" a="1"/>
  <c r="K735" i="3" s="1"/>
  <c r="M735" i="3" s="1" a="1"/>
  <c r="M735" i="3" s="1"/>
  <c r="J1160" i="3" a="1"/>
  <c r="J1160" i="3" s="1"/>
  <c r="K1160" i="3" s="1" a="1"/>
  <c r="K1160" i="3" s="1"/>
  <c r="M1160" i="3" s="1" a="1"/>
  <c r="M1160" i="3" s="1"/>
  <c r="J1587" i="3" a="1"/>
  <c r="J1587" i="3" s="1"/>
  <c r="K1587" i="3" s="1" a="1"/>
  <c r="K1587" i="3" s="1"/>
  <c r="M1587" i="3" s="1" a="1"/>
  <c r="M1587" i="3" s="1"/>
  <c r="J414" i="3" a="1"/>
  <c r="J414" i="3" s="1"/>
  <c r="K414" i="3" s="1" a="1"/>
  <c r="K414" i="3" s="1"/>
  <c r="M414" i="3" s="1" a="1"/>
  <c r="M414" i="3" s="1"/>
  <c r="J831" i="3" a="1"/>
  <c r="J831" i="3" s="1"/>
  <c r="K831" i="3" s="1" a="1"/>
  <c r="K831" i="3" s="1"/>
  <c r="M831" i="3" s="1" a="1"/>
  <c r="M831" i="3" s="1"/>
  <c r="J1258" i="3" a="1"/>
  <c r="J1258" i="3" s="1"/>
  <c r="K1258" i="3" s="1" a="1"/>
  <c r="K1258" i="3" s="1"/>
  <c r="M1258" i="3" s="1" a="1"/>
  <c r="M1258" i="3" s="1"/>
  <c r="J1649" i="3" a="1"/>
  <c r="J1649" i="3" s="1"/>
  <c r="K1649" i="3" s="1" a="1"/>
  <c r="K1649" i="3" s="1"/>
  <c r="M1649" i="3" s="1" a="1"/>
  <c r="M1649" i="3" s="1"/>
  <c r="J54" i="3" a="1"/>
  <c r="J54" i="3" s="1"/>
  <c r="K54" i="3" s="1" a="1"/>
  <c r="K54" i="3" s="1"/>
  <c r="M54" i="3" s="1" a="1"/>
  <c r="M54" i="3" s="1"/>
  <c r="J415" i="3" a="1"/>
  <c r="J415" i="3" s="1"/>
  <c r="K415" i="3" s="1" a="1"/>
  <c r="K415" i="3" s="1"/>
  <c r="M415" i="3" s="1" a="1"/>
  <c r="M415" i="3" s="1"/>
  <c r="J832" i="3" a="1"/>
  <c r="J832" i="3" s="1"/>
  <c r="K832" i="3" s="1" a="1"/>
  <c r="K832" i="3" s="1"/>
  <c r="M832" i="3" s="1" a="1"/>
  <c r="M832" i="3" s="1"/>
  <c r="J1259" i="3" a="1"/>
  <c r="J1259" i="3" s="1"/>
  <c r="K1259" i="3" s="1" a="1"/>
  <c r="K1259" i="3" s="1"/>
  <c r="M1259" i="3" s="1" a="1"/>
  <c r="M1259" i="3" s="1"/>
  <c r="J55" i="3" a="1"/>
  <c r="J55" i="3" s="1"/>
  <c r="K55" i="3" s="1" a="1"/>
  <c r="K55" i="3" s="1"/>
  <c r="M55" i="3" s="1" a="1"/>
  <c r="M55" i="3" s="1"/>
  <c r="J416" i="3" a="1"/>
  <c r="J416" i="3" s="1"/>
  <c r="K416" i="3" s="1" a="1"/>
  <c r="K416" i="3" s="1"/>
  <c r="M416" i="3" s="1" a="1"/>
  <c r="M416" i="3" s="1"/>
  <c r="J833" i="3" a="1"/>
  <c r="J833" i="3" s="1"/>
  <c r="K833" i="3" s="1" a="1"/>
  <c r="K833" i="3" s="1"/>
  <c r="M833" i="3" s="1" a="1"/>
  <c r="M833" i="3" s="1"/>
  <c r="J1260" i="3" a="1"/>
  <c r="J1260" i="3" s="1"/>
  <c r="K1260" i="3" s="1" a="1"/>
  <c r="K1260" i="3" s="1"/>
  <c r="M1260" i="3" s="1" a="1"/>
  <c r="M1260" i="3" s="1"/>
  <c r="J56" i="3" a="1"/>
  <c r="J56" i="3" s="1"/>
  <c r="K56" i="3" s="1" a="1"/>
  <c r="K56" i="3" s="1"/>
  <c r="M56" i="3" s="1" a="1"/>
  <c r="M56" i="3" s="1"/>
  <c r="J417" i="3" a="1"/>
  <c r="J417" i="3" s="1"/>
  <c r="K417" i="3" s="1" a="1"/>
  <c r="K417" i="3" s="1"/>
  <c r="M417" i="3" s="1" a="1"/>
  <c r="M417" i="3" s="1"/>
  <c r="J834" i="3" a="1"/>
  <c r="J834" i="3" s="1"/>
  <c r="K834" i="3" s="1" a="1"/>
  <c r="K834" i="3" s="1"/>
  <c r="M834" i="3" s="1" a="1"/>
  <c r="M834" i="3" s="1"/>
  <c r="J1261" i="3" a="1"/>
  <c r="J1261" i="3" s="1"/>
  <c r="K1261" i="3" s="1" a="1"/>
  <c r="K1261" i="3" s="1"/>
  <c r="M1261" i="3" s="1" a="1"/>
  <c r="M1261" i="3" s="1"/>
  <c r="J418" i="3" a="1"/>
  <c r="J418" i="3" s="1"/>
  <c r="K418" i="3" s="1" a="1"/>
  <c r="K418" i="3" s="1"/>
  <c r="M418" i="3" s="1" a="1"/>
  <c r="M418" i="3" s="1"/>
  <c r="J835" i="3" a="1"/>
  <c r="J835" i="3" s="1"/>
  <c r="K835" i="3" s="1" a="1"/>
  <c r="K835" i="3" s="1"/>
  <c r="M835" i="3" s="1" a="1"/>
  <c r="M835" i="3" s="1"/>
  <c r="J1262" i="3" a="1"/>
  <c r="J1262" i="3" s="1"/>
  <c r="K1262" i="3" s="1" a="1"/>
  <c r="K1262" i="3" s="1"/>
  <c r="M1262" i="3" s="1" a="1"/>
  <c r="M1262" i="3" s="1"/>
  <c r="J1650" i="3" a="1"/>
  <c r="J1650" i="3" s="1"/>
  <c r="K1650" i="3" s="1" a="1"/>
  <c r="K1650" i="3" s="1"/>
  <c r="M1650" i="3" s="1" a="1"/>
  <c r="M1650" i="3" s="1"/>
  <c r="J57" i="3" a="1"/>
  <c r="J57" i="3" s="1"/>
  <c r="K57" i="3" s="1" a="1"/>
  <c r="K57" i="3" s="1"/>
  <c r="M57" i="3" s="1" a="1"/>
  <c r="M57" i="3" s="1"/>
  <c r="J419" i="3" a="1"/>
  <c r="J419" i="3" s="1"/>
  <c r="K419" i="3" s="1" a="1"/>
  <c r="K419" i="3" s="1"/>
  <c r="M419" i="3" s="1" a="1"/>
  <c r="M419" i="3" s="1"/>
  <c r="J836" i="3" a="1"/>
  <c r="J836" i="3" s="1"/>
  <c r="K836" i="3" s="1" a="1"/>
  <c r="K836" i="3" s="1"/>
  <c r="M836" i="3" s="1" a="1"/>
  <c r="M836" i="3" s="1"/>
  <c r="J1263" i="3" a="1"/>
  <c r="J1263" i="3" s="1"/>
  <c r="K1263" i="3" s="1" a="1"/>
  <c r="K1263" i="3" s="1"/>
  <c r="M1263" i="3" s="1" a="1"/>
  <c r="M1263" i="3" s="1"/>
  <c r="J58" i="3" a="1"/>
  <c r="J58" i="3" s="1"/>
  <c r="K58" i="3" s="1" a="1"/>
  <c r="K58" i="3" s="1"/>
  <c r="M58" i="3" s="1" a="1"/>
  <c r="M58" i="3" s="1"/>
  <c r="J420" i="3" a="1"/>
  <c r="J420" i="3" s="1"/>
  <c r="K420" i="3" s="1" a="1"/>
  <c r="K420" i="3" s="1"/>
  <c r="M420" i="3" s="1" a="1"/>
  <c r="M420" i="3" s="1"/>
  <c r="J837" i="3" a="1"/>
  <c r="J837" i="3" s="1"/>
  <c r="K837" i="3" s="1" a="1"/>
  <c r="K837" i="3" s="1"/>
  <c r="M837" i="3" s="1" a="1"/>
  <c r="M837" i="3" s="1"/>
  <c r="J1264" i="3" a="1"/>
  <c r="J1264" i="3" s="1"/>
  <c r="K1264" i="3" s="1" a="1"/>
  <c r="K1264" i="3" s="1"/>
  <c r="M1264" i="3" s="1" a="1"/>
  <c r="M1264" i="3" s="1"/>
  <c r="J59" i="3" a="1"/>
  <c r="J59" i="3" s="1"/>
  <c r="K59" i="3" s="1" a="1"/>
  <c r="K59" i="3" s="1"/>
  <c r="M59" i="3" s="1" a="1"/>
  <c r="M59" i="3" s="1"/>
  <c r="J421" i="3" a="1"/>
  <c r="J421" i="3" s="1"/>
  <c r="K421" i="3" s="1" a="1"/>
  <c r="K421" i="3" s="1"/>
  <c r="M421" i="3" s="1" a="1"/>
  <c r="M421" i="3" s="1"/>
  <c r="J838" i="3" a="1"/>
  <c r="J838" i="3" s="1"/>
  <c r="K838" i="3" s="1" a="1"/>
  <c r="K838" i="3" s="1"/>
  <c r="M838" i="3" s="1" a="1"/>
  <c r="M838" i="3" s="1"/>
  <c r="J1265" i="3" a="1"/>
  <c r="J1265" i="3" s="1"/>
  <c r="K1265" i="3" s="1" a="1"/>
  <c r="K1265" i="3" s="1"/>
  <c r="M1265" i="3" s="1" a="1"/>
  <c r="M1265" i="3" s="1"/>
  <c r="J60" i="3" a="1"/>
  <c r="J60" i="3" s="1"/>
  <c r="K60" i="3" s="1" a="1"/>
  <c r="K60" i="3" s="1"/>
  <c r="M60" i="3" s="1" a="1"/>
  <c r="M60" i="3" s="1"/>
  <c r="J422" i="3" a="1"/>
  <c r="J422" i="3" s="1"/>
  <c r="K422" i="3" s="1" a="1"/>
  <c r="K422" i="3" s="1"/>
  <c r="M422" i="3" s="1" a="1"/>
  <c r="M422" i="3" s="1"/>
  <c r="J839" i="3" a="1"/>
  <c r="J839" i="3" s="1"/>
  <c r="K839" i="3" s="1" a="1"/>
  <c r="K839" i="3" s="1"/>
  <c r="M839" i="3" s="1" a="1"/>
  <c r="M839" i="3" s="1"/>
  <c r="J1266" i="3" a="1"/>
  <c r="J1266" i="3" s="1"/>
  <c r="K1266" i="3" s="1" a="1"/>
  <c r="K1266" i="3" s="1"/>
  <c r="M1266" i="3" s="1" a="1"/>
  <c r="M1266" i="3" s="1"/>
  <c r="J61" i="3" a="1"/>
  <c r="J61" i="3" s="1"/>
  <c r="K61" i="3" s="1" a="1"/>
  <c r="K61" i="3" s="1"/>
  <c r="M61" i="3" s="1" a="1"/>
  <c r="M61" i="3" s="1"/>
  <c r="J423" i="3" a="1"/>
  <c r="J423" i="3" s="1"/>
  <c r="K423" i="3" s="1" a="1"/>
  <c r="K423" i="3" s="1"/>
  <c r="M423" i="3" s="1" a="1"/>
  <c r="M423" i="3" s="1"/>
  <c r="J840" i="3" a="1"/>
  <c r="J840" i="3" s="1"/>
  <c r="K840" i="3" s="1" a="1"/>
  <c r="K840" i="3" s="1"/>
  <c r="M840" i="3" s="1" a="1"/>
  <c r="M840" i="3" s="1"/>
  <c r="J1267" i="3" a="1"/>
  <c r="J1267" i="3" s="1"/>
  <c r="K1267" i="3" s="1" a="1"/>
  <c r="K1267" i="3" s="1"/>
  <c r="M1267" i="3" s="1" a="1"/>
  <c r="M1267" i="3" s="1"/>
  <c r="J62" i="3" a="1"/>
  <c r="J62" i="3" s="1"/>
  <c r="K62" i="3" s="1" a="1"/>
  <c r="K62" i="3" s="1"/>
  <c r="M62" i="3" s="1" a="1"/>
  <c r="M62" i="3" s="1"/>
  <c r="J424" i="3" a="1"/>
  <c r="J424" i="3" s="1"/>
  <c r="K424" i="3" s="1" a="1"/>
  <c r="K424" i="3" s="1"/>
  <c r="M424" i="3" s="1" a="1"/>
  <c r="M424" i="3" s="1"/>
  <c r="J841" i="3" a="1"/>
  <c r="J841" i="3" s="1"/>
  <c r="K841" i="3" s="1" a="1"/>
  <c r="K841" i="3" s="1"/>
  <c r="M841" i="3" s="1" a="1"/>
  <c r="M841" i="3" s="1"/>
  <c r="J1268" i="3" a="1"/>
  <c r="J1268" i="3" s="1"/>
  <c r="K1268" i="3" s="1" a="1"/>
  <c r="K1268" i="3" s="1"/>
  <c r="M1268" i="3" s="1" a="1"/>
  <c r="M1268" i="3" s="1"/>
  <c r="J63" i="3" a="1"/>
  <c r="J63" i="3" s="1"/>
  <c r="K63" i="3" s="1" a="1"/>
  <c r="K63" i="3" s="1"/>
  <c r="M63" i="3" s="1" a="1"/>
  <c r="M63" i="3" s="1"/>
  <c r="J425" i="3" a="1"/>
  <c r="J425" i="3" s="1"/>
  <c r="K425" i="3" s="1" a="1"/>
  <c r="K425" i="3" s="1"/>
  <c r="M425" i="3" s="1" a="1"/>
  <c r="M425" i="3" s="1"/>
  <c r="J842" i="3" a="1"/>
  <c r="J842" i="3" s="1"/>
  <c r="K842" i="3" s="1" a="1"/>
  <c r="K842" i="3" s="1"/>
  <c r="M842" i="3" s="1" a="1"/>
  <c r="M842" i="3" s="1"/>
  <c r="J1269" i="3" a="1"/>
  <c r="J1269" i="3" s="1"/>
  <c r="K1269" i="3" s="1" a="1"/>
  <c r="K1269" i="3" s="1"/>
  <c r="M1269" i="3" s="1" a="1"/>
  <c r="M1269" i="3" s="1"/>
  <c r="J64" i="3" a="1"/>
  <c r="J64" i="3" s="1"/>
  <c r="K64" i="3" s="1" a="1"/>
  <c r="K64" i="3" s="1"/>
  <c r="M64" i="3" s="1" a="1"/>
  <c r="M64" i="3" s="1"/>
  <c r="J426" i="3" a="1"/>
  <c r="J426" i="3" s="1"/>
  <c r="K426" i="3" s="1" a="1"/>
  <c r="K426" i="3" s="1"/>
  <c r="M426" i="3" s="1" a="1"/>
  <c r="M426" i="3" s="1"/>
  <c r="J843" i="3" a="1"/>
  <c r="J843" i="3" s="1"/>
  <c r="K843" i="3" s="1" a="1"/>
  <c r="K843" i="3" s="1"/>
  <c r="M843" i="3" s="1" a="1"/>
  <c r="M843" i="3" s="1"/>
  <c r="J1270" i="3" a="1"/>
  <c r="J1270" i="3" s="1"/>
  <c r="K1270" i="3" s="1" a="1"/>
  <c r="K1270" i="3" s="1"/>
  <c r="M1270" i="3" s="1" a="1"/>
  <c r="M1270" i="3" s="1"/>
  <c r="J65" i="3" a="1"/>
  <c r="J65" i="3" s="1"/>
  <c r="K65" i="3" s="1" a="1"/>
  <c r="K65" i="3" s="1"/>
  <c r="M65" i="3" s="1" a="1"/>
  <c r="M65" i="3" s="1"/>
  <c r="J427" i="3" a="1"/>
  <c r="J427" i="3" s="1"/>
  <c r="K427" i="3" s="1" a="1"/>
  <c r="K427" i="3" s="1"/>
  <c r="M427" i="3" s="1" a="1"/>
  <c r="M427" i="3" s="1"/>
  <c r="J844" i="3" a="1"/>
  <c r="J844" i="3" s="1"/>
  <c r="K844" i="3" s="1" a="1"/>
  <c r="K844" i="3" s="1"/>
  <c r="M844" i="3" s="1" a="1"/>
  <c r="M844" i="3" s="1"/>
  <c r="J1271" i="3" a="1"/>
  <c r="J1271" i="3" s="1"/>
  <c r="K1271" i="3" s="1" a="1"/>
  <c r="K1271" i="3" s="1"/>
  <c r="M1271" i="3" s="1" a="1"/>
  <c r="M1271" i="3" s="1"/>
  <c r="J66" i="3" a="1"/>
  <c r="J66" i="3" s="1"/>
  <c r="K66" i="3" s="1" a="1"/>
  <c r="K66" i="3" s="1"/>
  <c r="M66" i="3" s="1" a="1"/>
  <c r="M66" i="3" s="1"/>
  <c r="J428" i="3" a="1"/>
  <c r="J428" i="3" s="1"/>
  <c r="K428" i="3" s="1" a="1"/>
  <c r="K428" i="3" s="1"/>
  <c r="M428" i="3" s="1" a="1"/>
  <c r="M428" i="3" s="1"/>
  <c r="J845" i="3" a="1"/>
  <c r="J845" i="3" s="1"/>
  <c r="K845" i="3" s="1" a="1"/>
  <c r="K845" i="3" s="1"/>
  <c r="M845" i="3" s="1" a="1"/>
  <c r="M845" i="3" s="1"/>
  <c r="J1272" i="3" a="1"/>
  <c r="J1272" i="3" s="1"/>
  <c r="K1272" i="3" s="1" a="1"/>
  <c r="K1272" i="3" s="1"/>
  <c r="M1272" i="3" s="1" a="1"/>
  <c r="M1272" i="3" s="1"/>
  <c r="J67" i="3" a="1"/>
  <c r="J67" i="3" s="1"/>
  <c r="K67" i="3" s="1" a="1"/>
  <c r="K67" i="3" s="1"/>
  <c r="M67" i="3" s="1" a="1"/>
  <c r="M67" i="3" s="1"/>
  <c r="J429" i="3" a="1"/>
  <c r="J429" i="3" s="1"/>
  <c r="K429" i="3" s="1" a="1"/>
  <c r="K429" i="3" s="1"/>
  <c r="M429" i="3" s="1" a="1"/>
  <c r="M429" i="3" s="1"/>
  <c r="J846" i="3" a="1"/>
  <c r="J846" i="3" s="1"/>
  <c r="K846" i="3" s="1" a="1"/>
  <c r="K846" i="3" s="1"/>
  <c r="M846" i="3" s="1" a="1"/>
  <c r="M846" i="3" s="1"/>
  <c r="J1273" i="3" a="1"/>
  <c r="J1273" i="3" s="1"/>
  <c r="K1273" i="3" s="1" a="1"/>
  <c r="K1273" i="3" s="1"/>
  <c r="M1273" i="3" s="1" a="1"/>
  <c r="M1273" i="3" s="1"/>
  <c r="J68" i="3" a="1"/>
  <c r="J68" i="3" s="1"/>
  <c r="K68" i="3" s="1" a="1"/>
  <c r="K68" i="3" s="1"/>
  <c r="M68" i="3" s="1" a="1"/>
  <c r="M68" i="3" s="1"/>
  <c r="J430" i="3" a="1"/>
  <c r="J430" i="3" s="1"/>
  <c r="K430" i="3" s="1" a="1"/>
  <c r="K430" i="3" s="1"/>
  <c r="M430" i="3" s="1" a="1"/>
  <c r="M430" i="3" s="1"/>
  <c r="J847" i="3" a="1"/>
  <c r="J847" i="3" s="1"/>
  <c r="K847" i="3" s="1" a="1"/>
  <c r="K847" i="3" s="1"/>
  <c r="M847" i="3" s="1" a="1"/>
  <c r="M847" i="3" s="1"/>
  <c r="J1274" i="3" a="1"/>
  <c r="J1274" i="3" s="1"/>
  <c r="K1274" i="3" s="1" a="1"/>
  <c r="K1274" i="3" s="1"/>
  <c r="M1274" i="3" s="1" a="1"/>
  <c r="M1274" i="3" s="1"/>
  <c r="J69" i="3" a="1"/>
  <c r="J69" i="3" s="1"/>
  <c r="K69" i="3" s="1" a="1"/>
  <c r="K69" i="3" s="1"/>
  <c r="M69" i="3" s="1" a="1"/>
  <c r="M69" i="3" s="1"/>
  <c r="J431" i="3" a="1"/>
  <c r="J431" i="3" s="1"/>
  <c r="K431" i="3" s="1" a="1"/>
  <c r="K431" i="3" s="1"/>
  <c r="M431" i="3" s="1" a="1"/>
  <c r="M431" i="3" s="1"/>
  <c r="J848" i="3" a="1"/>
  <c r="J848" i="3" s="1"/>
  <c r="K848" i="3" s="1" a="1"/>
  <c r="K848" i="3" s="1"/>
  <c r="M848" i="3" s="1" a="1"/>
  <c r="M848" i="3" s="1"/>
  <c r="J1275" i="3" a="1"/>
  <c r="J1275" i="3" s="1"/>
  <c r="K1275" i="3" s="1" a="1"/>
  <c r="K1275" i="3" s="1"/>
  <c r="M1275" i="3" s="1" a="1"/>
  <c r="M1275" i="3" s="1"/>
  <c r="J70" i="3" a="1"/>
  <c r="J70" i="3" s="1"/>
  <c r="K70" i="3" s="1" a="1"/>
  <c r="K70" i="3" s="1"/>
  <c r="M70" i="3" s="1" a="1"/>
  <c r="M70" i="3" s="1"/>
  <c r="J432" i="3" a="1"/>
  <c r="J432" i="3" s="1"/>
  <c r="K432" i="3" s="1" a="1"/>
  <c r="K432" i="3" s="1"/>
  <c r="M432" i="3" s="1" a="1"/>
  <c r="M432" i="3" s="1"/>
  <c r="J849" i="3" a="1"/>
  <c r="J849" i="3" s="1"/>
  <c r="K849" i="3" s="1" a="1"/>
  <c r="K849" i="3" s="1"/>
  <c r="M849" i="3" s="1" a="1"/>
  <c r="M849" i="3" s="1"/>
  <c r="J1276" i="3" a="1"/>
  <c r="J1276" i="3" s="1"/>
  <c r="K1276" i="3" s="1" a="1"/>
  <c r="K1276" i="3" s="1"/>
  <c r="M1276" i="3" s="1" a="1"/>
  <c r="M1276" i="3" s="1"/>
  <c r="J71" i="3" a="1"/>
  <c r="J71" i="3" s="1"/>
  <c r="K71" i="3" s="1" a="1"/>
  <c r="K71" i="3" s="1"/>
  <c r="M71" i="3" s="1" a="1"/>
  <c r="M71" i="3" s="1"/>
  <c r="J433" i="3" a="1"/>
  <c r="J433" i="3" s="1"/>
  <c r="K433" i="3" s="1" a="1"/>
  <c r="K433" i="3" s="1"/>
  <c r="M433" i="3" s="1" a="1"/>
  <c r="M433" i="3" s="1"/>
  <c r="J850" i="3" a="1"/>
  <c r="J850" i="3" s="1"/>
  <c r="K850" i="3" s="1" a="1"/>
  <c r="K850" i="3" s="1"/>
  <c r="M850" i="3" s="1" a="1"/>
  <c r="M850" i="3" s="1"/>
  <c r="J1277" i="3" a="1"/>
  <c r="J1277" i="3" s="1"/>
  <c r="K1277" i="3" s="1" a="1"/>
  <c r="K1277" i="3" s="1"/>
  <c r="M1277" i="3" s="1" a="1"/>
  <c r="M1277" i="3" s="1"/>
  <c r="J434" i="3" a="1"/>
  <c r="J434" i="3" s="1"/>
  <c r="K434" i="3" s="1" a="1"/>
  <c r="K434" i="3" s="1"/>
  <c r="M434" i="3" s="1" a="1"/>
  <c r="M434" i="3" s="1"/>
  <c r="J851" i="3" a="1"/>
  <c r="J851" i="3" s="1"/>
  <c r="K851" i="3" s="1" a="1"/>
  <c r="K851" i="3" s="1"/>
  <c r="M851" i="3" s="1" a="1"/>
  <c r="M851" i="3" s="1"/>
  <c r="J1278" i="3" a="1"/>
  <c r="J1278" i="3" s="1"/>
  <c r="K1278" i="3" s="1" a="1"/>
  <c r="K1278" i="3" s="1"/>
  <c r="M1278" i="3" s="1" a="1"/>
  <c r="M1278" i="3" s="1"/>
  <c r="J1651" i="3" a="1"/>
  <c r="J1651" i="3" s="1"/>
  <c r="K1651" i="3" s="1" a="1"/>
  <c r="K1651" i="3" s="1"/>
  <c r="M1651" i="3" s="1" a="1"/>
  <c r="M1651" i="3" s="1"/>
  <c r="J72" i="3" a="1"/>
  <c r="J72" i="3" s="1"/>
  <c r="K72" i="3" s="1" a="1"/>
  <c r="K72" i="3" s="1"/>
  <c r="M72" i="3" s="1" a="1"/>
  <c r="M72" i="3" s="1"/>
  <c r="J435" i="3" a="1"/>
  <c r="J435" i="3" s="1"/>
  <c r="K435" i="3" s="1" a="1"/>
  <c r="K435" i="3" s="1"/>
  <c r="M435" i="3" s="1" a="1"/>
  <c r="M435" i="3" s="1"/>
  <c r="J852" i="3" a="1"/>
  <c r="J852" i="3" s="1"/>
  <c r="K852" i="3" s="1" a="1"/>
  <c r="K852" i="3" s="1"/>
  <c r="M852" i="3" s="1" a="1"/>
  <c r="M852" i="3" s="1"/>
  <c r="J1279" i="3" a="1"/>
  <c r="J1279" i="3" s="1"/>
  <c r="K1279" i="3" s="1" a="1"/>
  <c r="K1279" i="3" s="1"/>
  <c r="M1279" i="3" s="1" a="1"/>
  <c r="M1279" i="3" s="1"/>
  <c r="J73" i="3" a="1"/>
  <c r="J73" i="3" s="1"/>
  <c r="K73" i="3" s="1" a="1"/>
  <c r="K73" i="3" s="1"/>
  <c r="M73" i="3" s="1" a="1"/>
  <c r="M73" i="3" s="1"/>
  <c r="J436" i="3" a="1"/>
  <c r="J436" i="3" s="1"/>
  <c r="K436" i="3" s="1" a="1"/>
  <c r="K436" i="3" s="1"/>
  <c r="M436" i="3" s="1" a="1"/>
  <c r="M436" i="3" s="1"/>
  <c r="J853" i="3" a="1"/>
  <c r="J853" i="3" s="1"/>
  <c r="K853" i="3" s="1" a="1"/>
  <c r="K853" i="3" s="1"/>
  <c r="M853" i="3" s="1" a="1"/>
  <c r="M853" i="3" s="1"/>
  <c r="J1280" i="3" a="1"/>
  <c r="J1280" i="3" s="1"/>
  <c r="K1280" i="3" s="1" a="1"/>
  <c r="K1280" i="3" s="1"/>
  <c r="M1280" i="3" s="1" a="1"/>
  <c r="M1280" i="3" s="1"/>
  <c r="J74" i="3" a="1"/>
  <c r="J74" i="3" s="1"/>
  <c r="K74" i="3" s="1" a="1"/>
  <c r="K74" i="3" s="1"/>
  <c r="M74" i="3" s="1" a="1"/>
  <c r="M74" i="3" s="1"/>
  <c r="J437" i="3" a="1"/>
  <c r="J437" i="3" s="1"/>
  <c r="K437" i="3" s="1" a="1"/>
  <c r="K437" i="3" s="1"/>
  <c r="M437" i="3" s="1" a="1"/>
  <c r="M437" i="3" s="1"/>
  <c r="J854" i="3" a="1"/>
  <c r="J854" i="3" s="1"/>
  <c r="K854" i="3" s="1" a="1"/>
  <c r="K854" i="3" s="1"/>
  <c r="M854" i="3" s="1" a="1"/>
  <c r="M854" i="3" s="1"/>
  <c r="J1281" i="3" a="1"/>
  <c r="J1281" i="3" s="1"/>
  <c r="K1281" i="3" s="1" a="1"/>
  <c r="K1281" i="3" s="1"/>
  <c r="M1281" i="3" s="1" a="1"/>
  <c r="M1281" i="3" s="1"/>
  <c r="J75" i="3" a="1"/>
  <c r="J75" i="3" s="1"/>
  <c r="K75" i="3" s="1" a="1"/>
  <c r="K75" i="3" s="1"/>
  <c r="M75" i="3" s="1" a="1"/>
  <c r="M75" i="3" s="1"/>
  <c r="J438" i="3" a="1"/>
  <c r="J438" i="3" s="1"/>
  <c r="K438" i="3" s="1" a="1"/>
  <c r="K438" i="3" s="1"/>
  <c r="M438" i="3" s="1" a="1"/>
  <c r="M438" i="3" s="1"/>
  <c r="J855" i="3" a="1"/>
  <c r="J855" i="3" s="1"/>
  <c r="K855" i="3" s="1" a="1"/>
  <c r="K855" i="3" s="1"/>
  <c r="M855" i="3" s="1" a="1"/>
  <c r="M855" i="3" s="1"/>
  <c r="J1282" i="3" a="1"/>
  <c r="J1282" i="3" s="1"/>
  <c r="K1282" i="3" s="1" a="1"/>
  <c r="K1282" i="3" s="1"/>
  <c r="M1282" i="3" s="1" a="1"/>
  <c r="M1282" i="3" s="1"/>
  <c r="J76" i="3" a="1"/>
  <c r="J76" i="3" s="1"/>
  <c r="K76" i="3" s="1" a="1"/>
  <c r="K76" i="3" s="1"/>
  <c r="M76" i="3" s="1" a="1"/>
  <c r="M76" i="3" s="1"/>
  <c r="J439" i="3" a="1"/>
  <c r="J439" i="3" s="1"/>
  <c r="K439" i="3" s="1" a="1"/>
  <c r="K439" i="3" s="1"/>
  <c r="M439" i="3" s="1" a="1"/>
  <c r="M439" i="3" s="1"/>
  <c r="J856" i="3" a="1"/>
  <c r="J856" i="3" s="1"/>
  <c r="K856" i="3" s="1" a="1"/>
  <c r="K856" i="3" s="1"/>
  <c r="M856" i="3" s="1" a="1"/>
  <c r="M856" i="3" s="1"/>
  <c r="J1283" i="3" a="1"/>
  <c r="J1283" i="3" s="1"/>
  <c r="K1283" i="3" s="1" a="1"/>
  <c r="K1283" i="3" s="1"/>
  <c r="M1283" i="3" s="1" a="1"/>
  <c r="M1283" i="3" s="1"/>
  <c r="J77" i="3" a="1"/>
  <c r="J77" i="3" s="1"/>
  <c r="K77" i="3" s="1" a="1"/>
  <c r="K77" i="3" s="1"/>
  <c r="M77" i="3" s="1" a="1"/>
  <c r="M77" i="3" s="1"/>
  <c r="J440" i="3" a="1"/>
  <c r="J440" i="3" s="1"/>
  <c r="K440" i="3" s="1" a="1"/>
  <c r="K440" i="3" s="1"/>
  <c r="M440" i="3" s="1" a="1"/>
  <c r="M440" i="3" s="1"/>
  <c r="J857" i="3" a="1"/>
  <c r="J857" i="3" s="1"/>
  <c r="K857" i="3" s="1" a="1"/>
  <c r="K857" i="3" s="1"/>
  <c r="M857" i="3" s="1" a="1"/>
  <c r="M857" i="3" s="1"/>
  <c r="J1284" i="3" a="1"/>
  <c r="J1284" i="3" s="1"/>
  <c r="K1284" i="3" s="1" a="1"/>
  <c r="K1284" i="3" s="1"/>
  <c r="M1284" i="3" s="1" a="1"/>
  <c r="M1284" i="3" s="1"/>
  <c r="J78" i="3" a="1"/>
  <c r="J78" i="3" s="1"/>
  <c r="K78" i="3" s="1" a="1"/>
  <c r="K78" i="3" s="1"/>
  <c r="M78" i="3" s="1" a="1"/>
  <c r="M78" i="3" s="1"/>
  <c r="J441" i="3" a="1"/>
  <c r="J441" i="3" s="1"/>
  <c r="K441" i="3" s="1" a="1"/>
  <c r="K441" i="3" s="1"/>
  <c r="M441" i="3" s="1" a="1"/>
  <c r="M441" i="3" s="1"/>
  <c r="J858" i="3" a="1"/>
  <c r="J858" i="3" s="1"/>
  <c r="K858" i="3" s="1" a="1"/>
  <c r="K858" i="3" s="1"/>
  <c r="M858" i="3" s="1" a="1"/>
  <c r="M858" i="3" s="1"/>
  <c r="J1285" i="3" a="1"/>
  <c r="J1285" i="3" s="1"/>
  <c r="K1285" i="3" s="1" a="1"/>
  <c r="K1285" i="3" s="1"/>
  <c r="M1285" i="3" s="1" a="1"/>
  <c r="M1285" i="3" s="1"/>
  <c r="J79" i="3" a="1"/>
  <c r="J79" i="3" s="1"/>
  <c r="K79" i="3" s="1" a="1"/>
  <c r="K79" i="3" s="1"/>
  <c r="M79" i="3" s="1" a="1"/>
  <c r="M79" i="3" s="1"/>
  <c r="J442" i="3" a="1"/>
  <c r="J442" i="3" s="1"/>
  <c r="K442" i="3" s="1" a="1"/>
  <c r="K442" i="3" s="1"/>
  <c r="M442" i="3" s="1" a="1"/>
  <c r="M442" i="3" s="1"/>
  <c r="J859" i="3" a="1"/>
  <c r="J859" i="3" s="1"/>
  <c r="K859" i="3" s="1" a="1"/>
  <c r="K859" i="3" s="1"/>
  <c r="M859" i="3" s="1" a="1"/>
  <c r="M859" i="3" s="1"/>
  <c r="J1286" i="3" a="1"/>
  <c r="J1286" i="3" s="1"/>
  <c r="K1286" i="3" s="1" a="1"/>
  <c r="K1286" i="3" s="1"/>
  <c r="M1286" i="3" s="1" a="1"/>
  <c r="M1286" i="3" s="1"/>
  <c r="J443" i="3" a="1"/>
  <c r="J443" i="3" s="1"/>
  <c r="K443" i="3" s="1" a="1"/>
  <c r="K443" i="3" s="1"/>
  <c r="M443" i="3" s="1" a="1"/>
  <c r="M443" i="3" s="1"/>
  <c r="J860" i="3" a="1"/>
  <c r="J860" i="3" s="1"/>
  <c r="K860" i="3" s="1" a="1"/>
  <c r="K860" i="3" s="1"/>
  <c r="M860" i="3" s="1" a="1"/>
  <c r="M860" i="3" s="1"/>
  <c r="J1287" i="3" a="1"/>
  <c r="J1287" i="3" s="1"/>
  <c r="K1287" i="3" s="1" a="1"/>
  <c r="K1287" i="3" s="1"/>
  <c r="M1287" i="3" s="1" a="1"/>
  <c r="M1287" i="3" s="1"/>
  <c r="J1652" i="3" a="1"/>
  <c r="J1652" i="3" s="1"/>
  <c r="K1652" i="3" s="1" a="1"/>
  <c r="K1652" i="3" s="1"/>
  <c r="M1652" i="3" s="1" a="1"/>
  <c r="M1652" i="3" s="1"/>
  <c r="J80" i="3" a="1"/>
  <c r="J80" i="3" s="1"/>
  <c r="K80" i="3" s="1" a="1"/>
  <c r="K80" i="3" s="1"/>
  <c r="M80" i="3" s="1" a="1"/>
  <c r="M80" i="3" s="1"/>
  <c r="J444" i="3" a="1"/>
  <c r="J444" i="3" s="1"/>
  <c r="K444" i="3" s="1" a="1"/>
  <c r="K444" i="3" s="1"/>
  <c r="M444" i="3" s="1" a="1"/>
  <c r="M444" i="3" s="1"/>
  <c r="J861" i="3" a="1"/>
  <c r="J861" i="3" s="1"/>
  <c r="K861" i="3" s="1" a="1"/>
  <c r="K861" i="3" s="1"/>
  <c r="M861" i="3" s="1" a="1"/>
  <c r="M861" i="3" s="1"/>
  <c r="J1288" i="3" a="1"/>
  <c r="J1288" i="3" s="1"/>
  <c r="K1288" i="3" s="1" a="1"/>
  <c r="K1288" i="3" s="1"/>
  <c r="M1288" i="3" s="1" a="1"/>
  <c r="M1288" i="3" s="1"/>
  <c r="J8" i="3" a="1"/>
  <c r="J8" i="3" s="1"/>
  <c r="K8" i="3" s="1" a="1"/>
  <c r="K8" i="3" s="1"/>
  <c r="M8" i="3" s="1" a="1"/>
  <c r="M8" i="3" s="1"/>
  <c r="J445" i="3" a="1"/>
  <c r="J445" i="3" s="1"/>
  <c r="K445" i="3" s="1" a="1"/>
  <c r="K445" i="3" s="1"/>
  <c r="M445" i="3" s="1" a="1"/>
  <c r="M445" i="3" s="1"/>
  <c r="J862" i="3" a="1"/>
  <c r="J862" i="3" s="1"/>
  <c r="K862" i="3" s="1" a="1"/>
  <c r="K862" i="3" s="1"/>
  <c r="M862" i="3" s="1" a="1"/>
  <c r="M862" i="3" s="1"/>
  <c r="J1289" i="3" a="1"/>
  <c r="J1289" i="3" s="1"/>
  <c r="K1289" i="3" s="1" a="1"/>
  <c r="K1289" i="3" s="1"/>
  <c r="M1289" i="3" s="1" a="1"/>
  <c r="M1289" i="3" s="1"/>
  <c r="J81" i="3" a="1"/>
  <c r="J81" i="3" s="1"/>
  <c r="K81" i="3" s="1" a="1"/>
  <c r="K81" i="3" s="1"/>
  <c r="M81" i="3" s="1" a="1"/>
  <c r="M81" i="3" s="1"/>
  <c r="J446" i="3" a="1"/>
  <c r="J446" i="3" s="1"/>
  <c r="K446" i="3" s="1" a="1"/>
  <c r="K446" i="3" s="1"/>
  <c r="M446" i="3" s="1" a="1"/>
  <c r="M446" i="3" s="1"/>
  <c r="J863" i="3" a="1"/>
  <c r="J863" i="3" s="1"/>
  <c r="K863" i="3" s="1" a="1"/>
  <c r="K863" i="3" s="1"/>
  <c r="M863" i="3" s="1" a="1"/>
  <c r="M863" i="3" s="1"/>
  <c r="J1290" i="3" a="1"/>
  <c r="J1290" i="3" s="1"/>
  <c r="K1290" i="3" s="1" a="1"/>
  <c r="K1290" i="3" s="1"/>
  <c r="M1290" i="3" s="1" a="1"/>
  <c r="M1290" i="3" s="1"/>
  <c r="J82" i="3" a="1"/>
  <c r="J82" i="3" s="1"/>
  <c r="K82" i="3" s="1" a="1"/>
  <c r="K82" i="3" s="1"/>
  <c r="M82" i="3" s="1" a="1"/>
  <c r="M82" i="3" s="1"/>
  <c r="J447" i="3" a="1"/>
  <c r="J447" i="3" s="1"/>
  <c r="K447" i="3" s="1" a="1"/>
  <c r="K447" i="3" s="1"/>
  <c r="M447" i="3" s="1" a="1"/>
  <c r="M447" i="3" s="1"/>
  <c r="J864" i="3" a="1"/>
  <c r="J864" i="3" s="1"/>
  <c r="K864" i="3" s="1" a="1"/>
  <c r="K864" i="3" s="1"/>
  <c r="M864" i="3" s="1" a="1"/>
  <c r="M864" i="3" s="1"/>
  <c r="J1291" i="3" a="1"/>
  <c r="J1291" i="3" s="1"/>
  <c r="K1291" i="3" s="1" a="1"/>
  <c r="K1291" i="3" s="1"/>
  <c r="M1291" i="3" s="1" a="1"/>
  <c r="M1291" i="3" s="1"/>
  <c r="J83" i="3" a="1"/>
  <c r="J83" i="3" s="1"/>
  <c r="K83" i="3" s="1" a="1"/>
  <c r="K83" i="3" s="1"/>
  <c r="M83" i="3" s="1" a="1"/>
  <c r="M83" i="3" s="1"/>
  <c r="J448" i="3" a="1"/>
  <c r="J448" i="3" s="1"/>
  <c r="K448" i="3" s="1" a="1"/>
  <c r="K448" i="3" s="1"/>
  <c r="M448" i="3" s="1" a="1"/>
  <c r="M448" i="3" s="1"/>
  <c r="J865" i="3" a="1"/>
  <c r="J865" i="3" s="1"/>
  <c r="K865" i="3" s="1" a="1"/>
  <c r="K865" i="3" s="1"/>
  <c r="M865" i="3" s="1" a="1"/>
  <c r="M865" i="3" s="1"/>
  <c r="J1292" i="3" a="1"/>
  <c r="J1292" i="3" s="1"/>
  <c r="K1292" i="3" s="1" a="1"/>
  <c r="K1292" i="3" s="1"/>
  <c r="M1292" i="3" s="1" a="1"/>
  <c r="M1292" i="3" s="1"/>
  <c r="J271" i="3" a="1"/>
  <c r="J271" i="3" s="1"/>
  <c r="K271" i="3" s="1" a="1"/>
  <c r="K271" i="3" s="1"/>
  <c r="M271" i="3" s="1" a="1"/>
  <c r="M271" i="3" s="1"/>
  <c r="J694" i="3" a="1"/>
  <c r="J694" i="3" s="1"/>
  <c r="K694" i="3" s="1" a="1"/>
  <c r="K694" i="3" s="1"/>
  <c r="M694" i="3" s="1" a="1"/>
  <c r="M694" i="3" s="1"/>
  <c r="J1122" i="3" a="1"/>
  <c r="J1122" i="3" s="1"/>
  <c r="K1122" i="3" s="1" a="1"/>
  <c r="K1122" i="3" s="1"/>
  <c r="M1122" i="3" s="1" a="1"/>
  <c r="M1122" i="3" s="1"/>
  <c r="J1550" i="3" a="1"/>
  <c r="J1550" i="3" s="1"/>
  <c r="K1550" i="3" s="1" a="1"/>
  <c r="K1550" i="3" s="1"/>
  <c r="M1550" i="3" s="1" a="1"/>
  <c r="M1550" i="3" s="1"/>
  <c r="J84" i="3" a="1"/>
  <c r="J84" i="3" s="1"/>
  <c r="K84" i="3" s="1" a="1"/>
  <c r="K84" i="3" s="1"/>
  <c r="M84" i="3" s="1" a="1"/>
  <c r="M84" i="3" s="1"/>
  <c r="J449" i="3" a="1"/>
  <c r="J449" i="3" s="1"/>
  <c r="K449" i="3" s="1" a="1"/>
  <c r="K449" i="3" s="1"/>
  <c r="M449" i="3" s="1" a="1"/>
  <c r="M449" i="3" s="1"/>
  <c r="J866" i="3" a="1"/>
  <c r="J866" i="3" s="1"/>
  <c r="K866" i="3" s="1" a="1"/>
  <c r="K866" i="3" s="1"/>
  <c r="M866" i="3" s="1" a="1"/>
  <c r="M866" i="3" s="1"/>
  <c r="J1293" i="3" a="1"/>
  <c r="J1293" i="3" s="1"/>
  <c r="K1293" i="3" s="1" a="1"/>
  <c r="K1293" i="3" s="1"/>
  <c r="M1293" i="3" s="1" a="1"/>
  <c r="M1293" i="3" s="1"/>
  <c r="J85" i="3" a="1"/>
  <c r="J85" i="3" s="1"/>
  <c r="K85" i="3" s="1" a="1"/>
  <c r="K85" i="3" s="1"/>
  <c r="M85" i="3" s="1" a="1"/>
  <c r="M85" i="3" s="1"/>
  <c r="J450" i="3" a="1"/>
  <c r="J450" i="3" s="1"/>
  <c r="K450" i="3" s="1" a="1"/>
  <c r="K450" i="3" s="1"/>
  <c r="M450" i="3" s="1" a="1"/>
  <c r="M450" i="3" s="1"/>
  <c r="J867" i="3" a="1"/>
  <c r="J867" i="3" s="1"/>
  <c r="K867" i="3" s="1" a="1"/>
  <c r="K867" i="3" s="1"/>
  <c r="M867" i="3" s="1" a="1"/>
  <c r="M867" i="3" s="1"/>
  <c r="J1294" i="3" a="1"/>
  <c r="J1294" i="3" s="1"/>
  <c r="K1294" i="3" s="1" a="1"/>
  <c r="K1294" i="3" s="1"/>
  <c r="M1294" i="3" s="1" a="1"/>
  <c r="M1294" i="3" s="1"/>
  <c r="J315" i="3" a="1"/>
  <c r="J315" i="3" s="1"/>
  <c r="K315" i="3" s="1" a="1"/>
  <c r="K315" i="3" s="1"/>
  <c r="M315" i="3" s="1" a="1"/>
  <c r="M315" i="3" s="1"/>
  <c r="J736" i="3" a="1"/>
  <c r="J736" i="3" s="1"/>
  <c r="K736" i="3" s="1" a="1"/>
  <c r="K736" i="3" s="1"/>
  <c r="M736" i="3" s="1" a="1"/>
  <c r="M736" i="3" s="1"/>
  <c r="J1161" i="3" a="1"/>
  <c r="J1161" i="3" s="1"/>
  <c r="K1161" i="3" s="1" a="1"/>
  <c r="K1161" i="3" s="1"/>
  <c r="M1161" i="3" s="1" a="1"/>
  <c r="M1161" i="3" s="1"/>
  <c r="J1588" i="3" a="1"/>
  <c r="J1588" i="3" s="1"/>
  <c r="K1588" i="3" s="1" a="1"/>
  <c r="K1588" i="3" s="1"/>
  <c r="M1588" i="3" s="1" a="1"/>
  <c r="M1588" i="3" s="1"/>
  <c r="J86" i="3" a="1"/>
  <c r="J86" i="3" s="1"/>
  <c r="K86" i="3" s="1" a="1"/>
  <c r="K86" i="3" s="1"/>
  <c r="M86" i="3" s="1" a="1"/>
  <c r="M86" i="3" s="1"/>
  <c r="J451" i="3" a="1"/>
  <c r="J451" i="3" s="1"/>
  <c r="K451" i="3" s="1" a="1"/>
  <c r="K451" i="3" s="1"/>
  <c r="M451" i="3" s="1" a="1"/>
  <c r="M451" i="3" s="1"/>
  <c r="J868" i="3" a="1"/>
  <c r="J868" i="3" s="1"/>
  <c r="K868" i="3" s="1" a="1"/>
  <c r="K868" i="3" s="1"/>
  <c r="M868" i="3" s="1" a="1"/>
  <c r="M868" i="3" s="1"/>
  <c r="J1295" i="3" a="1"/>
  <c r="J1295" i="3" s="1"/>
  <c r="K1295" i="3" s="1" a="1"/>
  <c r="K1295" i="3" s="1"/>
  <c r="M1295" i="3" s="1" a="1"/>
  <c r="M1295" i="3" s="1"/>
  <c r="J87" i="3" a="1"/>
  <c r="J87" i="3" s="1"/>
  <c r="K87" i="3" s="1" a="1"/>
  <c r="K87" i="3" s="1"/>
  <c r="M87" i="3" s="1" a="1"/>
  <c r="M87" i="3" s="1"/>
  <c r="J452" i="3" a="1"/>
  <c r="J452" i="3" s="1"/>
  <c r="K452" i="3" s="1" a="1"/>
  <c r="K452" i="3" s="1"/>
  <c r="M452" i="3" s="1" a="1"/>
  <c r="M452" i="3" s="1"/>
  <c r="J869" i="3" a="1"/>
  <c r="J869" i="3" s="1"/>
  <c r="K869" i="3" s="1" a="1"/>
  <c r="K869" i="3" s="1"/>
  <c r="M869" i="3" s="1" a="1"/>
  <c r="M869" i="3" s="1"/>
  <c r="J1296" i="3" a="1"/>
  <c r="J1296" i="3" s="1"/>
  <c r="K1296" i="3" s="1" a="1"/>
  <c r="K1296" i="3" s="1"/>
  <c r="M1296" i="3" s="1" a="1"/>
  <c r="M1296" i="3" s="1"/>
  <c r="J88" i="3" a="1"/>
  <c r="J88" i="3" s="1"/>
  <c r="K88" i="3" s="1" a="1"/>
  <c r="K88" i="3" s="1"/>
  <c r="M88" i="3" s="1" a="1"/>
  <c r="M88" i="3" s="1"/>
  <c r="J453" i="3" a="1"/>
  <c r="J453" i="3" s="1"/>
  <c r="K453" i="3" s="1" a="1"/>
  <c r="K453" i="3" s="1"/>
  <c r="M453" i="3" s="1" a="1"/>
  <c r="M453" i="3" s="1"/>
  <c r="J870" i="3" a="1"/>
  <c r="J870" i="3" s="1"/>
  <c r="K870" i="3" s="1" a="1"/>
  <c r="K870" i="3" s="1"/>
  <c r="M870" i="3" s="1" a="1"/>
  <c r="M870" i="3" s="1"/>
  <c r="J1297" i="3" a="1"/>
  <c r="J1297" i="3" s="1"/>
  <c r="K1297" i="3" s="1" a="1"/>
  <c r="K1297" i="3" s="1"/>
  <c r="M1297" i="3" s="1" a="1"/>
  <c r="M1297" i="3" s="1"/>
  <c r="J89" i="3" a="1"/>
  <c r="J89" i="3" s="1"/>
  <c r="K89" i="3" s="1" a="1"/>
  <c r="K89" i="3" s="1"/>
  <c r="M89" i="3" s="1" a="1"/>
  <c r="M89" i="3" s="1"/>
  <c r="J454" i="3" a="1"/>
  <c r="J454" i="3" s="1"/>
  <c r="K454" i="3" s="1" a="1"/>
  <c r="K454" i="3" s="1"/>
  <c r="M454" i="3" s="1" a="1"/>
  <c r="M454" i="3" s="1"/>
  <c r="J871" i="3" a="1"/>
  <c r="J871" i="3" s="1"/>
  <c r="K871" i="3" s="1" a="1"/>
  <c r="K871" i="3" s="1"/>
  <c r="M871" i="3" s="1" a="1"/>
  <c r="M871" i="3" s="1"/>
  <c r="J1298" i="3" a="1"/>
  <c r="J1298" i="3" s="1"/>
  <c r="K1298" i="3" s="1" a="1"/>
  <c r="K1298" i="3" s="1"/>
  <c r="M1298" i="3" s="1" a="1"/>
  <c r="M1298" i="3" s="1"/>
  <c r="J90" i="3" a="1"/>
  <c r="J90" i="3" s="1"/>
  <c r="K90" i="3" s="1" a="1"/>
  <c r="K90" i="3" s="1"/>
  <c r="M90" i="3" s="1" a="1"/>
  <c r="M90" i="3" s="1"/>
  <c r="J455" i="3" a="1"/>
  <c r="J455" i="3" s="1"/>
  <c r="K455" i="3" s="1" a="1"/>
  <c r="K455" i="3" s="1"/>
  <c r="M455" i="3" s="1" a="1"/>
  <c r="M455" i="3" s="1"/>
  <c r="J872" i="3" a="1"/>
  <c r="J872" i="3" s="1"/>
  <c r="K872" i="3" s="1" a="1"/>
  <c r="K872" i="3" s="1"/>
  <c r="M872" i="3" s="1" a="1"/>
  <c r="M872" i="3" s="1"/>
  <c r="J1299" i="3" a="1"/>
  <c r="J1299" i="3" s="1"/>
  <c r="K1299" i="3" s="1" a="1"/>
  <c r="K1299" i="3" s="1"/>
  <c r="M1299" i="3" s="1" a="1"/>
  <c r="M1299" i="3" s="1"/>
  <c r="J91" i="3" a="1"/>
  <c r="J91" i="3" s="1"/>
  <c r="K91" i="3" s="1" a="1"/>
  <c r="K91" i="3" s="1"/>
  <c r="M91" i="3" s="1" a="1"/>
  <c r="M91" i="3" s="1"/>
  <c r="J456" i="3" a="1"/>
  <c r="J456" i="3" s="1"/>
  <c r="K456" i="3" s="1" a="1"/>
  <c r="K456" i="3" s="1"/>
  <c r="M456" i="3" s="1" a="1"/>
  <c r="M456" i="3" s="1"/>
  <c r="J873" i="3" a="1"/>
  <c r="J873" i="3" s="1"/>
  <c r="K873" i="3" s="1" a="1"/>
  <c r="K873" i="3" s="1"/>
  <c r="M873" i="3" s="1" a="1"/>
  <c r="M873" i="3" s="1"/>
  <c r="J1300" i="3" a="1"/>
  <c r="J1300" i="3" s="1"/>
  <c r="K1300" i="3" s="1" a="1"/>
  <c r="K1300" i="3" s="1"/>
  <c r="M1300" i="3" s="1" a="1"/>
  <c r="M1300" i="3" s="1"/>
  <c r="J92" i="3" a="1"/>
  <c r="J92" i="3" s="1"/>
  <c r="K92" i="3" s="1" a="1"/>
  <c r="K92" i="3" s="1"/>
  <c r="M92" i="3" s="1" a="1"/>
  <c r="M92" i="3" s="1"/>
  <c r="J457" i="3" a="1"/>
  <c r="J457" i="3" s="1"/>
  <c r="K457" i="3" s="1" a="1"/>
  <c r="K457" i="3" s="1"/>
  <c r="M457" i="3" s="1" a="1"/>
  <c r="M457" i="3" s="1"/>
  <c r="J874" i="3" a="1"/>
  <c r="J874" i="3" s="1"/>
  <c r="K874" i="3" s="1" a="1"/>
  <c r="K874" i="3" s="1"/>
  <c r="M874" i="3" s="1" a="1"/>
  <c r="M874" i="3" s="1"/>
  <c r="J1301" i="3" a="1"/>
  <c r="J1301" i="3" s="1"/>
  <c r="K1301" i="3" s="1" a="1"/>
  <c r="K1301" i="3" s="1"/>
  <c r="M1301" i="3" s="1" a="1"/>
  <c r="M1301" i="3" s="1"/>
  <c r="J458" i="3" a="1"/>
  <c r="J458" i="3" s="1"/>
  <c r="K458" i="3" s="1" a="1"/>
  <c r="K458" i="3" s="1"/>
  <c r="M458" i="3" s="1" a="1"/>
  <c r="M458" i="3" s="1"/>
  <c r="J875" i="3" a="1"/>
  <c r="J875" i="3" s="1"/>
  <c r="K875" i="3" s="1" a="1"/>
  <c r="K875" i="3" s="1"/>
  <c r="M875" i="3" s="1" a="1"/>
  <c r="M875" i="3" s="1"/>
  <c r="J1302" i="3" a="1"/>
  <c r="J1302" i="3" s="1"/>
  <c r="K1302" i="3" s="1" a="1"/>
  <c r="K1302" i="3" s="1"/>
  <c r="M1302" i="3" s="1" a="1"/>
  <c r="M1302" i="3" s="1"/>
  <c r="J1653" i="3" a="1"/>
  <c r="J1653" i="3" s="1"/>
  <c r="K1653" i="3" s="1" a="1"/>
  <c r="K1653" i="3" s="1"/>
  <c r="M1653" i="3" s="1" a="1"/>
  <c r="M1653" i="3" s="1"/>
  <c r="J93" i="3" a="1"/>
  <c r="J93" i="3" s="1"/>
  <c r="K93" i="3" s="1" a="1"/>
  <c r="K93" i="3" s="1"/>
  <c r="M93" i="3" s="1" a="1"/>
  <c r="M93" i="3" s="1"/>
  <c r="J459" i="3" a="1"/>
  <c r="J459" i="3" s="1"/>
  <c r="K459" i="3" s="1" a="1"/>
  <c r="K459" i="3" s="1"/>
  <c r="M459" i="3" s="1" a="1"/>
  <c r="M459" i="3" s="1"/>
  <c r="J876" i="3" a="1"/>
  <c r="J876" i="3" s="1"/>
  <c r="K876" i="3" s="1" a="1"/>
  <c r="K876" i="3" s="1"/>
  <c r="M876" i="3" s="1" a="1"/>
  <c r="M876" i="3" s="1"/>
  <c r="J1303" i="3" a="1"/>
  <c r="J1303" i="3" s="1"/>
  <c r="K1303" i="3" s="1" a="1"/>
  <c r="K1303" i="3" s="1"/>
  <c r="M1303" i="3" s="1" a="1"/>
  <c r="M1303" i="3" s="1"/>
  <c r="J94" i="3" a="1"/>
  <c r="J94" i="3" s="1"/>
  <c r="K94" i="3" s="1" a="1"/>
  <c r="K94" i="3" s="1"/>
  <c r="M94" i="3" s="1" a="1"/>
  <c r="M94" i="3" s="1"/>
  <c r="J460" i="3" a="1"/>
  <c r="J460" i="3" s="1"/>
  <c r="K460" i="3" s="1" a="1"/>
  <c r="K460" i="3" s="1"/>
  <c r="M460" i="3" s="1" a="1"/>
  <c r="M460" i="3" s="1"/>
  <c r="J877" i="3" a="1"/>
  <c r="J877" i="3" s="1"/>
  <c r="K877" i="3" s="1" a="1"/>
  <c r="K877" i="3" s="1"/>
  <c r="M877" i="3" s="1" a="1"/>
  <c r="M877" i="3" s="1"/>
  <c r="J1304" i="3" a="1"/>
  <c r="J1304" i="3" s="1"/>
  <c r="K1304" i="3" s="1" a="1"/>
  <c r="K1304" i="3" s="1"/>
  <c r="M1304" i="3" s="1" a="1"/>
  <c r="M1304" i="3" s="1"/>
  <c r="J95" i="3" a="1"/>
  <c r="J95" i="3" s="1"/>
  <c r="K95" i="3" s="1" a="1"/>
  <c r="K95" i="3" s="1"/>
  <c r="M95" i="3" s="1" a="1"/>
  <c r="M95" i="3" s="1"/>
  <c r="J461" i="3" a="1"/>
  <c r="J461" i="3" s="1"/>
  <c r="K461" i="3" s="1" a="1"/>
  <c r="K461" i="3" s="1"/>
  <c r="M461" i="3" s="1" a="1"/>
  <c r="M461" i="3" s="1"/>
  <c r="J878" i="3" a="1"/>
  <c r="J878" i="3" s="1"/>
  <c r="K878" i="3" s="1" a="1"/>
  <c r="K878" i="3" s="1"/>
  <c r="M878" i="3" s="1" a="1"/>
  <c r="M878" i="3" s="1"/>
  <c r="J1305" i="3" a="1"/>
  <c r="J1305" i="3" s="1"/>
  <c r="K1305" i="3" s="1" a="1"/>
  <c r="K1305" i="3" s="1"/>
  <c r="M1305" i="3" s="1" a="1"/>
  <c r="M1305" i="3" s="1"/>
  <c r="J96" i="3" a="1"/>
  <c r="J96" i="3" s="1"/>
  <c r="K96" i="3" s="1" a="1"/>
  <c r="K96" i="3" s="1"/>
  <c r="M96" i="3" s="1" a="1"/>
  <c r="M96" i="3" s="1"/>
  <c r="J462" i="3" a="1"/>
  <c r="J462" i="3" s="1"/>
  <c r="K462" i="3" s="1" a="1"/>
  <c r="K462" i="3" s="1"/>
  <c r="M462" i="3" s="1" a="1"/>
  <c r="M462" i="3" s="1"/>
  <c r="J879" i="3" a="1"/>
  <c r="J879" i="3" s="1"/>
  <c r="K879" i="3" s="1" a="1"/>
  <c r="K879" i="3" s="1"/>
  <c r="M879" i="3" s="1" a="1"/>
  <c r="M879" i="3" s="1"/>
  <c r="J1306" i="3" a="1"/>
  <c r="J1306" i="3" s="1"/>
  <c r="K1306" i="3" s="1" a="1"/>
  <c r="K1306" i="3" s="1"/>
  <c r="M1306" i="3" s="1" a="1"/>
  <c r="M1306" i="3" s="1"/>
  <c r="J97" i="3" a="1"/>
  <c r="J97" i="3" s="1"/>
  <c r="K97" i="3" s="1" a="1"/>
  <c r="K97" i="3" s="1"/>
  <c r="M97" i="3" s="1" a="1"/>
  <c r="M97" i="3" s="1"/>
  <c r="J463" i="3" a="1"/>
  <c r="J463" i="3" s="1"/>
  <c r="K463" i="3" s="1" a="1"/>
  <c r="K463" i="3" s="1"/>
  <c r="M463" i="3" s="1" a="1"/>
  <c r="M463" i="3" s="1"/>
  <c r="J880" i="3" a="1"/>
  <c r="J880" i="3" s="1"/>
  <c r="K880" i="3" s="1" a="1"/>
  <c r="K880" i="3" s="1"/>
  <c r="M880" i="3" s="1" a="1"/>
  <c r="M880" i="3" s="1"/>
  <c r="J1307" i="3" a="1"/>
  <c r="J1307" i="3" s="1"/>
  <c r="K1307" i="3" s="1" a="1"/>
  <c r="K1307" i="3" s="1"/>
  <c r="M1307" i="3" s="1" a="1"/>
  <c r="M1307" i="3" s="1"/>
  <c r="J98" i="3" a="1"/>
  <c r="J98" i="3" s="1"/>
  <c r="K98" i="3" s="1" a="1"/>
  <c r="K98" i="3" s="1"/>
  <c r="M98" i="3" s="1" a="1"/>
  <c r="M98" i="3" s="1"/>
  <c r="J464" i="3" a="1"/>
  <c r="J464" i="3" s="1"/>
  <c r="K464" i="3" s="1" a="1"/>
  <c r="K464" i="3" s="1"/>
  <c r="M464" i="3" s="1" a="1"/>
  <c r="M464" i="3" s="1"/>
  <c r="J881" i="3" a="1"/>
  <c r="J881" i="3" s="1"/>
  <c r="K881" i="3" s="1" a="1"/>
  <c r="K881" i="3" s="1"/>
  <c r="M881" i="3" s="1" a="1"/>
  <c r="M881" i="3" s="1"/>
  <c r="J1308" i="3" a="1"/>
  <c r="J1308" i="3" s="1"/>
  <c r="K1308" i="3" s="1" a="1"/>
  <c r="K1308" i="3" s="1"/>
  <c r="M1308" i="3" s="1" a="1"/>
  <c r="M1308" i="3" s="1"/>
  <c r="J465" i="3" a="1"/>
  <c r="J465" i="3" s="1"/>
  <c r="K465" i="3" s="1" a="1"/>
  <c r="K465" i="3" s="1"/>
  <c r="M465" i="3" s="1" a="1"/>
  <c r="M465" i="3" s="1"/>
  <c r="J882" i="3" a="1"/>
  <c r="J882" i="3" s="1"/>
  <c r="K882" i="3" s="1" a="1"/>
  <c r="K882" i="3" s="1"/>
  <c r="M882" i="3" s="1" a="1"/>
  <c r="M882" i="3" s="1"/>
  <c r="J1309" i="3" a="1"/>
  <c r="J1309" i="3" s="1"/>
  <c r="K1309" i="3" s="1" a="1"/>
  <c r="K1309" i="3" s="1"/>
  <c r="M1309" i="3" s="1" a="1"/>
  <c r="M1309" i="3" s="1"/>
  <c r="J1654" i="3" a="1"/>
  <c r="J1654" i="3" s="1"/>
  <c r="K1654" i="3" s="1" a="1"/>
  <c r="K1654" i="3" s="1"/>
  <c r="M1654" i="3" s="1" a="1"/>
  <c r="M1654" i="3" s="1"/>
  <c r="J99" i="3" a="1"/>
  <c r="J99" i="3" s="1"/>
  <c r="K99" i="3" s="1" a="1"/>
  <c r="K99" i="3" s="1"/>
  <c r="M99" i="3" s="1" a="1"/>
  <c r="M99" i="3" s="1"/>
  <c r="J466" i="3" a="1"/>
  <c r="J466" i="3" s="1"/>
  <c r="K466" i="3" s="1" a="1"/>
  <c r="K466" i="3" s="1"/>
  <c r="M466" i="3" s="1" a="1"/>
  <c r="M466" i="3" s="1"/>
  <c r="J883" i="3" a="1"/>
  <c r="J883" i="3" s="1"/>
  <c r="K883" i="3" s="1" a="1"/>
  <c r="K883" i="3" s="1"/>
  <c r="M883" i="3" s="1" a="1"/>
  <c r="M883" i="3" s="1"/>
  <c r="J1310" i="3" a="1"/>
  <c r="J1310" i="3" s="1"/>
  <c r="K1310" i="3" s="1" a="1"/>
  <c r="K1310" i="3" s="1"/>
  <c r="M1310" i="3" s="1" a="1"/>
  <c r="M1310" i="3" s="1"/>
  <c r="J295" i="3" a="1"/>
  <c r="J295" i="3" s="1"/>
  <c r="K295" i="3" s="1" a="1"/>
  <c r="K295" i="3" s="1"/>
  <c r="M295" i="3" s="1" a="1"/>
  <c r="M295" i="3" s="1"/>
  <c r="J716" i="3" a="1"/>
  <c r="J716" i="3" s="1"/>
  <c r="K716" i="3" s="1" a="1"/>
  <c r="K716" i="3" s="1"/>
  <c r="M716" i="3" s="1" a="1"/>
  <c r="M716" i="3" s="1"/>
  <c r="J1144" i="3" a="1"/>
  <c r="J1144" i="3" s="1"/>
  <c r="K1144" i="3" s="1" a="1"/>
  <c r="K1144" i="3" s="1"/>
  <c r="M1144" i="3" s="1" a="1"/>
  <c r="M1144" i="3" s="1"/>
  <c r="J1574" i="3" a="1"/>
  <c r="J1574" i="3" s="1"/>
  <c r="K1574" i="3" s="1" a="1"/>
  <c r="K1574" i="3" s="1"/>
  <c r="M1574" i="3" s="1" a="1"/>
  <c r="M1574" i="3" s="1"/>
  <c r="J100" i="3" a="1"/>
  <c r="J100" i="3" s="1"/>
  <c r="K100" i="3" s="1" a="1"/>
  <c r="K100" i="3" s="1"/>
  <c r="M100" i="3" s="1" a="1"/>
  <c r="M100" i="3" s="1"/>
  <c r="J467" i="3" a="1"/>
  <c r="J467" i="3" s="1"/>
  <c r="K467" i="3" s="1" a="1"/>
  <c r="K467" i="3" s="1"/>
  <c r="M467" i="3" s="1" a="1"/>
  <c r="M467" i="3" s="1"/>
  <c r="J884" i="3" a="1"/>
  <c r="J884" i="3" s="1"/>
  <c r="K884" i="3" s="1" a="1"/>
  <c r="K884" i="3" s="1"/>
  <c r="M884" i="3" s="1" a="1"/>
  <c r="M884" i="3" s="1"/>
  <c r="J1311" i="3" a="1"/>
  <c r="J1311" i="3" s="1"/>
  <c r="K1311" i="3" s="1" a="1"/>
  <c r="K1311" i="3" s="1"/>
  <c r="M1311" i="3" s="1" a="1"/>
  <c r="M1311" i="3" s="1"/>
  <c r="J101" i="3" a="1"/>
  <c r="J101" i="3" s="1"/>
  <c r="K101" i="3" s="1" a="1"/>
  <c r="K101" i="3" s="1"/>
  <c r="M101" i="3" s="1" a="1"/>
  <c r="M101" i="3" s="1"/>
  <c r="J468" i="3" a="1"/>
  <c r="J468" i="3" s="1"/>
  <c r="K468" i="3" s="1" a="1"/>
  <c r="K468" i="3" s="1"/>
  <c r="M468" i="3" s="1" a="1"/>
  <c r="M468" i="3" s="1"/>
  <c r="J885" i="3" a="1"/>
  <c r="J885" i="3" s="1"/>
  <c r="K885" i="3" s="1" a="1"/>
  <c r="K885" i="3" s="1"/>
  <c r="M885" i="3" s="1" a="1"/>
  <c r="M885" i="3" s="1"/>
  <c r="J1312" i="3" a="1"/>
  <c r="J1312" i="3" s="1"/>
  <c r="K1312" i="3" s="1" a="1"/>
  <c r="K1312" i="3" s="1"/>
  <c r="M1312" i="3" s="1" a="1"/>
  <c r="M1312" i="3" s="1"/>
  <c r="J102" i="3" a="1"/>
  <c r="J102" i="3" s="1"/>
  <c r="K102" i="3" s="1" a="1"/>
  <c r="K102" i="3" s="1"/>
  <c r="M102" i="3" s="1" a="1"/>
  <c r="M102" i="3" s="1"/>
  <c r="J469" i="3" a="1"/>
  <c r="J469" i="3" s="1"/>
  <c r="K469" i="3" s="1" a="1"/>
  <c r="K469" i="3" s="1"/>
  <c r="M469" i="3" s="1" a="1"/>
  <c r="M469" i="3" s="1"/>
  <c r="J886" i="3" a="1"/>
  <c r="J886" i="3" s="1"/>
  <c r="K886" i="3" s="1" a="1"/>
  <c r="K886" i="3" s="1"/>
  <c r="M886" i="3" s="1" a="1"/>
  <c r="M886" i="3" s="1"/>
  <c r="J1313" i="3" a="1"/>
  <c r="J1313" i="3" s="1"/>
  <c r="K1313" i="3" s="1" a="1"/>
  <c r="K1313" i="3" s="1"/>
  <c r="M1313" i="3" s="1" a="1"/>
  <c r="M1313" i="3" s="1"/>
  <c r="J103" i="3" a="1"/>
  <c r="J103" i="3" s="1"/>
  <c r="K103" i="3" s="1" a="1"/>
  <c r="K103" i="3" s="1"/>
  <c r="M103" i="3" s="1" a="1"/>
  <c r="M103" i="3" s="1"/>
  <c r="J470" i="3" a="1"/>
  <c r="J470" i="3" s="1"/>
  <c r="K470" i="3" s="1" a="1"/>
  <c r="K470" i="3" s="1"/>
  <c r="M470" i="3" s="1" a="1"/>
  <c r="M470" i="3" s="1"/>
  <c r="J887" i="3" a="1"/>
  <c r="J887" i="3" s="1"/>
  <c r="K887" i="3" s="1" a="1"/>
  <c r="K887" i="3" s="1"/>
  <c r="M887" i="3" s="1" a="1"/>
  <c r="M887" i="3" s="1"/>
  <c r="J1314" i="3" a="1"/>
  <c r="J1314" i="3" s="1"/>
  <c r="K1314" i="3" s="1" a="1"/>
  <c r="K1314" i="3" s="1"/>
  <c r="M1314" i="3" s="1" a="1"/>
  <c r="M1314" i="3" s="1"/>
  <c r="J316" i="3" a="1"/>
  <c r="J316" i="3" s="1"/>
  <c r="K316" i="3" s="1" a="1"/>
  <c r="K316" i="3" s="1"/>
  <c r="M316" i="3" s="1" a="1"/>
  <c r="M316" i="3" s="1"/>
  <c r="J737" i="3" a="1"/>
  <c r="J737" i="3" s="1"/>
  <c r="K737" i="3" s="1" a="1"/>
  <c r="K737" i="3" s="1"/>
  <c r="M737" i="3" s="1" a="1"/>
  <c r="M737" i="3" s="1"/>
  <c r="J1162" i="3" a="1"/>
  <c r="J1162" i="3" s="1"/>
  <c r="K1162" i="3" s="1" a="1"/>
  <c r="K1162" i="3" s="1"/>
  <c r="M1162" i="3" s="1" a="1"/>
  <c r="M1162" i="3" s="1"/>
  <c r="J1589" i="3" a="1"/>
  <c r="J1589" i="3" s="1"/>
  <c r="K1589" i="3" s="1" a="1"/>
  <c r="K1589" i="3" s="1"/>
  <c r="M1589" i="3" s="1" a="1"/>
  <c r="M1589" i="3" s="1"/>
  <c r="J104" i="3" a="1"/>
  <c r="J104" i="3" s="1"/>
  <c r="K104" i="3" s="1" a="1"/>
  <c r="K104" i="3" s="1"/>
  <c r="M104" i="3" s="1" a="1"/>
  <c r="M104" i="3" s="1"/>
  <c r="J471" i="3" a="1"/>
  <c r="J471" i="3" s="1"/>
  <c r="K471" i="3" s="1" a="1"/>
  <c r="K471" i="3" s="1"/>
  <c r="M471" i="3" s="1" a="1"/>
  <c r="M471" i="3" s="1"/>
  <c r="J888" i="3" a="1"/>
  <c r="J888" i="3" s="1"/>
  <c r="K888" i="3" s="1" a="1"/>
  <c r="K888" i="3" s="1"/>
  <c r="M888" i="3" s="1" a="1"/>
  <c r="M888" i="3" s="1"/>
  <c r="J1315" i="3" a="1"/>
  <c r="J1315" i="3" s="1"/>
  <c r="K1315" i="3" s="1" a="1"/>
  <c r="K1315" i="3" s="1"/>
  <c r="M1315" i="3" s="1" a="1"/>
  <c r="M1315" i="3" s="1"/>
  <c r="J472" i="3" a="1"/>
  <c r="J472" i="3" s="1"/>
  <c r="K472" i="3" s="1" a="1"/>
  <c r="K472" i="3" s="1"/>
  <c r="M472" i="3" s="1" a="1"/>
  <c r="M472" i="3" s="1"/>
  <c r="J889" i="3" a="1"/>
  <c r="J889" i="3" s="1"/>
  <c r="K889" i="3" s="1" a="1"/>
  <c r="K889" i="3" s="1"/>
  <c r="M889" i="3" s="1" a="1"/>
  <c r="M889" i="3" s="1"/>
  <c r="J1316" i="3" a="1"/>
  <c r="J1316" i="3" s="1"/>
  <c r="K1316" i="3" s="1" a="1"/>
  <c r="K1316" i="3" s="1"/>
  <c r="M1316" i="3" s="1" a="1"/>
  <c r="M1316" i="3" s="1"/>
  <c r="J1655" i="3" a="1"/>
  <c r="J1655" i="3" s="1"/>
  <c r="K1655" i="3" s="1" a="1"/>
  <c r="K1655" i="3" s="1"/>
  <c r="M1655" i="3" s="1" a="1"/>
  <c r="M1655" i="3" s="1"/>
  <c r="J473" i="3" a="1"/>
  <c r="J473" i="3" s="1"/>
  <c r="K473" i="3" s="1" a="1"/>
  <c r="K473" i="3" s="1"/>
  <c r="M473" i="3" s="1" a="1"/>
  <c r="M473" i="3" s="1"/>
  <c r="J890" i="3" a="1"/>
  <c r="J890" i="3" s="1"/>
  <c r="K890" i="3" s="1" a="1"/>
  <c r="K890" i="3" s="1"/>
  <c r="M890" i="3" s="1" a="1"/>
  <c r="M890" i="3" s="1"/>
  <c r="J1317" i="3" a="1"/>
  <c r="J1317" i="3" s="1"/>
  <c r="K1317" i="3" s="1" a="1"/>
  <c r="K1317" i="3" s="1"/>
  <c r="M1317" i="3" s="1" a="1"/>
  <c r="M1317" i="3" s="1"/>
  <c r="J1656" i="3" a="1"/>
  <c r="J1656" i="3" s="1"/>
  <c r="K1656" i="3" s="1" a="1"/>
  <c r="K1656" i="3" s="1"/>
  <c r="M1656" i="3" s="1" a="1"/>
  <c r="M1656" i="3" s="1"/>
  <c r="J105" i="3" a="1"/>
  <c r="J105" i="3" s="1"/>
  <c r="K105" i="3" s="1" a="1"/>
  <c r="K105" i="3" s="1"/>
  <c r="M105" i="3" s="1" a="1"/>
  <c r="M105" i="3" s="1"/>
  <c r="J474" i="3" a="1"/>
  <c r="J474" i="3" s="1"/>
  <c r="K474" i="3" s="1" a="1"/>
  <c r="K474" i="3" s="1"/>
  <c r="M474" i="3" s="1" a="1"/>
  <c r="M474" i="3" s="1"/>
  <c r="J891" i="3" a="1"/>
  <c r="J891" i="3" s="1"/>
  <c r="K891" i="3" s="1" a="1"/>
  <c r="K891" i="3" s="1"/>
  <c r="M891" i="3" s="1" a="1"/>
  <c r="M891" i="3" s="1"/>
  <c r="J1318" i="3" a="1"/>
  <c r="J1318" i="3" s="1"/>
  <c r="K1318" i="3" s="1" a="1"/>
  <c r="K1318" i="3" s="1"/>
  <c r="M1318" i="3" s="1" a="1"/>
  <c r="M1318" i="3" s="1"/>
  <c r="J106" i="3" a="1"/>
  <c r="J106" i="3" s="1"/>
  <c r="K106" i="3" s="1" a="1"/>
  <c r="K106" i="3" s="1"/>
  <c r="M106" i="3" s="1" a="1"/>
  <c r="M106" i="3" s="1"/>
  <c r="J475" i="3" a="1"/>
  <c r="J475" i="3" s="1"/>
  <c r="K475" i="3" s="1" a="1"/>
  <c r="K475" i="3" s="1"/>
  <c r="M475" i="3" s="1" a="1"/>
  <c r="M475" i="3" s="1"/>
  <c r="J892" i="3" a="1"/>
  <c r="J892" i="3" s="1"/>
  <c r="K892" i="3" s="1" a="1"/>
  <c r="K892" i="3" s="1"/>
  <c r="M892" i="3" s="1" a="1"/>
  <c r="M892" i="3" s="1"/>
  <c r="J1319" i="3" a="1"/>
  <c r="J1319" i="3" s="1"/>
  <c r="K1319" i="3" s="1" a="1"/>
  <c r="K1319" i="3" s="1"/>
  <c r="M1319" i="3" s="1" a="1"/>
  <c r="M1319" i="3" s="1"/>
  <c r="J476" i="3" a="1"/>
  <c r="J476" i="3" s="1"/>
  <c r="K476" i="3" s="1" a="1"/>
  <c r="K476" i="3" s="1"/>
  <c r="M476" i="3" s="1" a="1"/>
  <c r="M476" i="3" s="1"/>
  <c r="J893" i="3" a="1"/>
  <c r="J893" i="3" s="1"/>
  <c r="K893" i="3" s="1" a="1"/>
  <c r="K893" i="3" s="1"/>
  <c r="M893" i="3" s="1" a="1"/>
  <c r="M893" i="3" s="1"/>
  <c r="J1320" i="3" a="1"/>
  <c r="J1320" i="3" s="1"/>
  <c r="K1320" i="3" s="1" a="1"/>
  <c r="K1320" i="3" s="1"/>
  <c r="M1320" i="3" s="1" a="1"/>
  <c r="M1320" i="3" s="1"/>
  <c r="J1657" i="3" a="1"/>
  <c r="J1657" i="3" s="1"/>
  <c r="K1657" i="3" s="1" a="1"/>
  <c r="K1657" i="3" s="1"/>
  <c r="M1657" i="3" s="1" a="1"/>
  <c r="M1657" i="3" s="1"/>
  <c r="J317" i="3" a="1"/>
  <c r="J317" i="3" s="1"/>
  <c r="K317" i="3" s="1" a="1"/>
  <c r="K317" i="3" s="1"/>
  <c r="M317" i="3" s="1" a="1"/>
  <c r="M317" i="3" s="1"/>
  <c r="J738" i="3" a="1"/>
  <c r="J738" i="3" s="1"/>
  <c r="K738" i="3" s="1" a="1"/>
  <c r="K738" i="3" s="1"/>
  <c r="M738" i="3" s="1" a="1"/>
  <c r="M738" i="3" s="1"/>
  <c r="J1163" i="3" a="1"/>
  <c r="J1163" i="3" s="1"/>
  <c r="K1163" i="3" s="1" a="1"/>
  <c r="K1163" i="3" s="1"/>
  <c r="M1163" i="3" s="1" a="1"/>
  <c r="M1163" i="3" s="1"/>
  <c r="J1590" i="3" a="1"/>
  <c r="J1590" i="3" s="1"/>
  <c r="K1590" i="3" s="1" a="1"/>
  <c r="K1590" i="3" s="1"/>
  <c r="M1590" i="3" s="1" a="1"/>
  <c r="M1590" i="3" s="1"/>
  <c r="J477" i="3" a="1"/>
  <c r="J477" i="3" s="1"/>
  <c r="K477" i="3" s="1" a="1"/>
  <c r="K477" i="3" s="1"/>
  <c r="M477" i="3" s="1" a="1"/>
  <c r="M477" i="3" s="1"/>
  <c r="J894" i="3" a="1"/>
  <c r="J894" i="3" s="1"/>
  <c r="K894" i="3" s="1" a="1"/>
  <c r="K894" i="3" s="1"/>
  <c r="M894" i="3" s="1" a="1"/>
  <c r="M894" i="3" s="1"/>
  <c r="J1321" i="3" a="1"/>
  <c r="J1321" i="3" s="1"/>
  <c r="K1321" i="3" s="1" a="1"/>
  <c r="K1321" i="3" s="1"/>
  <c r="M1321" i="3" s="1" a="1"/>
  <c r="M1321" i="3" s="1"/>
  <c r="J1658" i="3" a="1"/>
  <c r="J1658" i="3" s="1"/>
  <c r="K1658" i="3" s="1" a="1"/>
  <c r="K1658" i="3" s="1"/>
  <c r="M1658" i="3" s="1" a="1"/>
  <c r="M1658" i="3" s="1"/>
  <c r="J107" i="3" a="1"/>
  <c r="J107" i="3" s="1"/>
  <c r="K107" i="3" s="1" a="1"/>
  <c r="K107" i="3" s="1"/>
  <c r="M107" i="3" s="1" a="1"/>
  <c r="M107" i="3" s="1"/>
  <c r="J478" i="3" a="1"/>
  <c r="J478" i="3" s="1"/>
  <c r="K478" i="3" s="1" a="1"/>
  <c r="K478" i="3" s="1"/>
  <c r="M478" i="3" s="1" a="1"/>
  <c r="M478" i="3" s="1"/>
  <c r="J895" i="3" a="1"/>
  <c r="J895" i="3" s="1"/>
  <c r="K895" i="3" s="1" a="1"/>
  <c r="K895" i="3" s="1"/>
  <c r="M895" i="3" s="1" a="1"/>
  <c r="M895" i="3" s="1"/>
  <c r="J1322" i="3" a="1"/>
  <c r="J1322" i="3" s="1"/>
  <c r="K1322" i="3" s="1" a="1"/>
  <c r="K1322" i="3" s="1"/>
  <c r="M1322" i="3" s="1" a="1"/>
  <c r="M1322" i="3" s="1"/>
  <c r="J108" i="3" a="1"/>
  <c r="J108" i="3" s="1"/>
  <c r="K108" i="3" s="1" a="1"/>
  <c r="K108" i="3" s="1"/>
  <c r="M108" i="3" s="1" a="1"/>
  <c r="M108" i="3" s="1"/>
  <c r="J479" i="3" a="1"/>
  <c r="J479" i="3" s="1"/>
  <c r="K479" i="3" s="1" a="1"/>
  <c r="K479" i="3" s="1"/>
  <c r="M479" i="3" s="1" a="1"/>
  <c r="M479" i="3" s="1"/>
  <c r="J896" i="3" a="1"/>
  <c r="J896" i="3" s="1"/>
  <c r="K896" i="3" s="1" a="1"/>
  <c r="K896" i="3" s="1"/>
  <c r="M896" i="3" s="1" a="1"/>
  <c r="M896" i="3" s="1"/>
  <c r="J1323" i="3" a="1"/>
  <c r="J1323" i="3" s="1"/>
  <c r="K1323" i="3" s="1" a="1"/>
  <c r="K1323" i="3" s="1"/>
  <c r="M1323" i="3" s="1" a="1"/>
  <c r="M1323" i="3" s="1"/>
  <c r="J287" i="3" a="1"/>
  <c r="J287" i="3" s="1"/>
  <c r="K287" i="3" s="1" a="1"/>
  <c r="K287" i="3" s="1"/>
  <c r="M287" i="3" s="1" a="1"/>
  <c r="M287" i="3" s="1"/>
  <c r="J711" i="3" a="1"/>
  <c r="J711" i="3" s="1"/>
  <c r="K711" i="3" s="1" a="1"/>
  <c r="K711" i="3" s="1"/>
  <c r="M711" i="3" s="1" a="1"/>
  <c r="M711" i="3" s="1"/>
  <c r="J1136" i="3" a="1"/>
  <c r="J1136" i="3" s="1"/>
  <c r="K1136" i="3" s="1" a="1"/>
  <c r="K1136" i="3" s="1"/>
  <c r="M1136" i="3" s="1" a="1"/>
  <c r="M1136" i="3" s="1"/>
  <c r="J1563" i="3" a="1"/>
  <c r="J1563" i="3" s="1"/>
  <c r="K1563" i="3" s="1" a="1"/>
  <c r="K1563" i="3" s="1"/>
  <c r="M1563" i="3" s="1" a="1"/>
  <c r="M1563" i="3" s="1"/>
  <c r="J480" i="3" a="1"/>
  <c r="J480" i="3" s="1"/>
  <c r="K480" i="3" s="1" a="1"/>
  <c r="K480" i="3" s="1"/>
  <c r="M480" i="3" s="1" a="1"/>
  <c r="M480" i="3" s="1"/>
  <c r="J897" i="3" a="1"/>
  <c r="J897" i="3" s="1"/>
  <c r="K897" i="3" s="1" a="1"/>
  <c r="K897" i="3" s="1"/>
  <c r="M897" i="3" s="1" a="1"/>
  <c r="M897" i="3" s="1"/>
  <c r="J1324" i="3" a="1"/>
  <c r="J1324" i="3" s="1"/>
  <c r="K1324" i="3" s="1" a="1"/>
  <c r="K1324" i="3" s="1"/>
  <c r="M1324" i="3" s="1" a="1"/>
  <c r="M1324" i="3" s="1"/>
  <c r="J1659" i="3" a="1"/>
  <c r="J1659" i="3" s="1"/>
  <c r="K1659" i="3" s="1" a="1"/>
  <c r="K1659" i="3" s="1"/>
  <c r="M1659" i="3" s="1" a="1"/>
  <c r="M1659" i="3" s="1"/>
  <c r="J344" i="3" a="1"/>
  <c r="J344" i="3" s="1"/>
  <c r="K344" i="3" s="1" a="1"/>
  <c r="K344" i="3" s="1"/>
  <c r="M344" i="3" s="1" a="1"/>
  <c r="M344" i="3" s="1"/>
  <c r="J1078" i="3" a="1"/>
  <c r="J1078" i="3" s="1"/>
  <c r="K1078" i="3" s="1" a="1"/>
  <c r="K1078" i="3" s="1"/>
  <c r="M1078" i="3" s="1" a="1"/>
  <c r="M1078" i="3" s="1"/>
  <c r="J1505" i="3" a="1"/>
  <c r="J1505" i="3" s="1"/>
  <c r="K1505" i="3" s="1" a="1"/>
  <c r="K1505" i="3" s="1"/>
  <c r="M1505" i="3" s="1" a="1"/>
  <c r="M1505" i="3" s="1"/>
  <c r="J1660" i="3" a="1"/>
  <c r="J1660" i="3" s="1"/>
  <c r="K1660" i="3" s="1" a="1"/>
  <c r="K1660" i="3" s="1"/>
  <c r="M1660" i="3" s="1" a="1"/>
  <c r="M1660" i="3" s="1"/>
  <c r="J109" i="3" a="1"/>
  <c r="J109" i="3" s="1"/>
  <c r="K109" i="3" s="1" a="1"/>
  <c r="K109" i="3" s="1"/>
  <c r="M109" i="3" s="1" a="1"/>
  <c r="M109" i="3" s="1"/>
  <c r="J481" i="3" a="1"/>
  <c r="J481" i="3" s="1"/>
  <c r="K481" i="3" s="1" a="1"/>
  <c r="K481" i="3" s="1"/>
  <c r="M481" i="3" s="1" a="1"/>
  <c r="M481" i="3" s="1"/>
  <c r="J898" i="3" a="1"/>
  <c r="J898" i="3" s="1"/>
  <c r="K898" i="3" s="1" a="1"/>
  <c r="K898" i="3" s="1"/>
  <c r="M898" i="3" s="1" a="1"/>
  <c r="M898" i="3" s="1"/>
  <c r="J1325" i="3" a="1"/>
  <c r="J1325" i="3" s="1"/>
  <c r="K1325" i="3" s="1" a="1"/>
  <c r="K1325" i="3" s="1"/>
  <c r="M1325" i="3" s="1" a="1"/>
  <c r="M1325" i="3" s="1"/>
  <c r="J110" i="3" a="1"/>
  <c r="J110" i="3" s="1"/>
  <c r="K110" i="3" s="1" a="1"/>
  <c r="K110" i="3" s="1"/>
  <c r="M110" i="3" s="1" a="1"/>
  <c r="M110" i="3" s="1"/>
  <c r="J482" i="3" a="1"/>
  <c r="J482" i="3" s="1"/>
  <c r="K482" i="3" s="1" a="1"/>
  <c r="K482" i="3" s="1"/>
  <c r="M482" i="3" s="1" a="1"/>
  <c r="M482" i="3" s="1"/>
  <c r="J899" i="3" a="1"/>
  <c r="J899" i="3" s="1"/>
  <c r="K899" i="3" s="1" a="1"/>
  <c r="K899" i="3" s="1"/>
  <c r="M899" i="3" s="1" a="1"/>
  <c r="M899" i="3" s="1"/>
  <c r="J1326" i="3" a="1"/>
  <c r="J1326" i="3" s="1"/>
  <c r="K1326" i="3" s="1" a="1"/>
  <c r="K1326" i="3" s="1"/>
  <c r="M1326" i="3" s="1" a="1"/>
  <c r="M1326" i="3" s="1"/>
  <c r="J328" i="3" a="1"/>
  <c r="J328" i="3" s="1"/>
  <c r="K328" i="3" s="1" a="1"/>
  <c r="K328" i="3" s="1"/>
  <c r="M328" i="3" s="1" a="1"/>
  <c r="M328" i="3" s="1"/>
  <c r="J751" i="3" a="1"/>
  <c r="J751" i="3" s="1"/>
  <c r="K751" i="3" s="1" a="1"/>
  <c r="K751" i="3" s="1"/>
  <c r="M751" i="3" s="1" a="1"/>
  <c r="M751" i="3" s="1"/>
  <c r="J1179" i="3" a="1"/>
  <c r="J1179" i="3" s="1"/>
  <c r="K1179" i="3" s="1" a="1"/>
  <c r="K1179" i="3" s="1"/>
  <c r="M1179" i="3" s="1" a="1"/>
  <c r="M1179" i="3" s="1"/>
  <c r="J1610" i="3" a="1"/>
  <c r="J1610" i="3" s="1"/>
  <c r="K1610" i="3" s="1" a="1"/>
  <c r="K1610" i="3" s="1"/>
  <c r="M1610" i="3" s="1" a="1"/>
  <c r="M1610" i="3" s="1"/>
  <c r="J111" i="3" a="1"/>
  <c r="J111" i="3" s="1"/>
  <c r="K111" i="3" s="1" a="1"/>
  <c r="K111" i="3" s="1"/>
  <c r="M111" i="3" s="1" a="1"/>
  <c r="M111" i="3" s="1"/>
  <c r="J483" i="3" a="1"/>
  <c r="J483" i="3" s="1"/>
  <c r="K483" i="3" s="1" a="1"/>
  <c r="K483" i="3" s="1"/>
  <c r="M483" i="3" s="1" a="1"/>
  <c r="M483" i="3" s="1"/>
  <c r="J900" i="3" a="1"/>
  <c r="J900" i="3" s="1"/>
  <c r="K900" i="3" s="1" a="1"/>
  <c r="K900" i="3" s="1"/>
  <c r="M900" i="3" s="1" a="1"/>
  <c r="M900" i="3" s="1"/>
  <c r="J1327" i="3" a="1"/>
  <c r="J1327" i="3" s="1"/>
  <c r="K1327" i="3" s="1" a="1"/>
  <c r="K1327" i="3" s="1"/>
  <c r="M1327" i="3" s="1" a="1"/>
  <c r="M1327" i="3" s="1"/>
  <c r="J112" i="3" a="1"/>
  <c r="J112" i="3" s="1"/>
  <c r="K112" i="3" s="1" a="1"/>
  <c r="K112" i="3" s="1"/>
  <c r="M112" i="3" s="1" a="1"/>
  <c r="M112" i="3" s="1"/>
  <c r="J484" i="3" a="1"/>
  <c r="J484" i="3" s="1"/>
  <c r="K484" i="3" s="1" a="1"/>
  <c r="K484" i="3" s="1"/>
  <c r="M484" i="3" s="1" a="1"/>
  <c r="M484" i="3" s="1"/>
  <c r="J901" i="3" a="1"/>
  <c r="J901" i="3"/>
  <c r="K901" i="3" s="1" a="1"/>
  <c r="K901" i="3" s="1"/>
  <c r="M901" i="3" s="1" a="1"/>
  <c r="M901" i="3" s="1"/>
  <c r="J1328" i="3" a="1"/>
  <c r="J1328" i="3"/>
  <c r="K1328" i="3" s="1" a="1"/>
  <c r="K1328" i="3" s="1"/>
  <c r="M1328" i="3" s="1" a="1"/>
  <c r="M1328" i="3" s="1"/>
  <c r="J113" i="3" a="1"/>
  <c r="J113" i="3"/>
  <c r="K113" i="3" s="1" a="1"/>
  <c r="K113" i="3" s="1"/>
  <c r="M113" i="3" s="1" a="1"/>
  <c r="M113" i="3" s="1"/>
  <c r="J485" i="3" a="1"/>
  <c r="J485" i="3"/>
  <c r="K485" i="3" s="1" a="1"/>
  <c r="K485" i="3" s="1"/>
  <c r="M485" i="3" s="1" a="1"/>
  <c r="M485" i="3" s="1"/>
  <c r="J902" i="3" a="1"/>
  <c r="J902" i="3"/>
  <c r="K902" i="3" s="1" a="1"/>
  <c r="K902" i="3" s="1"/>
  <c r="M902" i="3" s="1" a="1"/>
  <c r="M902" i="3" s="1"/>
  <c r="J1329" i="3" a="1"/>
  <c r="J1329" i="3"/>
  <c r="K1329" i="3" s="1" a="1"/>
  <c r="K1329" i="3" s="1"/>
  <c r="M1329" i="3" s="1" a="1"/>
  <c r="M1329" i="3" s="1"/>
  <c r="J114" i="3" a="1"/>
  <c r="J114" i="3"/>
  <c r="K114" i="3" s="1" a="1"/>
  <c r="K114" i="3" s="1"/>
  <c r="M114" i="3" s="1" a="1"/>
  <c r="M114" i="3" s="1"/>
  <c r="J486" i="3" a="1"/>
  <c r="J486" i="3"/>
  <c r="K486" i="3" s="1" a="1"/>
  <c r="K486" i="3" s="1"/>
  <c r="M486" i="3" s="1" a="1"/>
  <c r="M486" i="3" s="1"/>
  <c r="J903" i="3" a="1"/>
  <c r="J903" i="3"/>
  <c r="K903" i="3" s="1" a="1"/>
  <c r="K903" i="3" s="1"/>
  <c r="M903" i="3" s="1" a="1"/>
  <c r="M903" i="3" s="1"/>
  <c r="J1330" i="3" a="1"/>
  <c r="J1330" i="3"/>
  <c r="K1330" i="3" s="1" a="1"/>
  <c r="K1330" i="3" s="1"/>
  <c r="M1330" i="3" s="1" a="1"/>
  <c r="M1330" i="3" s="1"/>
  <c r="J115" i="3" a="1"/>
  <c r="J115" i="3"/>
  <c r="K115" i="3" s="1" a="1"/>
  <c r="K115" i="3" s="1"/>
  <c r="M115" i="3" s="1" a="1"/>
  <c r="M115" i="3" s="1"/>
  <c r="J487" i="3" a="1"/>
  <c r="J487" i="3"/>
  <c r="K487" i="3" s="1" a="1"/>
  <c r="K487" i="3" s="1"/>
  <c r="M487" i="3" s="1" a="1"/>
  <c r="M487" i="3" s="1"/>
  <c r="J904" i="3" a="1"/>
  <c r="J904" i="3"/>
  <c r="K904" i="3" s="1" a="1"/>
  <c r="K904" i="3" s="1"/>
  <c r="M904" i="3" s="1" a="1"/>
  <c r="M904" i="3" s="1"/>
  <c r="J1331" i="3" a="1"/>
  <c r="J1331" i="3"/>
  <c r="K1331" i="3" s="1" a="1"/>
  <c r="K1331" i="3" s="1"/>
  <c r="M1331" i="3" s="1" a="1"/>
  <c r="M1331" i="3" s="1"/>
  <c r="J307" i="3" a="1"/>
  <c r="J307" i="3"/>
  <c r="K307" i="3" s="1" a="1"/>
  <c r="K307" i="3" s="1"/>
  <c r="M307" i="3" s="1" a="1"/>
  <c r="M307" i="3" s="1"/>
  <c r="J728" i="3" a="1"/>
  <c r="J728" i="3"/>
  <c r="K728" i="3" s="1" a="1"/>
  <c r="K728" i="3" s="1"/>
  <c r="M728" i="3" s="1" a="1"/>
  <c r="M728" i="3" s="1"/>
  <c r="J1153" i="3" a="1"/>
  <c r="J1153" i="3"/>
  <c r="K1153" i="3" s="1" a="1"/>
  <c r="K1153" i="3" s="1"/>
  <c r="M1153" i="3" s="1" a="1"/>
  <c r="M1153" i="3" s="1"/>
  <c r="J1581" i="3" a="1"/>
  <c r="J1581" i="3"/>
  <c r="K1581" i="3" s="1" a="1"/>
  <c r="K1581" i="3" s="1"/>
  <c r="M1581" i="3" s="1" a="1"/>
  <c r="M1581" i="3" s="1"/>
  <c r="J14" i="3" a="1"/>
  <c r="J14" i="3"/>
  <c r="K14" i="3" s="1" a="1"/>
  <c r="K14" i="3" s="1"/>
  <c r="M14" i="3" s="1" a="1"/>
  <c r="M14" i="3" s="1"/>
  <c r="J345" i="3" a="1"/>
  <c r="J345" i="3"/>
  <c r="K345" i="3" s="1" a="1"/>
  <c r="K345" i="3" s="1"/>
  <c r="M345" i="3" s="1" a="1"/>
  <c r="M345" i="3" s="1"/>
  <c r="J765" i="3" a="1"/>
  <c r="J765" i="3"/>
  <c r="K765" i="3" s="1" a="1"/>
  <c r="K765" i="3" s="1"/>
  <c r="M765" i="3" s="1" a="1"/>
  <c r="M765" i="3" s="1"/>
  <c r="J1194" i="3" a="1"/>
  <c r="J1194" i="3"/>
  <c r="K1194" i="3" s="1" a="1"/>
  <c r="K1194" i="3" s="1"/>
  <c r="M1194" i="3" s="1" a="1"/>
  <c r="M1194" i="3" s="1"/>
  <c r="J488" i="3" a="1"/>
  <c r="J488" i="3" s="1"/>
  <c r="K488" i="3" s="1" a="1"/>
  <c r="K488" i="3" s="1"/>
  <c r="M488" i="3" s="1" a="1"/>
  <c r="M488" i="3" s="1"/>
  <c r="J905" i="3" a="1"/>
  <c r="J905" i="3" s="1"/>
  <c r="K905" i="3" s="1" a="1"/>
  <c r="K905" i="3" s="1"/>
  <c r="M905" i="3" s="1" a="1"/>
  <c r="M905" i="3" s="1"/>
  <c r="J1332" i="3" a="1"/>
  <c r="J1332" i="3" s="1"/>
  <c r="K1332" i="3" s="1" a="1"/>
  <c r="K1332" i="3" s="1"/>
  <c r="M1332" i="3" s="1" a="1"/>
  <c r="M1332" i="3" s="1"/>
  <c r="J1661" i="3" a="1"/>
  <c r="J1661" i="3" s="1"/>
  <c r="K1661" i="3" s="1" a="1"/>
  <c r="K1661" i="3" s="1"/>
  <c r="M1661" i="3" s="1" a="1"/>
  <c r="M1661" i="3" s="1"/>
  <c r="J116" i="3" a="1"/>
  <c r="J116" i="3" s="1"/>
  <c r="K116" i="3" s="1" a="1"/>
  <c r="K116" i="3" s="1"/>
  <c r="M116" i="3" s="1" a="1"/>
  <c r="M116" i="3" s="1"/>
  <c r="J489" i="3" a="1"/>
  <c r="J489" i="3" s="1"/>
  <c r="K489" i="3" s="1" a="1"/>
  <c r="K489" i="3" s="1"/>
  <c r="M489" i="3" s="1" a="1"/>
  <c r="M489" i="3" s="1"/>
  <c r="J906" i="3" a="1"/>
  <c r="J906" i="3" s="1"/>
  <c r="K906" i="3" s="1" a="1"/>
  <c r="K906" i="3" s="1"/>
  <c r="M906" i="3" s="1" a="1"/>
  <c r="M906" i="3" s="1"/>
  <c r="J1333" i="3" a="1"/>
  <c r="J1333" i="3" s="1"/>
  <c r="K1333" i="3" s="1" a="1"/>
  <c r="K1333" i="3" s="1"/>
  <c r="M1333" i="3" s="1" a="1"/>
  <c r="M1333" i="3" s="1"/>
  <c r="J351" i="3" a="1"/>
  <c r="J351" i="3" s="1"/>
  <c r="K351" i="3" s="1" a="1"/>
  <c r="K351" i="3" s="1"/>
  <c r="M351" i="3" s="1" a="1"/>
  <c r="M351" i="3" s="1"/>
  <c r="J768" i="3" a="1"/>
  <c r="J768" i="3" s="1"/>
  <c r="K768" i="3" s="1" a="1"/>
  <c r="K768" i="3" s="1"/>
  <c r="M768" i="3" s="1" a="1"/>
  <c r="M768" i="3" s="1"/>
  <c r="J1508" i="3" a="1"/>
  <c r="J1508" i="3" s="1"/>
  <c r="K1508" i="3" s="1" a="1"/>
  <c r="K1508" i="3" s="1"/>
  <c r="M1508" i="3" s="1" a="1"/>
  <c r="M1508" i="3" s="1"/>
  <c r="J1712" i="3" a="1"/>
  <c r="J1712" i="3" s="1"/>
  <c r="K1712" i="3" s="1" a="1"/>
  <c r="K1712" i="3" s="1"/>
  <c r="M1712" i="3" s="1" a="1"/>
  <c r="M1712" i="3" s="1"/>
  <c r="J490" i="3" a="1"/>
  <c r="J490" i="3" s="1"/>
  <c r="K490" i="3" s="1" a="1"/>
  <c r="K490" i="3" s="1"/>
  <c r="M490" i="3" s="1" a="1"/>
  <c r="M490" i="3" s="1"/>
  <c r="J907" i="3" a="1"/>
  <c r="J907" i="3" s="1"/>
  <c r="K907" i="3" s="1" a="1"/>
  <c r="K907" i="3" s="1"/>
  <c r="M907" i="3" s="1" a="1"/>
  <c r="M907" i="3" s="1"/>
  <c r="J1334" i="3" a="1"/>
  <c r="J1334" i="3" s="1"/>
  <c r="K1334" i="3" s="1" a="1"/>
  <c r="K1334" i="3" s="1"/>
  <c r="M1334" i="3" s="1" a="1"/>
  <c r="M1334" i="3" s="1"/>
  <c r="J1662" i="3" a="1"/>
  <c r="J1662" i="3" s="1"/>
  <c r="K1662" i="3" s="1" a="1"/>
  <c r="K1662" i="3" s="1"/>
  <c r="M1662" i="3" s="1" a="1"/>
  <c r="M1662" i="3" s="1"/>
  <c r="J117" i="3" a="1"/>
  <c r="J117" i="3" s="1"/>
  <c r="K117" i="3" s="1" a="1"/>
  <c r="K117" i="3" s="1"/>
  <c r="M117" i="3" s="1" a="1"/>
  <c r="M117" i="3" s="1"/>
  <c r="J491" i="3" a="1"/>
  <c r="J491" i="3" s="1"/>
  <c r="K491" i="3" s="1" a="1"/>
  <c r="K491" i="3" s="1"/>
  <c r="M491" i="3" s="1" a="1"/>
  <c r="M491" i="3" s="1"/>
  <c r="J908" i="3" a="1"/>
  <c r="J908" i="3" s="1"/>
  <c r="K908" i="3" s="1" a="1"/>
  <c r="K908" i="3" s="1"/>
  <c r="M908" i="3" s="1" a="1"/>
  <c r="M908" i="3" s="1"/>
  <c r="J1335" i="3" a="1"/>
  <c r="J1335" i="3" s="1"/>
  <c r="K1335" i="3" s="1" a="1"/>
  <c r="K1335" i="3" s="1"/>
  <c r="M1335" i="3" s="1" a="1"/>
  <c r="M1335" i="3" s="1"/>
  <c r="J118" i="3" a="1"/>
  <c r="J118" i="3" s="1"/>
  <c r="K118" i="3" s="1" a="1"/>
  <c r="K118" i="3" s="1"/>
  <c r="M118" i="3" s="1" a="1"/>
  <c r="M118" i="3" s="1"/>
  <c r="J492" i="3" a="1"/>
  <c r="J492" i="3" s="1"/>
  <c r="K492" i="3" s="1" a="1"/>
  <c r="K492" i="3" s="1"/>
  <c r="M492" i="3" s="1" a="1"/>
  <c r="M492" i="3" s="1"/>
  <c r="J909" i="3" a="1"/>
  <c r="J909" i="3" s="1"/>
  <c r="K909" i="3" s="1" a="1"/>
  <c r="K909" i="3" s="1"/>
  <c r="M909" i="3" s="1" a="1"/>
  <c r="M909" i="3" s="1"/>
  <c r="J1336" i="3" a="1"/>
  <c r="J1336" i="3" s="1"/>
  <c r="K1336" i="3" s="1" a="1"/>
  <c r="K1336" i="3" s="1"/>
  <c r="M1336" i="3" s="1" a="1"/>
  <c r="M1336" i="3" s="1"/>
  <c r="J265" i="3" a="1"/>
  <c r="J265" i="3" s="1"/>
  <c r="K265" i="3" s="1" a="1"/>
  <c r="K265" i="3" s="1"/>
  <c r="M265" i="3" s="1" a="1"/>
  <c r="M265" i="3" s="1"/>
  <c r="J688" i="3" a="1"/>
  <c r="J688" i="3" s="1"/>
  <c r="K688" i="3" s="1" a="1"/>
  <c r="K688" i="3" s="1"/>
  <c r="M688" i="3" s="1" a="1"/>
  <c r="M688" i="3" s="1"/>
  <c r="J1114" i="3" a="1"/>
  <c r="J1114" i="3" s="1"/>
  <c r="K1114" i="3" s="1" a="1"/>
  <c r="K1114" i="3" s="1"/>
  <c r="M1114" i="3" s="1" a="1"/>
  <c r="M1114" i="3" s="1"/>
  <c r="J1539" i="3" a="1"/>
  <c r="J1539" i="3" s="1"/>
  <c r="K1539" i="3" s="1" a="1"/>
  <c r="K1539" i="3" s="1"/>
  <c r="M1539" i="3" s="1" a="1"/>
  <c r="M1539" i="3" s="1"/>
  <c r="J119" i="3" a="1"/>
  <c r="J119" i="3" s="1"/>
  <c r="K119" i="3" s="1" a="1"/>
  <c r="K119" i="3" s="1"/>
  <c r="M119" i="3" s="1" a="1"/>
  <c r="M119" i="3" s="1"/>
  <c r="J493" i="3" a="1"/>
  <c r="J493" i="3" s="1"/>
  <c r="K493" i="3" s="1" a="1"/>
  <c r="K493" i="3" s="1"/>
  <c r="M493" i="3" s="1" a="1"/>
  <c r="M493" i="3" s="1"/>
  <c r="J910" i="3" a="1"/>
  <c r="J910" i="3" s="1"/>
  <c r="K910" i="3" s="1" a="1"/>
  <c r="K910" i="3" s="1"/>
  <c r="M910" i="3" s="1" a="1"/>
  <c r="M910" i="3" s="1"/>
  <c r="J1337" i="3" a="1"/>
  <c r="J1337" i="3" s="1"/>
  <c r="K1337" i="3" s="1" a="1"/>
  <c r="K1337" i="3" s="1"/>
  <c r="M1337" i="3" s="1" a="1"/>
  <c r="M1337" i="3" s="1"/>
  <c r="J494" i="3" a="1"/>
  <c r="J494" i="3" s="1"/>
  <c r="K494" i="3" s="1" a="1"/>
  <c r="K494" i="3" s="1"/>
  <c r="M494" i="3" s="1" a="1"/>
  <c r="M494" i="3" s="1"/>
  <c r="J911" i="3" a="1"/>
  <c r="J911" i="3" s="1"/>
  <c r="K911" i="3" s="1" a="1"/>
  <c r="K911" i="3" s="1"/>
  <c r="M911" i="3" s="1" a="1"/>
  <c r="M911" i="3" s="1"/>
  <c r="J1338" i="3" a="1"/>
  <c r="J1338" i="3" s="1"/>
  <c r="K1338" i="3" s="1" a="1"/>
  <c r="K1338" i="3" s="1"/>
  <c r="M1338" i="3" s="1" a="1"/>
  <c r="M1338" i="3" s="1"/>
  <c r="J1663" i="3" a="1"/>
  <c r="J1663" i="3" s="1"/>
  <c r="K1663" i="3" s="1" a="1"/>
  <c r="K1663" i="3" s="1"/>
  <c r="M1663" i="3" s="1" a="1"/>
  <c r="M1663" i="3" s="1"/>
  <c r="J912" i="3" a="1"/>
  <c r="J912" i="3" s="1"/>
  <c r="K912" i="3" s="1" a="1"/>
  <c r="K912" i="3" s="1"/>
  <c r="M912" i="3" s="1" a="1"/>
  <c r="M912" i="3" s="1"/>
  <c r="J1339" i="3" a="1"/>
  <c r="J1339" i="3" s="1"/>
  <c r="K1339" i="3" s="1" a="1"/>
  <c r="K1339" i="3" s="1"/>
  <c r="M1339" i="3" s="1" a="1"/>
  <c r="M1339" i="3" s="1"/>
  <c r="J269" i="3" a="1"/>
  <c r="J269" i="3" s="1"/>
  <c r="K269" i="3" s="1" a="1"/>
  <c r="K269" i="3" s="1"/>
  <c r="M269" i="3" s="1" a="1"/>
  <c r="M269" i="3" s="1"/>
  <c r="J692" i="3" a="1"/>
  <c r="J692" i="3" s="1"/>
  <c r="K692" i="3" s="1" a="1"/>
  <c r="K692" i="3" s="1"/>
  <c r="M692" i="3" s="1" a="1"/>
  <c r="M692" i="3" s="1"/>
  <c r="J1120" i="3" a="1"/>
  <c r="J1120" i="3" s="1"/>
  <c r="K1120" i="3" s="1" a="1"/>
  <c r="K1120" i="3" s="1"/>
  <c r="M1120" i="3" s="1" a="1"/>
  <c r="M1120" i="3" s="1"/>
  <c r="J1551" i="3" a="1"/>
  <c r="J1551" i="3" s="1"/>
  <c r="K1551" i="3" s="1" a="1"/>
  <c r="K1551" i="3" s="1"/>
  <c r="M1551" i="3" s="1" a="1"/>
  <c r="M1551" i="3" s="1"/>
  <c r="J120" i="3" a="1"/>
  <c r="J120" i="3" s="1"/>
  <c r="K120" i="3" s="1" a="1"/>
  <c r="K120" i="3" s="1"/>
  <c r="M120" i="3" s="1" a="1"/>
  <c r="M120" i="3" s="1"/>
  <c r="J495" i="3" a="1"/>
  <c r="J495" i="3" s="1"/>
  <c r="K495" i="3" s="1" a="1"/>
  <c r="K495" i="3" s="1"/>
  <c r="M495" i="3" s="1" a="1"/>
  <c r="M495" i="3" s="1"/>
  <c r="J913" i="3" a="1"/>
  <c r="J913" i="3" s="1"/>
  <c r="K913" i="3" s="1" a="1"/>
  <c r="K913" i="3" s="1"/>
  <c r="M913" i="3" s="1" a="1"/>
  <c r="M913" i="3" s="1"/>
  <c r="J1340" i="3" a="1"/>
  <c r="J1340" i="3" s="1"/>
  <c r="K1340" i="3" s="1" a="1"/>
  <c r="K1340" i="3" s="1"/>
  <c r="M1340" i="3" s="1" a="1"/>
  <c r="M1340" i="3" s="1"/>
  <c r="J17" i="3" a="1"/>
  <c r="J17" i="3" s="1"/>
  <c r="K17" i="3" s="1" a="1"/>
  <c r="K17" i="3" s="1"/>
  <c r="M17" i="3" s="1" a="1"/>
  <c r="M17" i="3" s="1"/>
  <c r="J352" i="3" a="1"/>
  <c r="J352" i="3" s="1"/>
  <c r="K352" i="3" s="1" a="1"/>
  <c r="K352" i="3" s="1"/>
  <c r="M352" i="3" s="1" a="1"/>
  <c r="M352" i="3" s="1"/>
  <c r="J769" i="3" a="1"/>
  <c r="J769" i="3" s="1"/>
  <c r="K769" i="3" s="1" a="1"/>
  <c r="K769" i="3" s="1"/>
  <c r="M769" i="3" s="1" a="1"/>
  <c r="M769" i="3" s="1"/>
  <c r="J1509" i="3" a="1"/>
  <c r="J1509" i="3" s="1"/>
  <c r="K1509" i="3" s="1" a="1"/>
  <c r="K1509" i="3" s="1"/>
  <c r="M1509" i="3" s="1" a="1"/>
  <c r="M1509" i="3" s="1"/>
  <c r="J496" i="3" a="1"/>
  <c r="J496" i="3" s="1"/>
  <c r="K496" i="3" s="1" a="1"/>
  <c r="K496" i="3" s="1"/>
  <c r="M496" i="3" s="1" a="1"/>
  <c r="M496" i="3" s="1"/>
  <c r="J914" i="3" a="1"/>
  <c r="J914" i="3" s="1"/>
  <c r="K914" i="3" s="1" a="1"/>
  <c r="K914" i="3" s="1"/>
  <c r="M914" i="3" s="1" a="1"/>
  <c r="M914" i="3" s="1"/>
  <c r="J1341" i="3" a="1"/>
  <c r="J1341" i="3" s="1"/>
  <c r="K1341" i="3" s="1" a="1"/>
  <c r="K1341" i="3" s="1"/>
  <c r="M1341" i="3" s="1" a="1"/>
  <c r="M1341" i="3" s="1"/>
  <c r="J1664" i="3" a="1"/>
  <c r="J1664" i="3" s="1"/>
  <c r="K1664" i="3" s="1" a="1"/>
  <c r="K1664" i="3" s="1"/>
  <c r="M1664" i="3" s="1" a="1"/>
  <c r="M1664" i="3" s="1"/>
  <c r="J497" i="3" a="1"/>
  <c r="J497" i="3" s="1"/>
  <c r="K497" i="3" s="1" a="1"/>
  <c r="K497" i="3" s="1"/>
  <c r="M497" i="3" s="1" a="1"/>
  <c r="M497" i="3" s="1"/>
  <c r="J915" i="3" a="1"/>
  <c r="J915" i="3" s="1"/>
  <c r="K915" i="3" s="1" a="1"/>
  <c r="K915" i="3" s="1"/>
  <c r="M915" i="3" s="1" a="1"/>
  <c r="M915" i="3" s="1"/>
  <c r="J1342" i="3" a="1"/>
  <c r="J1342" i="3" s="1"/>
  <c r="K1342" i="3" s="1" a="1"/>
  <c r="K1342" i="3" s="1"/>
  <c r="M1342" i="3" s="1" a="1"/>
  <c r="M1342" i="3" s="1"/>
  <c r="J1665" i="3" a="1"/>
  <c r="J1665" i="3" s="1"/>
  <c r="K1665" i="3" s="1" a="1"/>
  <c r="K1665" i="3" s="1"/>
  <c r="M1665" i="3" s="1" a="1"/>
  <c r="M1665" i="3" s="1"/>
  <c r="J121" i="3" a="1"/>
  <c r="J121" i="3" s="1"/>
  <c r="K121" i="3" s="1" a="1"/>
  <c r="K121" i="3" s="1"/>
  <c r="M121" i="3" s="1" a="1"/>
  <c r="M121" i="3" s="1"/>
  <c r="J498" i="3" a="1"/>
  <c r="J498" i="3" s="1"/>
  <c r="K498" i="3" s="1" a="1"/>
  <c r="K498" i="3" s="1"/>
  <c r="M498" i="3" s="1" a="1"/>
  <c r="M498" i="3" s="1"/>
  <c r="J916" i="3" a="1"/>
  <c r="J916" i="3" s="1"/>
  <c r="K916" i="3" s="1" a="1"/>
  <c r="K916" i="3" s="1"/>
  <c r="M916" i="3" s="1" a="1"/>
  <c r="M916" i="3" s="1"/>
  <c r="J1343" i="3" a="1"/>
  <c r="J1343" i="3" s="1"/>
  <c r="K1343" i="3" s="1" a="1"/>
  <c r="K1343" i="3" s="1"/>
  <c r="M1343" i="3" s="1" a="1"/>
  <c r="M1343" i="3" s="1"/>
  <c r="J499" i="3" a="1"/>
  <c r="J499" i="3" s="1"/>
  <c r="K499" i="3" s="1" a="1"/>
  <c r="K499" i="3" s="1"/>
  <c r="M499" i="3" s="1" a="1"/>
  <c r="M499" i="3" s="1"/>
  <c r="J917" i="3" a="1"/>
  <c r="J917" i="3" s="1"/>
  <c r="K917" i="3" s="1" a="1"/>
  <c r="K917" i="3" s="1"/>
  <c r="M917" i="3" s="1" a="1"/>
  <c r="M917" i="3" s="1"/>
  <c r="J1344" i="3" a="1"/>
  <c r="J1344" i="3" s="1"/>
  <c r="K1344" i="3" s="1" a="1"/>
  <c r="K1344" i="3" s="1"/>
  <c r="M1344" i="3" s="1" a="1"/>
  <c r="M1344" i="3" s="1"/>
  <c r="J1666" i="3" a="1"/>
  <c r="J1666" i="3" s="1"/>
  <c r="K1666" i="3" s="1" a="1"/>
  <c r="K1666" i="3" s="1"/>
  <c r="M1666" i="3" s="1" a="1"/>
  <c r="M1666" i="3" s="1"/>
  <c r="J302" i="3" a="1"/>
  <c r="J302" i="3" s="1"/>
  <c r="K302" i="3" s="1" a="1"/>
  <c r="K302" i="3" s="1"/>
  <c r="M302" i="3" s="1" a="1"/>
  <c r="M302" i="3" s="1"/>
  <c r="J724" i="3" a="1"/>
  <c r="J724" i="3" s="1"/>
  <c r="K724" i="3" s="1" a="1"/>
  <c r="K724" i="3" s="1"/>
  <c r="M724" i="3" s="1" a="1"/>
  <c r="M724" i="3" s="1"/>
  <c r="J1172" i="3" a="1"/>
  <c r="J1172" i="3" s="1"/>
  <c r="K1172" i="3" s="1" a="1"/>
  <c r="K1172" i="3" s="1"/>
  <c r="M1172" i="3" s="1" a="1"/>
  <c r="M1172" i="3" s="1"/>
  <c r="J1591" i="3" a="1"/>
  <c r="J1591" i="3" s="1"/>
  <c r="K1591" i="3" s="1" a="1"/>
  <c r="K1591" i="3" s="1"/>
  <c r="M1591" i="3" s="1" a="1"/>
  <c r="M1591" i="3" s="1"/>
  <c r="J122" i="3" a="1"/>
  <c r="J122" i="3" s="1"/>
  <c r="K122" i="3" s="1" a="1"/>
  <c r="K122" i="3" s="1"/>
  <c r="M122" i="3" s="1" a="1"/>
  <c r="M122" i="3" s="1"/>
  <c r="J500" i="3" a="1"/>
  <c r="J500" i="3" s="1"/>
  <c r="K500" i="3" s="1" a="1"/>
  <c r="K500" i="3" s="1"/>
  <c r="M500" i="3" s="1" a="1"/>
  <c r="M500" i="3" s="1"/>
  <c r="J918" i="3" a="1"/>
  <c r="J918" i="3" s="1"/>
  <c r="K918" i="3" s="1" a="1"/>
  <c r="K918" i="3" s="1"/>
  <c r="M918" i="3" s="1" a="1"/>
  <c r="M918" i="3" s="1"/>
  <c r="J1345" i="3" a="1"/>
  <c r="J1345" i="3" s="1"/>
  <c r="K1345" i="3" s="1" a="1"/>
  <c r="K1345" i="3" s="1"/>
  <c r="M1345" i="3" s="1" a="1"/>
  <c r="M1345" i="3" s="1"/>
  <c r="J123" i="3" a="1"/>
  <c r="J123" i="3" s="1"/>
  <c r="K123" i="3" s="1" a="1"/>
  <c r="K123" i="3" s="1"/>
  <c r="M123" i="3" s="1" a="1"/>
  <c r="M123" i="3" s="1"/>
  <c r="J501" i="3" a="1"/>
  <c r="J501" i="3" s="1"/>
  <c r="K501" i="3" s="1" a="1"/>
  <c r="K501" i="3" s="1"/>
  <c r="M501" i="3" s="1" a="1"/>
  <c r="M501" i="3" s="1"/>
  <c r="J919" i="3" a="1"/>
  <c r="J919" i="3" s="1"/>
  <c r="K919" i="3" s="1" a="1"/>
  <c r="K919" i="3" s="1"/>
  <c r="M919" i="3" s="1" a="1"/>
  <c r="M919" i="3" s="1"/>
  <c r="J1346" i="3" a="1"/>
  <c r="J1346" i="3" s="1"/>
  <c r="K1346" i="3" s="1" a="1"/>
  <c r="K1346" i="3" s="1"/>
  <c r="M1346" i="3" s="1" a="1"/>
  <c r="M1346" i="3" s="1"/>
  <c r="J124" i="3" a="1"/>
  <c r="J124" i="3" s="1"/>
  <c r="K124" i="3" s="1" a="1"/>
  <c r="K124" i="3" s="1"/>
  <c r="M124" i="3" s="1" a="1"/>
  <c r="M124" i="3" s="1"/>
  <c r="J502" i="3" a="1"/>
  <c r="J502" i="3" s="1"/>
  <c r="K502" i="3" s="1" a="1"/>
  <c r="K502" i="3" s="1"/>
  <c r="M502" i="3" s="1" a="1"/>
  <c r="M502" i="3" s="1"/>
  <c r="J920" i="3" a="1"/>
  <c r="J920" i="3" s="1"/>
  <c r="K920" i="3" s="1" a="1"/>
  <c r="K920" i="3" s="1"/>
  <c r="M920" i="3" s="1" a="1"/>
  <c r="M920" i="3" s="1"/>
  <c r="J1347" i="3" a="1"/>
  <c r="J1347" i="3" s="1"/>
  <c r="K1347" i="3" s="1" a="1"/>
  <c r="K1347" i="3" s="1"/>
  <c r="M1347" i="3" s="1" a="1"/>
  <c r="M1347" i="3" s="1"/>
  <c r="J125" i="3" a="1"/>
  <c r="J125" i="3" s="1"/>
  <c r="K125" i="3" s="1" a="1"/>
  <c r="K125" i="3" s="1"/>
  <c r="M125" i="3" s="1" a="1"/>
  <c r="M125" i="3" s="1"/>
  <c r="J503" i="3" a="1"/>
  <c r="J503" i="3" s="1"/>
  <c r="K503" i="3" s="1" a="1"/>
  <c r="K503" i="3" s="1"/>
  <c r="M503" i="3" s="1" a="1"/>
  <c r="M503" i="3" s="1"/>
  <c r="J921" i="3" a="1"/>
  <c r="J921" i="3" s="1"/>
  <c r="K921" i="3" s="1" a="1"/>
  <c r="K921" i="3" s="1"/>
  <c r="M921" i="3" s="1" a="1"/>
  <c r="M921" i="3" s="1"/>
  <c r="J1348" i="3" a="1"/>
  <c r="J1348" i="3" s="1"/>
  <c r="K1348" i="3" s="1" a="1"/>
  <c r="K1348" i="3" s="1"/>
  <c r="M1348" i="3" s="1" a="1"/>
  <c r="M1348" i="3" s="1"/>
  <c r="J504" i="3" a="1"/>
  <c r="J504" i="3" s="1"/>
  <c r="K504" i="3" s="1" a="1"/>
  <c r="K504" i="3" s="1"/>
  <c r="M504" i="3" s="1" a="1"/>
  <c r="M504" i="3" s="1"/>
  <c r="J922" i="3" a="1"/>
  <c r="J922" i="3" s="1"/>
  <c r="K922" i="3" s="1" a="1"/>
  <c r="K922" i="3" s="1"/>
  <c r="M922" i="3" s="1" a="1"/>
  <c r="M922" i="3" s="1"/>
  <c r="J1349" i="3" a="1"/>
  <c r="J1349" i="3" s="1"/>
  <c r="K1349" i="3" s="1" a="1"/>
  <c r="K1349" i="3" s="1"/>
  <c r="M1349" i="3" s="1" a="1"/>
  <c r="M1349" i="3" s="1"/>
  <c r="J1667" i="3" a="1"/>
  <c r="J1667" i="3" s="1"/>
  <c r="K1667" i="3" s="1" a="1"/>
  <c r="K1667" i="3" s="1"/>
  <c r="M1667" i="3" s="1" a="1"/>
  <c r="M1667" i="3" s="1"/>
  <c r="J126" i="3" a="1"/>
  <c r="J126" i="3" s="1"/>
  <c r="K126" i="3" s="1" a="1"/>
  <c r="K126" i="3" s="1"/>
  <c r="M126" i="3" s="1" a="1"/>
  <c r="M126" i="3" s="1"/>
  <c r="J505" i="3" a="1"/>
  <c r="J505" i="3" s="1"/>
  <c r="K505" i="3" s="1" a="1"/>
  <c r="K505" i="3" s="1"/>
  <c r="M505" i="3" s="1" a="1"/>
  <c r="M505" i="3" s="1"/>
  <c r="J923" i="3" a="1"/>
  <c r="J923" i="3" s="1"/>
  <c r="K923" i="3" s="1" a="1"/>
  <c r="K923" i="3" s="1"/>
  <c r="M923" i="3" s="1" a="1"/>
  <c r="M923" i="3" s="1"/>
  <c r="J1350" i="3" a="1"/>
  <c r="J1350" i="3" s="1"/>
  <c r="K1350" i="3" s="1" a="1"/>
  <c r="K1350" i="3" s="1"/>
  <c r="M1350" i="3" s="1" a="1"/>
  <c r="M1350" i="3" s="1"/>
  <c r="J127" i="3" a="1"/>
  <c r="J127" i="3" s="1"/>
  <c r="K127" i="3" s="1" a="1"/>
  <c r="K127" i="3" s="1"/>
  <c r="M127" i="3" s="1" a="1"/>
  <c r="M127" i="3" s="1"/>
  <c r="J506" i="3" a="1"/>
  <c r="J506" i="3" s="1"/>
  <c r="K506" i="3" s="1" a="1"/>
  <c r="K506" i="3" s="1"/>
  <c r="M506" i="3" s="1" a="1"/>
  <c r="M506" i="3" s="1"/>
  <c r="J924" i="3" a="1"/>
  <c r="J924" i="3" s="1"/>
  <c r="K924" i="3" s="1" a="1"/>
  <c r="K924" i="3" s="1"/>
  <c r="M924" i="3" s="1" a="1"/>
  <c r="M924" i="3" s="1"/>
  <c r="J1351" i="3" a="1"/>
  <c r="J1351" i="3" s="1"/>
  <c r="K1351" i="3" s="1" a="1"/>
  <c r="K1351" i="3" s="1"/>
  <c r="M1351" i="3" s="1" a="1"/>
  <c r="M1351" i="3" s="1"/>
  <c r="J507" i="3" a="1"/>
  <c r="J507" i="3" s="1"/>
  <c r="K507" i="3" s="1" a="1"/>
  <c r="K507" i="3" s="1"/>
  <c r="M507" i="3" s="1" a="1"/>
  <c r="M507" i="3" s="1"/>
  <c r="J925" i="3" a="1"/>
  <c r="J925" i="3" s="1"/>
  <c r="K925" i="3" s="1" a="1"/>
  <c r="K925" i="3" s="1"/>
  <c r="M925" i="3" s="1" a="1"/>
  <c r="M925" i="3" s="1"/>
  <c r="J1352" i="3" a="1"/>
  <c r="J1352" i="3" s="1"/>
  <c r="K1352" i="3" s="1" a="1"/>
  <c r="K1352" i="3" s="1"/>
  <c r="M1352" i="3" s="1" a="1"/>
  <c r="M1352" i="3" s="1"/>
  <c r="J1668" i="3" a="1"/>
  <c r="J1668" i="3" s="1"/>
  <c r="K1668" i="3" s="1" a="1"/>
  <c r="K1668" i="3" s="1"/>
  <c r="M1668" i="3" s="1" a="1"/>
  <c r="M1668" i="3" s="1"/>
  <c r="J128" i="3" a="1"/>
  <c r="J128" i="3" s="1"/>
  <c r="K128" i="3" s="1" a="1"/>
  <c r="K128" i="3" s="1"/>
  <c r="M128" i="3" s="1" a="1"/>
  <c r="M128" i="3" s="1"/>
  <c r="J508" i="3" a="1"/>
  <c r="J508" i="3" s="1"/>
  <c r="K508" i="3" s="1" a="1"/>
  <c r="K508" i="3" s="1"/>
  <c r="M508" i="3" s="1" a="1"/>
  <c r="M508" i="3" s="1"/>
  <c r="J926" i="3" a="1"/>
  <c r="J926" i="3" s="1"/>
  <c r="K926" i="3" s="1" a="1"/>
  <c r="K926" i="3" s="1"/>
  <c r="M926" i="3" s="1" a="1"/>
  <c r="M926" i="3" s="1"/>
  <c r="J1353" i="3" a="1"/>
  <c r="J1353" i="3" s="1"/>
  <c r="K1353" i="3" s="1" a="1"/>
  <c r="K1353" i="3" s="1"/>
  <c r="M1353" i="3" s="1" a="1"/>
  <c r="M1353" i="3" s="1"/>
  <c r="J129" i="3" a="1"/>
  <c r="J129" i="3" s="1"/>
  <c r="K129" i="3" s="1" a="1"/>
  <c r="K129" i="3" s="1"/>
  <c r="M129" i="3" s="1" a="1"/>
  <c r="M129" i="3" s="1"/>
  <c r="J509" i="3" a="1"/>
  <c r="J509" i="3" s="1"/>
  <c r="K509" i="3" s="1" a="1"/>
  <c r="K509" i="3" s="1"/>
  <c r="M509" i="3" s="1" a="1"/>
  <c r="M509" i="3" s="1"/>
  <c r="J927" i="3" a="1"/>
  <c r="J927" i="3" s="1"/>
  <c r="K927" i="3" s="1" a="1"/>
  <c r="K927" i="3" s="1"/>
  <c r="M927" i="3" s="1" a="1"/>
  <c r="M927" i="3" s="1"/>
  <c r="J1354" i="3" a="1"/>
  <c r="J1354" i="3" s="1"/>
  <c r="K1354" i="3" s="1" a="1"/>
  <c r="K1354" i="3" s="1"/>
  <c r="M1354" i="3" s="1" a="1"/>
  <c r="M1354" i="3" s="1"/>
  <c r="J299" i="3" a="1"/>
  <c r="J299" i="3" s="1"/>
  <c r="K299" i="3" s="1" a="1"/>
  <c r="K299" i="3" s="1"/>
  <c r="M299" i="3" s="1" a="1"/>
  <c r="M299" i="3" s="1"/>
  <c r="J722" i="3" a="1"/>
  <c r="J722" i="3" s="1"/>
  <c r="K722" i="3" s="1" a="1"/>
  <c r="K722" i="3" s="1"/>
  <c r="M722" i="3" s="1" a="1"/>
  <c r="M722" i="3" s="1"/>
  <c r="J1149" i="3" a="1"/>
  <c r="J1149" i="3" s="1"/>
  <c r="K1149" i="3" s="1" a="1"/>
  <c r="K1149" i="3" s="1"/>
  <c r="M1149" i="3" s="1" a="1"/>
  <c r="M1149" i="3" s="1"/>
  <c r="J1578" i="3" a="1"/>
  <c r="J1578" i="3" s="1"/>
  <c r="K1578" i="3" s="1" a="1"/>
  <c r="K1578" i="3" s="1"/>
  <c r="M1578" i="3" s="1" a="1"/>
  <c r="M1578" i="3" s="1"/>
  <c r="J510" i="3" a="1"/>
  <c r="J510" i="3" s="1"/>
  <c r="K510" i="3" s="1" a="1"/>
  <c r="K510" i="3" s="1"/>
  <c r="M510" i="3" s="1" a="1"/>
  <c r="M510" i="3" s="1"/>
  <c r="J928" i="3" a="1"/>
  <c r="J928" i="3" s="1"/>
  <c r="K928" i="3" s="1" a="1"/>
  <c r="K928" i="3" s="1"/>
  <c r="M928" i="3" s="1" a="1"/>
  <c r="M928" i="3" s="1"/>
  <c r="J1355" i="3" a="1"/>
  <c r="J1355" i="3" s="1"/>
  <c r="K1355" i="3" s="1" a="1"/>
  <c r="K1355" i="3" s="1"/>
  <c r="M1355" i="3" s="1" a="1"/>
  <c r="M1355" i="3" s="1"/>
  <c r="J1669" i="3" a="1"/>
  <c r="J1669" i="3" s="1"/>
  <c r="K1669" i="3" s="1" a="1"/>
  <c r="K1669" i="3" s="1"/>
  <c r="M1669" i="3" s="1" a="1"/>
  <c r="M1669" i="3" s="1"/>
  <c r="J511" i="3" a="1"/>
  <c r="J511" i="3" s="1"/>
  <c r="K511" i="3" s="1" a="1"/>
  <c r="K511" i="3" s="1"/>
  <c r="M511" i="3" s="1" a="1"/>
  <c r="M511" i="3" s="1"/>
  <c r="J929" i="3" a="1"/>
  <c r="J929" i="3" s="1"/>
  <c r="K929" i="3" s="1" a="1"/>
  <c r="K929" i="3" s="1"/>
  <c r="M929" i="3" s="1" a="1"/>
  <c r="M929" i="3" s="1"/>
  <c r="J1356" i="3" a="1"/>
  <c r="J1356" i="3" s="1"/>
  <c r="K1356" i="3" s="1" a="1"/>
  <c r="K1356" i="3" s="1"/>
  <c r="M1356" i="3" s="1" a="1"/>
  <c r="M1356" i="3" s="1"/>
  <c r="J1670" i="3" a="1"/>
  <c r="J1670" i="3" s="1"/>
  <c r="K1670" i="3" s="1" a="1"/>
  <c r="K1670" i="3" s="1"/>
  <c r="M1670" i="3" s="1" a="1"/>
  <c r="M1670" i="3" s="1"/>
  <c r="J130" i="3" a="1"/>
  <c r="J130" i="3" s="1"/>
  <c r="K130" i="3" s="1" a="1"/>
  <c r="K130" i="3" s="1"/>
  <c r="M130" i="3" s="1" a="1"/>
  <c r="M130" i="3" s="1"/>
  <c r="J512" i="3" a="1"/>
  <c r="J512" i="3" s="1"/>
  <c r="K512" i="3" s="1" a="1"/>
  <c r="K512" i="3" s="1"/>
  <c r="M512" i="3" s="1" a="1"/>
  <c r="M512" i="3" s="1"/>
  <c r="J930" i="3" a="1"/>
  <c r="J930" i="3" s="1"/>
  <c r="K930" i="3" s="1" a="1"/>
  <c r="K930" i="3" s="1"/>
  <c r="M930" i="3" s="1" a="1"/>
  <c r="M930" i="3" s="1"/>
  <c r="J1357" i="3" a="1"/>
  <c r="J1357" i="3" s="1"/>
  <c r="K1357" i="3" s="1" a="1"/>
  <c r="K1357" i="3" s="1"/>
  <c r="M1357" i="3" s="1" a="1"/>
  <c r="M1357" i="3" s="1"/>
  <c r="J513" i="3" a="1"/>
  <c r="J513" i="3" s="1"/>
  <c r="K513" i="3" s="1" a="1"/>
  <c r="K513" i="3" s="1"/>
  <c r="M513" i="3" s="1" a="1"/>
  <c r="M513" i="3" s="1"/>
  <c r="J931" i="3" a="1"/>
  <c r="J931" i="3" s="1"/>
  <c r="K931" i="3" s="1" a="1"/>
  <c r="K931" i="3" s="1"/>
  <c r="M931" i="3" s="1" a="1"/>
  <c r="M931" i="3" s="1"/>
  <c r="J1358" i="3" a="1"/>
  <c r="J1358" i="3" s="1"/>
  <c r="K1358" i="3" s="1" a="1"/>
  <c r="K1358" i="3" s="1"/>
  <c r="M1358" i="3" s="1" a="1"/>
  <c r="M1358" i="3" s="1"/>
  <c r="J1671" i="3" a="1"/>
  <c r="J1671" i="3" s="1"/>
  <c r="K1671" i="3" s="1" a="1"/>
  <c r="K1671" i="3" s="1"/>
  <c r="M1671" i="3" s="1" a="1"/>
  <c r="M1671" i="3" s="1"/>
  <c r="J318" i="3" a="1"/>
  <c r="J318" i="3" s="1"/>
  <c r="K318" i="3" s="1" a="1"/>
  <c r="K318" i="3" s="1"/>
  <c r="M318" i="3" s="1" a="1"/>
  <c r="M318" i="3" s="1"/>
  <c r="J739" i="3" a="1"/>
  <c r="J739" i="3" s="1"/>
  <c r="K739" i="3" s="1" a="1"/>
  <c r="K739" i="3" s="1"/>
  <c r="M739" i="3" s="1" a="1"/>
  <c r="M739" i="3" s="1"/>
  <c r="J1164" i="3" a="1"/>
  <c r="J1164" i="3" s="1"/>
  <c r="K1164" i="3" s="1" a="1"/>
  <c r="K1164" i="3" s="1"/>
  <c r="M1164" i="3" s="1" a="1"/>
  <c r="M1164" i="3" s="1"/>
  <c r="J1592" i="3" a="1"/>
  <c r="J1592" i="3" s="1"/>
  <c r="K1592" i="3" s="1" a="1"/>
  <c r="K1592" i="3" s="1"/>
  <c r="M1592" i="3" s="1" a="1"/>
  <c r="M1592" i="3" s="1"/>
  <c r="J514" i="3" a="1"/>
  <c r="J514" i="3" s="1"/>
  <c r="K514" i="3" s="1" a="1"/>
  <c r="K514" i="3" s="1"/>
  <c r="M514" i="3" s="1" a="1"/>
  <c r="M514" i="3" s="1"/>
  <c r="J760" i="3" a="1"/>
  <c r="J760" i="3" s="1"/>
  <c r="K760" i="3" s="1" a="1"/>
  <c r="K760" i="3" s="1"/>
  <c r="M760" i="3" s="1" a="1"/>
  <c r="M760" i="3" s="1"/>
  <c r="J1189" i="3" a="1"/>
  <c r="J1189" i="3" s="1"/>
  <c r="K1189" i="3" s="1" a="1"/>
  <c r="K1189" i="3" s="1"/>
  <c r="M1189" i="3" s="1" a="1"/>
  <c r="M1189" i="3" s="1"/>
  <c r="J1618" i="3" a="1"/>
  <c r="J1618" i="3" s="1"/>
  <c r="K1618" i="3" s="1" a="1"/>
  <c r="K1618" i="3" s="1"/>
  <c r="M1618" i="3" s="1" a="1"/>
  <c r="M1618" i="3" s="1"/>
  <c r="J276" i="3" a="1"/>
  <c r="J276" i="3" s="1"/>
  <c r="K276" i="3" s="1" a="1"/>
  <c r="K276" i="3" s="1"/>
  <c r="M276" i="3" s="1" a="1"/>
  <c r="M276" i="3" s="1"/>
  <c r="J699" i="3" a="1"/>
  <c r="J699" i="3" s="1"/>
  <c r="K699" i="3" s="1" a="1"/>
  <c r="K699" i="3" s="1"/>
  <c r="M699" i="3" s="1" a="1"/>
  <c r="M699" i="3" s="1"/>
  <c r="J1127" i="3" a="1"/>
  <c r="J1127" i="3" s="1"/>
  <c r="K1127" i="3" s="1" a="1"/>
  <c r="K1127" i="3" s="1"/>
  <c r="M1127" i="3" s="1" a="1"/>
  <c r="M1127" i="3" s="1"/>
  <c r="J1556" i="3" a="1"/>
  <c r="J1556" i="3" s="1"/>
  <c r="K1556" i="3" s="1" a="1"/>
  <c r="K1556" i="3" s="1"/>
  <c r="M1556" i="3" s="1" a="1"/>
  <c r="M1556" i="3" s="1"/>
  <c r="J515" i="3" a="1"/>
  <c r="J515" i="3" s="1"/>
  <c r="K515" i="3" s="1" a="1"/>
  <c r="K515" i="3" s="1"/>
  <c r="M515" i="3" s="1" a="1"/>
  <c r="M515" i="3" s="1"/>
  <c r="J932" i="3" a="1"/>
  <c r="J932" i="3" s="1"/>
  <c r="K932" i="3" s="1" a="1"/>
  <c r="K932" i="3" s="1"/>
  <c r="M932" i="3" s="1" a="1"/>
  <c r="M932" i="3" s="1"/>
  <c r="J1359" i="3" a="1"/>
  <c r="J1359" i="3" s="1"/>
  <c r="K1359" i="3" s="1" a="1"/>
  <c r="K1359" i="3" s="1"/>
  <c r="M1359" i="3" s="1" a="1"/>
  <c r="M1359" i="3" s="1"/>
  <c r="J1672" i="3" a="1"/>
  <c r="J1672" i="3" s="1"/>
  <c r="K1672" i="3" s="1" a="1"/>
  <c r="K1672" i="3" s="1"/>
  <c r="M1672" i="3" s="1" a="1"/>
  <c r="M1672" i="3" s="1"/>
  <c r="J329" i="3" a="1"/>
  <c r="J329" i="3" s="1"/>
  <c r="K329" i="3" s="1" a="1"/>
  <c r="K329" i="3" s="1"/>
  <c r="M329" i="3" s="1" a="1"/>
  <c r="M329" i="3" s="1"/>
  <c r="J752" i="3" a="1"/>
  <c r="J752" i="3" s="1"/>
  <c r="K752" i="3" s="1" a="1"/>
  <c r="K752" i="3" s="1"/>
  <c r="M752" i="3" s="1" a="1"/>
  <c r="M752" i="3" s="1"/>
  <c r="J1180" i="3" a="1"/>
  <c r="J1180" i="3" s="1"/>
  <c r="K1180" i="3" s="1" a="1"/>
  <c r="K1180" i="3" s="1"/>
  <c r="M1180" i="3" s="1" a="1"/>
  <c r="M1180" i="3" s="1"/>
  <c r="J1611" i="3" a="1"/>
  <c r="J1611" i="3" s="1"/>
  <c r="K1611" i="3" s="1" a="1"/>
  <c r="K1611" i="3" s="1"/>
  <c r="M1611" i="3" s="1" a="1"/>
  <c r="M1611" i="3" s="1"/>
  <c r="J131" i="3" a="1"/>
  <c r="J131" i="3" s="1"/>
  <c r="K131" i="3" s="1" a="1"/>
  <c r="K131" i="3" s="1"/>
  <c r="M131" i="3" s="1" a="1"/>
  <c r="M131" i="3" s="1"/>
  <c r="J516" i="3" a="1"/>
  <c r="J516" i="3" s="1"/>
  <c r="K516" i="3" s="1" a="1"/>
  <c r="K516" i="3" s="1"/>
  <c r="M516" i="3" s="1" a="1"/>
  <c r="M516" i="3" s="1"/>
  <c r="J933" i="3" a="1"/>
  <c r="J933" i="3" s="1"/>
  <c r="K933" i="3" s="1" a="1"/>
  <c r="K933" i="3" s="1"/>
  <c r="M933" i="3" s="1" a="1"/>
  <c r="M933" i="3" s="1"/>
  <c r="J1360" i="3" a="1"/>
  <c r="J1360" i="3" s="1"/>
  <c r="K1360" i="3" s="1" a="1"/>
  <c r="K1360" i="3" s="1"/>
  <c r="M1360" i="3" s="1" a="1"/>
  <c r="M1360" i="3" s="1"/>
  <c r="J132" i="3" a="1"/>
  <c r="J132" i="3" s="1"/>
  <c r="K132" i="3" s="1" a="1"/>
  <c r="K132" i="3" s="1"/>
  <c r="M132" i="3" s="1" a="1"/>
  <c r="M132" i="3" s="1"/>
  <c r="J517" i="3" a="1"/>
  <c r="J517" i="3" s="1"/>
  <c r="K517" i="3" s="1" a="1"/>
  <c r="K517" i="3" s="1"/>
  <c r="M517" i="3" s="1" a="1"/>
  <c r="M517" i="3" s="1"/>
  <c r="J934" i="3" a="1"/>
  <c r="J934" i="3" s="1"/>
  <c r="K934" i="3" s="1" a="1"/>
  <c r="K934" i="3" s="1"/>
  <c r="M934" i="3" s="1" a="1"/>
  <c r="M934" i="3" s="1"/>
  <c r="J1361" i="3" a="1"/>
  <c r="J1361" i="3" s="1"/>
  <c r="K1361" i="3" s="1" a="1"/>
  <c r="K1361" i="3" s="1"/>
  <c r="M1361" i="3" s="1" a="1"/>
  <c r="M1361" i="3" s="1"/>
  <c r="J518" i="3" a="1"/>
  <c r="J518" i="3" s="1"/>
  <c r="K518" i="3" s="1" a="1"/>
  <c r="K518" i="3" s="1"/>
  <c r="M518" i="3" s="1" a="1"/>
  <c r="M518" i="3" s="1"/>
  <c r="J935" i="3" a="1"/>
  <c r="J935" i="3" s="1"/>
  <c r="K935" i="3" s="1" a="1"/>
  <c r="K935" i="3" s="1"/>
  <c r="M935" i="3" s="1" a="1"/>
  <c r="M935" i="3" s="1"/>
  <c r="J1362" i="3" a="1"/>
  <c r="J1362" i="3" s="1"/>
  <c r="K1362" i="3" s="1" a="1"/>
  <c r="K1362" i="3" s="1"/>
  <c r="M1362" i="3" s="1" a="1"/>
  <c r="M1362" i="3" s="1"/>
  <c r="J1673" i="3" a="1"/>
  <c r="J1673" i="3" s="1"/>
  <c r="K1673" i="3" s="1" a="1"/>
  <c r="K1673" i="3" s="1"/>
  <c r="M1673" i="3" s="1" a="1"/>
  <c r="M1673" i="3" s="1"/>
  <c r="J133" i="3" a="1"/>
  <c r="J133" i="3" s="1"/>
  <c r="K133" i="3" s="1" a="1"/>
  <c r="K133" i="3" s="1"/>
  <c r="M133" i="3" s="1" a="1"/>
  <c r="M133" i="3" s="1"/>
  <c r="J519" i="3" a="1"/>
  <c r="J519" i="3" s="1"/>
  <c r="K519" i="3" s="1" a="1"/>
  <c r="K519" i="3" s="1"/>
  <c r="M519" i="3" s="1" a="1"/>
  <c r="M519" i="3" s="1"/>
  <c r="J936" i="3" a="1"/>
  <c r="J936" i="3" s="1"/>
  <c r="K936" i="3" s="1" a="1"/>
  <c r="K936" i="3" s="1"/>
  <c r="M936" i="3" s="1" a="1"/>
  <c r="M936" i="3" s="1"/>
  <c r="J1363" i="3" a="1"/>
  <c r="J1363" i="3" s="1"/>
  <c r="K1363" i="3" s="1" a="1"/>
  <c r="K1363" i="3" s="1"/>
  <c r="M1363" i="3" s="1" a="1"/>
  <c r="M1363" i="3" s="1"/>
  <c r="J319" i="3" a="1"/>
  <c r="J319" i="3" s="1"/>
  <c r="K319" i="3" s="1" a="1"/>
  <c r="K319" i="3" s="1"/>
  <c r="M319" i="3" s="1" a="1"/>
  <c r="M319" i="3" s="1"/>
  <c r="J740" i="3" a="1"/>
  <c r="J740" i="3" s="1"/>
  <c r="K740" i="3" s="1" a="1"/>
  <c r="K740" i="3" s="1"/>
  <c r="M740" i="3" s="1" a="1"/>
  <c r="M740" i="3" s="1"/>
  <c r="J1165" i="3" a="1"/>
  <c r="J1165" i="3" s="1"/>
  <c r="K1165" i="3" s="1" a="1"/>
  <c r="K1165" i="3" s="1"/>
  <c r="M1165" i="3" s="1" a="1"/>
  <c r="M1165" i="3" s="1"/>
  <c r="J1593" i="3" a="1"/>
  <c r="J1593" i="3" s="1"/>
  <c r="K1593" i="3" s="1" a="1"/>
  <c r="K1593" i="3" s="1"/>
  <c r="M1593" i="3" s="1" a="1"/>
  <c r="M1593" i="3" s="1"/>
  <c r="J134" i="3" a="1"/>
  <c r="J134" i="3" s="1"/>
  <c r="K134" i="3" s="1" a="1"/>
  <c r="K134" i="3" s="1"/>
  <c r="M134" i="3" s="1" a="1"/>
  <c r="M134" i="3" s="1"/>
  <c r="J520" i="3" a="1"/>
  <c r="J520" i="3" s="1"/>
  <c r="K520" i="3" s="1" a="1"/>
  <c r="K520" i="3" s="1"/>
  <c r="M520" i="3" s="1" a="1"/>
  <c r="M520" i="3" s="1"/>
  <c r="J937" i="3" a="1"/>
  <c r="J937" i="3" s="1"/>
  <c r="K937" i="3" s="1" a="1"/>
  <c r="K937" i="3" s="1"/>
  <c r="M937" i="3" s="1" a="1"/>
  <c r="M937" i="3" s="1"/>
  <c r="J1364" i="3" a="1"/>
  <c r="J1364" i="3" s="1"/>
  <c r="K1364" i="3" s="1" a="1"/>
  <c r="K1364" i="3" s="1"/>
  <c r="M1364" i="3" s="1" a="1"/>
  <c r="M1364" i="3" s="1"/>
  <c r="J135" i="3" a="1"/>
  <c r="J135" i="3" s="1"/>
  <c r="K135" i="3" s="1" a="1"/>
  <c r="K135" i="3" s="1"/>
  <c r="M135" i="3" s="1" a="1"/>
  <c r="M135" i="3" s="1"/>
  <c r="J521" i="3" a="1"/>
  <c r="J521" i="3" s="1"/>
  <c r="K521" i="3" s="1" a="1"/>
  <c r="K521" i="3" s="1"/>
  <c r="M521" i="3" s="1" a="1"/>
  <c r="M521" i="3" s="1"/>
  <c r="J938" i="3" a="1"/>
  <c r="J938" i="3" s="1"/>
  <c r="K938" i="3" s="1" a="1"/>
  <c r="K938" i="3" s="1"/>
  <c r="M938" i="3" s="1" a="1"/>
  <c r="M938" i="3" s="1"/>
  <c r="J1365" i="3" a="1"/>
  <c r="J1365" i="3" s="1"/>
  <c r="K1365" i="3" s="1" a="1"/>
  <c r="K1365" i="3" s="1"/>
  <c r="M1365" i="3" s="1" a="1"/>
  <c r="M1365" i="3" s="1"/>
  <c r="J522" i="3" a="1"/>
  <c r="J522" i="3" s="1"/>
  <c r="K522" i="3" s="1" a="1"/>
  <c r="K522" i="3" s="1"/>
  <c r="M522" i="3" s="1" a="1"/>
  <c r="M522" i="3" s="1"/>
  <c r="J939" i="3" a="1"/>
  <c r="J939" i="3" s="1"/>
  <c r="K939" i="3" s="1" a="1"/>
  <c r="K939" i="3" s="1"/>
  <c r="M939" i="3" s="1" a="1"/>
  <c r="M939" i="3" s="1"/>
  <c r="J1366" i="3" a="1"/>
  <c r="J1366" i="3" s="1"/>
  <c r="K1366" i="3" s="1" a="1"/>
  <c r="K1366" i="3" s="1"/>
  <c r="M1366" i="3" s="1" a="1"/>
  <c r="M1366" i="3" s="1"/>
  <c r="J1674" i="3" a="1"/>
  <c r="J1674" i="3" s="1"/>
  <c r="K1674" i="3" s="1" a="1"/>
  <c r="K1674" i="3" s="1"/>
  <c r="M1674" i="3" s="1" a="1"/>
  <c r="M1674" i="3" s="1"/>
  <c r="J136" i="3" a="1"/>
  <c r="J136" i="3" s="1"/>
  <c r="K136" i="3" s="1" a="1"/>
  <c r="K136" i="3" s="1"/>
  <c r="M136" i="3" s="1" a="1"/>
  <c r="M136" i="3" s="1"/>
  <c r="J523" i="3" a="1"/>
  <c r="J523" i="3" s="1"/>
  <c r="K523" i="3" s="1" a="1"/>
  <c r="K523" i="3" s="1"/>
  <c r="M523" i="3" s="1" a="1"/>
  <c r="M523" i="3" s="1"/>
  <c r="J940" i="3" a="1"/>
  <c r="J940" i="3" s="1"/>
  <c r="K940" i="3" s="1" a="1"/>
  <c r="K940" i="3" s="1"/>
  <c r="M940" i="3" s="1" a="1"/>
  <c r="M940" i="3" s="1"/>
  <c r="J1367" i="3" a="1"/>
  <c r="J1367" i="3" s="1"/>
  <c r="K1367" i="3" s="1" a="1"/>
  <c r="K1367" i="3" s="1"/>
  <c r="M1367" i="3" s="1" a="1"/>
  <c r="M1367" i="3" s="1"/>
  <c r="J277" i="3" a="1"/>
  <c r="J277" i="3" s="1"/>
  <c r="K277" i="3" s="1" a="1"/>
  <c r="K277" i="3" s="1"/>
  <c r="M277" i="3" s="1" a="1"/>
  <c r="M277" i="3" s="1"/>
  <c r="J700" i="3" a="1"/>
  <c r="J700" i="3" s="1"/>
  <c r="K700" i="3" s="1" a="1"/>
  <c r="K700" i="3" s="1"/>
  <c r="M700" i="3" s="1" a="1"/>
  <c r="M700" i="3" s="1"/>
  <c r="J1128" i="3" a="1"/>
  <c r="J1128" i="3" s="1"/>
  <c r="K1128" i="3" s="1" a="1"/>
  <c r="K1128" i="3" s="1"/>
  <c r="M1128" i="3" s="1" a="1"/>
  <c r="M1128" i="3" s="1"/>
  <c r="J1557" i="3" a="1"/>
  <c r="J1557" i="3" s="1"/>
  <c r="K1557" i="3" s="1" a="1"/>
  <c r="K1557" i="3" s="1"/>
  <c r="M1557" i="3" s="1" a="1"/>
  <c r="M1557" i="3" s="1"/>
  <c r="J524" i="3" a="1"/>
  <c r="J524" i="3" s="1"/>
  <c r="K524" i="3" s="1" a="1"/>
  <c r="K524" i="3" s="1"/>
  <c r="M524" i="3" s="1" a="1"/>
  <c r="M524" i="3" s="1"/>
  <c r="J941" i="3" a="1"/>
  <c r="J941" i="3" s="1"/>
  <c r="K941" i="3" s="1" a="1"/>
  <c r="K941" i="3" s="1"/>
  <c r="M941" i="3" s="1" a="1"/>
  <c r="M941" i="3" s="1"/>
  <c r="J1368" i="3" a="1"/>
  <c r="J1368" i="3" s="1"/>
  <c r="K1368" i="3" s="1" a="1"/>
  <c r="K1368" i="3" s="1"/>
  <c r="M1368" i="3" s="1" a="1"/>
  <c r="M1368" i="3" s="1"/>
  <c r="J1675" i="3" a="1"/>
  <c r="J1675" i="3" s="1"/>
  <c r="K1675" i="3" s="1" a="1"/>
  <c r="K1675" i="3" s="1"/>
  <c r="M1675" i="3" s="1" a="1"/>
  <c r="M1675" i="3" s="1"/>
  <c r="J525" i="3" a="1"/>
  <c r="J525" i="3" s="1"/>
  <c r="K525" i="3" s="1" a="1"/>
  <c r="K525" i="3" s="1"/>
  <c r="M525" i="3" s="1" a="1"/>
  <c r="M525" i="3" s="1"/>
  <c r="J942" i="3" a="1"/>
  <c r="J942" i="3" s="1"/>
  <c r="K942" i="3" s="1" a="1"/>
  <c r="K942" i="3" s="1"/>
  <c r="M942" i="3" s="1" a="1"/>
  <c r="M942" i="3" s="1"/>
  <c r="J1369" i="3" a="1"/>
  <c r="J1369" i="3" s="1"/>
  <c r="K1369" i="3" s="1" a="1"/>
  <c r="K1369" i="3" s="1"/>
  <c r="M1369" i="3" s="1" a="1"/>
  <c r="M1369" i="3" s="1"/>
  <c r="J1676" i="3" a="1"/>
  <c r="J1676" i="3" s="1"/>
  <c r="K1676" i="3" s="1" a="1"/>
  <c r="K1676" i="3" s="1"/>
  <c r="M1676" i="3" s="1" a="1"/>
  <c r="M1676" i="3" s="1"/>
  <c r="J526" i="3" a="1"/>
  <c r="J526" i="3" s="1"/>
  <c r="K526" i="3" s="1" a="1"/>
  <c r="K526" i="3" s="1"/>
  <c r="M526" i="3" s="1" a="1"/>
  <c r="M526" i="3" s="1"/>
  <c r="J943" i="3" a="1"/>
  <c r="J943" i="3" s="1"/>
  <c r="K943" i="3" s="1" a="1"/>
  <c r="K943" i="3" s="1"/>
  <c r="M943" i="3" s="1" a="1"/>
  <c r="M943" i="3" s="1"/>
  <c r="J1370" i="3" a="1"/>
  <c r="J1370" i="3" s="1"/>
  <c r="K1370" i="3" s="1" a="1"/>
  <c r="K1370" i="3" s="1"/>
  <c r="M1370" i="3" s="1" a="1"/>
  <c r="M1370" i="3" s="1"/>
  <c r="J1677" i="3" a="1"/>
  <c r="J1677" i="3" s="1"/>
  <c r="K1677" i="3" s="1" a="1"/>
  <c r="K1677" i="3" s="1"/>
  <c r="M1677" i="3" s="1" a="1"/>
  <c r="M1677" i="3" s="1"/>
  <c r="J137" i="3" a="1"/>
  <c r="J137" i="3" s="1"/>
  <c r="K137" i="3" s="1" a="1"/>
  <c r="K137" i="3" s="1"/>
  <c r="M137" i="3" s="1" a="1"/>
  <c r="M137" i="3" s="1"/>
  <c r="J527" i="3" a="1"/>
  <c r="J527" i="3" s="1"/>
  <c r="K527" i="3" s="1" a="1"/>
  <c r="K527" i="3" s="1"/>
  <c r="M527" i="3" s="1" a="1"/>
  <c r="M527" i="3" s="1"/>
  <c r="J944" i="3" a="1"/>
  <c r="J944" i="3" s="1"/>
  <c r="K944" i="3" s="1" a="1"/>
  <c r="K944" i="3" s="1"/>
  <c r="M944" i="3" s="1" a="1"/>
  <c r="M944" i="3" s="1"/>
  <c r="J1371" i="3" a="1"/>
  <c r="J1371" i="3" s="1"/>
  <c r="K1371" i="3" s="1" a="1"/>
  <c r="K1371" i="3" s="1"/>
  <c r="M1371" i="3" s="1" a="1"/>
  <c r="M1371" i="3" s="1"/>
  <c r="J528" i="3" a="1"/>
  <c r="J528" i="3" s="1"/>
  <c r="K528" i="3" s="1" a="1"/>
  <c r="K528" i="3" s="1"/>
  <c r="M528" i="3" s="1" a="1"/>
  <c r="M528" i="3" s="1"/>
  <c r="J945" i="3" a="1"/>
  <c r="J945" i="3" s="1"/>
  <c r="K945" i="3" s="1" a="1"/>
  <c r="K945" i="3" s="1"/>
  <c r="M945" i="3" s="1" a="1"/>
  <c r="M945" i="3" s="1"/>
  <c r="J1372" i="3" a="1"/>
  <c r="J1372" i="3" s="1"/>
  <c r="K1372" i="3" s="1" a="1"/>
  <c r="K1372" i="3" s="1"/>
  <c r="M1372" i="3" s="1" a="1"/>
  <c r="M1372" i="3" s="1"/>
  <c r="J1678" i="3" a="1"/>
  <c r="J1678" i="3" s="1"/>
  <c r="K1678" i="3" s="1" a="1"/>
  <c r="K1678" i="3" s="1"/>
  <c r="M1678" i="3" s="1" a="1"/>
  <c r="M1678" i="3" s="1"/>
  <c r="J529" i="3" a="1"/>
  <c r="J529" i="3" s="1"/>
  <c r="K529" i="3" s="1" a="1"/>
  <c r="K529" i="3" s="1"/>
  <c r="M529" i="3" s="1" a="1"/>
  <c r="M529" i="3" s="1"/>
  <c r="J946" i="3" a="1"/>
  <c r="J946" i="3" s="1"/>
  <c r="K946" i="3" s="1" a="1"/>
  <c r="K946" i="3" s="1"/>
  <c r="M946" i="3" s="1" a="1"/>
  <c r="M946" i="3" s="1"/>
  <c r="J1373" i="3" a="1"/>
  <c r="J1373" i="3" s="1"/>
  <c r="K1373" i="3" s="1" a="1"/>
  <c r="K1373" i="3" s="1"/>
  <c r="M1373" i="3" s="1" a="1"/>
  <c r="M1373" i="3" s="1"/>
  <c r="J1679" i="3" a="1"/>
  <c r="J1679" i="3" s="1"/>
  <c r="K1679" i="3" s="1" a="1"/>
  <c r="K1679" i="3" s="1"/>
  <c r="M1679" i="3" s="1" a="1"/>
  <c r="M1679" i="3" s="1"/>
  <c r="J138" i="3" a="1"/>
  <c r="J138" i="3" s="1"/>
  <c r="K138" i="3" s="1" a="1"/>
  <c r="K138" i="3" s="1"/>
  <c r="M138" i="3" s="1" a="1"/>
  <c r="M138" i="3" s="1"/>
  <c r="J530" i="3" a="1"/>
  <c r="J530" i="3" s="1"/>
  <c r="K530" i="3" s="1" a="1"/>
  <c r="K530" i="3" s="1"/>
  <c r="M530" i="3" s="1" a="1"/>
  <c r="M530" i="3" s="1"/>
  <c r="J947" i="3" a="1"/>
  <c r="J947" i="3" s="1"/>
  <c r="K947" i="3" s="1" a="1"/>
  <c r="K947" i="3" s="1"/>
  <c r="M947" i="3" s="1" a="1"/>
  <c r="M947" i="3" s="1"/>
  <c r="J1374" i="3" a="1"/>
  <c r="J1374" i="3" s="1"/>
  <c r="K1374" i="3" s="1" a="1"/>
  <c r="K1374" i="3" s="1"/>
  <c r="M1374" i="3" s="1" a="1"/>
  <c r="M1374" i="3" s="1"/>
  <c r="J303" i="3" a="1"/>
  <c r="J303" i="3" s="1"/>
  <c r="K303" i="3" s="1" a="1"/>
  <c r="K303" i="3" s="1"/>
  <c r="M303" i="3" s="1" a="1"/>
  <c r="M303" i="3" s="1"/>
  <c r="J725" i="3" a="1"/>
  <c r="J725" i="3" s="1"/>
  <c r="K725" i="3" s="1" a="1"/>
  <c r="K725" i="3" s="1"/>
  <c r="M725" i="3" s="1" a="1"/>
  <c r="M725" i="3" s="1"/>
  <c r="J1173" i="3" a="1"/>
  <c r="J1173" i="3" s="1"/>
  <c r="K1173" i="3" s="1" a="1"/>
  <c r="K1173" i="3" s="1"/>
  <c r="M1173" i="3" s="1" a="1"/>
  <c r="M1173" i="3" s="1"/>
  <c r="J1594" i="3" a="1"/>
  <c r="J1594" i="3" s="1"/>
  <c r="K1594" i="3" s="1" a="1"/>
  <c r="K1594" i="3" s="1"/>
  <c r="M1594" i="3" s="1" a="1"/>
  <c r="M1594" i="3" s="1"/>
  <c r="J531" i="3" a="1"/>
  <c r="J531" i="3" s="1"/>
  <c r="K531" i="3" s="1" a="1"/>
  <c r="K531" i="3" s="1"/>
  <c r="M531" i="3" s="1" a="1"/>
  <c r="M531" i="3" s="1"/>
  <c r="J948" i="3" a="1"/>
  <c r="J948" i="3" s="1"/>
  <c r="K948" i="3" s="1" a="1"/>
  <c r="K948" i="3" s="1"/>
  <c r="M948" i="3" s="1" a="1"/>
  <c r="M948" i="3" s="1"/>
  <c r="J1375" i="3" a="1"/>
  <c r="J1375" i="3" s="1"/>
  <c r="K1375" i="3" s="1" a="1"/>
  <c r="K1375" i="3" s="1"/>
  <c r="M1375" i="3" s="1" a="1"/>
  <c r="M1375" i="3" s="1"/>
  <c r="J1680" i="3" a="1"/>
  <c r="J1680" i="3" s="1"/>
  <c r="K1680" i="3" s="1" a="1"/>
  <c r="K1680" i="3" s="1"/>
  <c r="M1680" i="3" s="1" a="1"/>
  <c r="M1680" i="3" s="1"/>
  <c r="J139" i="3" a="1"/>
  <c r="J139" i="3" s="1"/>
  <c r="K139" i="3" s="1" a="1"/>
  <c r="K139" i="3" s="1"/>
  <c r="M139" i="3" s="1" a="1"/>
  <c r="M139" i="3" s="1"/>
  <c r="J532" i="3" a="1"/>
  <c r="J532" i="3" s="1"/>
  <c r="K532" i="3" s="1" a="1"/>
  <c r="K532" i="3" s="1"/>
  <c r="M532" i="3" s="1" a="1"/>
  <c r="M532" i="3" s="1"/>
  <c r="J949" i="3" a="1"/>
  <c r="J949" i="3" s="1"/>
  <c r="K949" i="3" s="1" a="1"/>
  <c r="K949" i="3" s="1"/>
  <c r="M949" i="3" s="1" a="1"/>
  <c r="M949" i="3" s="1"/>
  <c r="J1376" i="3" a="1"/>
  <c r="J1376" i="3" s="1"/>
  <c r="K1376" i="3" s="1" a="1"/>
  <c r="K1376" i="3" s="1"/>
  <c r="M1376" i="3" s="1" a="1"/>
  <c r="M1376" i="3" s="1"/>
  <c r="J140" i="3" a="1"/>
  <c r="J140" i="3" s="1"/>
  <c r="K140" i="3" s="1" a="1"/>
  <c r="K140" i="3" s="1"/>
  <c r="M140" i="3" s="1" a="1"/>
  <c r="M140" i="3" s="1"/>
  <c r="J533" i="3" a="1"/>
  <c r="J533" i="3" s="1"/>
  <c r="K533" i="3" s="1" a="1"/>
  <c r="K533" i="3" s="1"/>
  <c r="M533" i="3" s="1" a="1"/>
  <c r="M533" i="3" s="1"/>
  <c r="J950" i="3" a="1"/>
  <c r="J950" i="3" s="1"/>
  <c r="K950" i="3" s="1" a="1"/>
  <c r="K950" i="3" s="1"/>
  <c r="M950" i="3" s="1" a="1"/>
  <c r="M950" i="3" s="1"/>
  <c r="J1377" i="3" a="1"/>
  <c r="J1377" i="3" s="1"/>
  <c r="K1377" i="3" s="1" a="1"/>
  <c r="K1377" i="3" s="1"/>
  <c r="M1377" i="3" s="1" a="1"/>
  <c r="M1377" i="3" s="1"/>
  <c r="J534" i="3" a="1"/>
  <c r="J534" i="3" s="1"/>
  <c r="K534" i="3" s="1" a="1"/>
  <c r="K534" i="3" s="1"/>
  <c r="M534" i="3" s="1" a="1"/>
  <c r="M534" i="3" s="1"/>
  <c r="J951" i="3" a="1"/>
  <c r="J951" i="3" s="1"/>
  <c r="K951" i="3" s="1" a="1"/>
  <c r="K951" i="3" s="1"/>
  <c r="M951" i="3" s="1" a="1"/>
  <c r="M951" i="3" s="1"/>
  <c r="J1378" i="3" a="1"/>
  <c r="J1378" i="3" s="1"/>
  <c r="K1378" i="3" s="1" a="1"/>
  <c r="K1378" i="3" s="1"/>
  <c r="M1378" i="3" s="1" a="1"/>
  <c r="M1378" i="3" s="1"/>
  <c r="J1681" i="3" a="1"/>
  <c r="J1681" i="3" s="1"/>
  <c r="K1681" i="3" s="1" a="1"/>
  <c r="K1681" i="3" s="1"/>
  <c r="M1681" i="3" s="1" a="1"/>
  <c r="M1681" i="3" s="1"/>
  <c r="J535" i="3" a="1"/>
  <c r="J535" i="3" s="1"/>
  <c r="K535" i="3" s="1" a="1"/>
  <c r="K535" i="3" s="1"/>
  <c r="M535" i="3" s="1" a="1"/>
  <c r="M535" i="3" s="1"/>
  <c r="J952" i="3" a="1"/>
  <c r="J952" i="3" s="1"/>
  <c r="K952" i="3" s="1" a="1"/>
  <c r="K952" i="3" s="1"/>
  <c r="M952" i="3" s="1" a="1"/>
  <c r="M952" i="3" s="1"/>
  <c r="J1379" i="3" a="1"/>
  <c r="J1379" i="3" s="1"/>
  <c r="K1379" i="3" s="1" a="1"/>
  <c r="K1379" i="3" s="1"/>
  <c r="M1379" i="3" s="1" a="1"/>
  <c r="M1379" i="3" s="1"/>
  <c r="J1682" i="3" a="1"/>
  <c r="J1682" i="3" s="1"/>
  <c r="K1682" i="3" s="1" a="1"/>
  <c r="K1682" i="3" s="1"/>
  <c r="M1682" i="3" s="1" a="1"/>
  <c r="M1682" i="3" s="1"/>
  <c r="J536" i="3" a="1"/>
  <c r="J536" i="3" s="1"/>
  <c r="K536" i="3" s="1" a="1"/>
  <c r="K536" i="3" s="1"/>
  <c r="M536" i="3" s="1" a="1"/>
  <c r="M536" i="3" s="1"/>
  <c r="J953" i="3" a="1"/>
  <c r="J953" i="3" s="1"/>
  <c r="K953" i="3" s="1" a="1"/>
  <c r="K953" i="3" s="1"/>
  <c r="M953" i="3" s="1" a="1"/>
  <c r="M953" i="3" s="1"/>
  <c r="J1380" i="3" a="1"/>
  <c r="J1380" i="3" s="1"/>
  <c r="K1380" i="3" s="1" a="1"/>
  <c r="K1380" i="3" s="1"/>
  <c r="M1380" i="3" s="1" a="1"/>
  <c r="M1380" i="3" s="1"/>
  <c r="J1683" i="3" a="1"/>
  <c r="J1683" i="3" s="1"/>
  <c r="K1683" i="3" s="1" a="1"/>
  <c r="K1683" i="3" s="1"/>
  <c r="M1683" i="3" s="1" a="1"/>
  <c r="M1683" i="3" s="1"/>
  <c r="J537" i="3" a="1"/>
  <c r="J537" i="3" s="1"/>
  <c r="K537" i="3" s="1" a="1"/>
  <c r="K537" i="3" s="1"/>
  <c r="M537" i="3" s="1" a="1"/>
  <c r="M537" i="3" s="1"/>
  <c r="J954" i="3" a="1"/>
  <c r="J954" i="3" s="1"/>
  <c r="K954" i="3" s="1" a="1"/>
  <c r="K954" i="3" s="1"/>
  <c r="M954" i="3" s="1" a="1"/>
  <c r="M954" i="3" s="1"/>
  <c r="J1381" i="3" a="1"/>
  <c r="J1381" i="3" s="1"/>
  <c r="K1381" i="3" s="1" a="1"/>
  <c r="K1381" i="3" s="1"/>
  <c r="M1381" i="3" s="1" a="1"/>
  <c r="M1381" i="3" s="1"/>
  <c r="J1684" i="3" a="1"/>
  <c r="J1684" i="3" s="1"/>
  <c r="K1684" i="3" s="1" a="1"/>
  <c r="K1684" i="3" s="1"/>
  <c r="M1684" i="3" s="1" a="1"/>
  <c r="M1684" i="3" s="1"/>
  <c r="J538" i="3" a="1"/>
  <c r="J538" i="3" s="1"/>
  <c r="K538" i="3" s="1" a="1"/>
  <c r="K538" i="3" s="1"/>
  <c r="M538" i="3" s="1" a="1"/>
  <c r="M538" i="3" s="1"/>
  <c r="J955" i="3" a="1"/>
  <c r="J955" i="3" s="1"/>
  <c r="K955" i="3" s="1" a="1"/>
  <c r="K955" i="3" s="1"/>
  <c r="M955" i="3" s="1" a="1"/>
  <c r="M955" i="3" s="1"/>
  <c r="J1382" i="3" a="1"/>
  <c r="J1382" i="3" s="1"/>
  <c r="K1382" i="3" s="1" a="1"/>
  <c r="K1382" i="3" s="1"/>
  <c r="M1382" i="3" s="1" a="1"/>
  <c r="M1382" i="3" s="1"/>
  <c r="J1685" i="3" a="1"/>
  <c r="J1685" i="3" s="1"/>
  <c r="K1685" i="3" s="1" a="1"/>
  <c r="K1685" i="3" s="1"/>
  <c r="M1685" i="3" s="1" a="1"/>
  <c r="M1685" i="3" s="1"/>
  <c r="J539" i="3" a="1"/>
  <c r="J539" i="3" s="1"/>
  <c r="K539" i="3" s="1" a="1"/>
  <c r="K539" i="3" s="1"/>
  <c r="M539" i="3" s="1" a="1"/>
  <c r="M539" i="3" s="1"/>
  <c r="J956" i="3" a="1"/>
  <c r="J956" i="3" s="1"/>
  <c r="K956" i="3" s="1" a="1"/>
  <c r="K956" i="3" s="1"/>
  <c r="M956" i="3" s="1" a="1"/>
  <c r="M956" i="3" s="1"/>
  <c r="J1383" i="3" a="1"/>
  <c r="J1383" i="3" s="1"/>
  <c r="K1383" i="3" s="1" a="1"/>
  <c r="K1383" i="3" s="1"/>
  <c r="M1383" i="3" s="1" a="1"/>
  <c r="M1383" i="3" s="1"/>
  <c r="J1686" i="3" a="1"/>
  <c r="J1686" i="3" s="1"/>
  <c r="K1686" i="3" s="1" a="1"/>
  <c r="K1686" i="3" s="1"/>
  <c r="M1686" i="3" s="1" a="1"/>
  <c r="M1686" i="3" s="1"/>
  <c r="J141" i="3" a="1"/>
  <c r="J141" i="3" s="1"/>
  <c r="K141" i="3" s="1" a="1"/>
  <c r="K141" i="3" s="1"/>
  <c r="M141" i="3" s="1" a="1"/>
  <c r="M141" i="3" s="1"/>
  <c r="J540" i="3" a="1"/>
  <c r="J540" i="3" s="1"/>
  <c r="K540" i="3" s="1" a="1"/>
  <c r="K540" i="3" s="1"/>
  <c r="M540" i="3" s="1" a="1"/>
  <c r="M540" i="3" s="1"/>
  <c r="J957" i="3" a="1"/>
  <c r="J957" i="3" s="1"/>
  <c r="K957" i="3" s="1" a="1"/>
  <c r="K957" i="3" s="1"/>
  <c r="M957" i="3" s="1" a="1"/>
  <c r="M957" i="3" s="1"/>
  <c r="J1384" i="3" a="1"/>
  <c r="J1384" i="3" s="1"/>
  <c r="K1384" i="3" s="1" a="1"/>
  <c r="K1384" i="3" s="1"/>
  <c r="M1384" i="3" s="1" a="1"/>
  <c r="M1384" i="3" s="1"/>
  <c r="J142" i="3" a="1"/>
  <c r="J142" i="3" s="1"/>
  <c r="K142" i="3" s="1" a="1"/>
  <c r="K142" i="3" s="1"/>
  <c r="M142" i="3" s="1" a="1"/>
  <c r="M142" i="3" s="1"/>
  <c r="J541" i="3" a="1"/>
  <c r="J541" i="3" s="1"/>
  <c r="K541" i="3" s="1" a="1"/>
  <c r="K541" i="3" s="1"/>
  <c r="M541" i="3" s="1" a="1"/>
  <c r="M541" i="3" s="1"/>
  <c r="J958" i="3" a="1"/>
  <c r="J958" i="3" s="1"/>
  <c r="K958" i="3" s="1" a="1"/>
  <c r="K958" i="3" s="1"/>
  <c r="M958" i="3" s="1" a="1"/>
  <c r="M958" i="3" s="1"/>
  <c r="J1385" i="3" a="1"/>
  <c r="J1385" i="3" s="1"/>
  <c r="K1385" i="3" s="1" a="1"/>
  <c r="K1385" i="3" s="1"/>
  <c r="M1385" i="3" s="1" a="1"/>
  <c r="M1385" i="3" s="1"/>
  <c r="J288" i="3" a="1"/>
  <c r="J288" i="3" s="1"/>
  <c r="K288" i="3" s="1" a="1"/>
  <c r="K288" i="3" s="1"/>
  <c r="M288" i="3" s="1" a="1"/>
  <c r="M288" i="3" s="1"/>
  <c r="J712" i="3" a="1"/>
  <c r="J712" i="3" s="1"/>
  <c r="K712" i="3" s="1" a="1"/>
  <c r="K712" i="3" s="1"/>
  <c r="M712" i="3" s="1" a="1"/>
  <c r="M712" i="3" s="1"/>
  <c r="J1137" i="3" a="1"/>
  <c r="J1137" i="3" s="1"/>
  <c r="K1137" i="3" s="1" a="1"/>
  <c r="K1137" i="3" s="1"/>
  <c r="M1137" i="3" s="1" a="1"/>
  <c r="M1137" i="3" s="1"/>
  <c r="J1564" i="3" a="1"/>
  <c r="J1564" i="3" s="1"/>
  <c r="K1564" i="3" s="1" a="1"/>
  <c r="K1564" i="3" s="1"/>
  <c r="M1564" i="3" s="1" a="1"/>
  <c r="M1564" i="3" s="1"/>
  <c r="J143" i="3" a="1"/>
  <c r="J143" i="3" s="1"/>
  <c r="K143" i="3" s="1" a="1"/>
  <c r="K143" i="3" s="1"/>
  <c r="M143" i="3" s="1" a="1"/>
  <c r="M143" i="3" s="1"/>
  <c r="J542" i="3" a="1"/>
  <c r="J542" i="3" s="1"/>
  <c r="K542" i="3" s="1" a="1"/>
  <c r="K542" i="3" s="1"/>
  <c r="M542" i="3" s="1" a="1"/>
  <c r="M542" i="3" s="1"/>
  <c r="J959" i="3" a="1"/>
  <c r="J959" i="3" s="1"/>
  <c r="K959" i="3" s="1" a="1"/>
  <c r="K959" i="3" s="1"/>
  <c r="M959" i="3" s="1" a="1"/>
  <c r="M959" i="3" s="1"/>
  <c r="J1386" i="3" a="1"/>
  <c r="J1386" i="3" s="1"/>
  <c r="K1386" i="3" s="1" a="1"/>
  <c r="K1386" i="3" s="1"/>
  <c r="M1386" i="3" s="1" a="1"/>
  <c r="M1386" i="3" s="1"/>
  <c r="J144" i="3" a="1"/>
  <c r="J144" i="3" s="1"/>
  <c r="K144" i="3" s="1" a="1"/>
  <c r="K144" i="3" s="1"/>
  <c r="M144" i="3" s="1" a="1"/>
  <c r="M144" i="3" s="1"/>
  <c r="J543" i="3" a="1"/>
  <c r="J543" i="3" s="1"/>
  <c r="K543" i="3" s="1" a="1"/>
  <c r="K543" i="3" s="1"/>
  <c r="M543" i="3" s="1" a="1"/>
  <c r="M543" i="3" s="1"/>
  <c r="J960" i="3" a="1"/>
  <c r="J960" i="3" s="1"/>
  <c r="K960" i="3" s="1" a="1"/>
  <c r="K960" i="3" s="1"/>
  <c r="M960" i="3" s="1" a="1"/>
  <c r="M960" i="3" s="1"/>
  <c r="J1387" i="3" a="1"/>
  <c r="J1387" i="3" s="1"/>
  <c r="K1387" i="3" s="1" a="1"/>
  <c r="K1387" i="3" s="1"/>
  <c r="M1387" i="3" s="1" a="1"/>
  <c r="M1387" i="3" s="1"/>
  <c r="J544" i="3" a="1"/>
  <c r="J544" i="3" s="1"/>
  <c r="K544" i="3" s="1" a="1"/>
  <c r="K544" i="3" s="1"/>
  <c r="M544" i="3" s="1" a="1"/>
  <c r="M544" i="3" s="1"/>
  <c r="J961" i="3" a="1"/>
  <c r="J961" i="3" s="1"/>
  <c r="K961" i="3" s="1" a="1"/>
  <c r="K961" i="3" s="1"/>
  <c r="M961" i="3" s="1" a="1"/>
  <c r="M961" i="3" s="1"/>
  <c r="J1388" i="3" a="1"/>
  <c r="J1388" i="3" s="1"/>
  <c r="K1388" i="3" s="1" a="1"/>
  <c r="K1388" i="3" s="1"/>
  <c r="M1388" i="3" s="1" a="1"/>
  <c r="M1388" i="3" s="1"/>
  <c r="J1687" i="3" a="1"/>
  <c r="J1687" i="3" s="1"/>
  <c r="K1687" i="3" s="1" a="1"/>
  <c r="K1687" i="3" s="1"/>
  <c r="M1687" i="3" s="1" a="1"/>
  <c r="M1687" i="3" s="1"/>
  <c r="J545" i="3" a="1"/>
  <c r="J545" i="3" s="1"/>
  <c r="K545" i="3" s="1" a="1"/>
  <c r="K545" i="3" s="1"/>
  <c r="M545" i="3" s="1" a="1"/>
  <c r="M545" i="3" s="1"/>
  <c r="J962" i="3" a="1"/>
  <c r="J962" i="3" s="1"/>
  <c r="K962" i="3" s="1" a="1"/>
  <c r="K962" i="3" s="1"/>
  <c r="M962" i="3" s="1" a="1"/>
  <c r="M962" i="3" s="1"/>
  <c r="J1389" i="3" a="1"/>
  <c r="J1389" i="3" s="1"/>
  <c r="K1389" i="3" s="1" a="1"/>
  <c r="K1389" i="3" s="1"/>
  <c r="M1389" i="3" s="1" a="1"/>
  <c r="M1389" i="3" s="1"/>
  <c r="J1688" i="3" a="1"/>
  <c r="J1688" i="3" s="1"/>
  <c r="K1688" i="3" s="1" a="1"/>
  <c r="K1688" i="3" s="1"/>
  <c r="M1688" i="3" s="1" a="1"/>
  <c r="M1688" i="3" s="1"/>
  <c r="J320" i="3" a="1"/>
  <c r="J320" i="3" s="1"/>
  <c r="K320" i="3" s="1" a="1"/>
  <c r="K320" i="3" s="1"/>
  <c r="M320" i="3" s="1" a="1"/>
  <c r="M320" i="3" s="1"/>
  <c r="J741" i="3" a="1"/>
  <c r="J741" i="3" s="1"/>
  <c r="K741" i="3" s="1" a="1"/>
  <c r="K741" i="3" s="1"/>
  <c r="M741" i="3" s="1" a="1"/>
  <c r="M741" i="3" s="1"/>
  <c r="J1166" i="3" a="1"/>
  <c r="J1166" i="3" s="1"/>
  <c r="K1166" i="3" s="1" a="1"/>
  <c r="K1166" i="3" s="1"/>
  <c r="M1166" i="3" s="1" a="1"/>
  <c r="M1166" i="3" s="1"/>
  <c r="J1595" i="3" a="1"/>
  <c r="J1595" i="3" s="1"/>
  <c r="K1595" i="3" s="1" a="1"/>
  <c r="K1595" i="3" s="1"/>
  <c r="M1595" i="3" s="1" a="1"/>
  <c r="M1595" i="3" s="1"/>
  <c r="J145" i="3" a="1"/>
  <c r="J145" i="3" s="1"/>
  <c r="K145" i="3" s="1" a="1"/>
  <c r="K145" i="3" s="1"/>
  <c r="M145" i="3" s="1" a="1"/>
  <c r="M145" i="3" s="1"/>
  <c r="J546" i="3" a="1"/>
  <c r="J546" i="3" s="1"/>
  <c r="K546" i="3" s="1" a="1"/>
  <c r="K546" i="3" s="1"/>
  <c r="M546" i="3" s="1" a="1"/>
  <c r="M546" i="3" s="1"/>
  <c r="J963" i="3" a="1"/>
  <c r="J963" i="3" s="1"/>
  <c r="K963" i="3" s="1" a="1"/>
  <c r="K963" i="3" s="1"/>
  <c r="M963" i="3" s="1" a="1"/>
  <c r="M963" i="3" s="1"/>
  <c r="J1390" i="3" a="1"/>
  <c r="J1390" i="3" s="1"/>
  <c r="K1390" i="3" s="1" a="1"/>
  <c r="K1390" i="3" s="1"/>
  <c r="M1390" i="3" s="1" a="1"/>
  <c r="M1390" i="3" s="1"/>
  <c r="J547" i="3" a="1"/>
  <c r="J547" i="3" s="1"/>
  <c r="K547" i="3" s="1" a="1"/>
  <c r="K547" i="3" s="1"/>
  <c r="M547" i="3" s="1" a="1"/>
  <c r="M547" i="3" s="1"/>
  <c r="J964" i="3" a="1"/>
  <c r="J964" i="3" s="1"/>
  <c r="K964" i="3" s="1" a="1"/>
  <c r="K964" i="3" s="1"/>
  <c r="M964" i="3" s="1" a="1"/>
  <c r="M964" i="3" s="1"/>
  <c r="J1391" i="3" a="1"/>
  <c r="J1391" i="3" s="1"/>
  <c r="K1391" i="3" s="1" a="1"/>
  <c r="K1391" i="3" s="1"/>
  <c r="M1391" i="3" s="1" a="1"/>
  <c r="M1391" i="3" s="1"/>
  <c r="J1689" i="3" a="1"/>
  <c r="J1689" i="3" s="1"/>
  <c r="K1689" i="3" s="1" a="1"/>
  <c r="K1689" i="3" s="1"/>
  <c r="M1689" i="3" s="1" a="1"/>
  <c r="M1689" i="3" s="1"/>
  <c r="J146" i="3" a="1"/>
  <c r="J146" i="3" s="1"/>
  <c r="K146" i="3" s="1" a="1"/>
  <c r="K146" i="3" s="1"/>
  <c r="M146" i="3" s="1" a="1"/>
  <c r="M146" i="3" s="1"/>
  <c r="J548" i="3" a="1"/>
  <c r="J548" i="3" s="1"/>
  <c r="K548" i="3" s="1" a="1"/>
  <c r="K548" i="3" s="1"/>
  <c r="M548" i="3" s="1" a="1"/>
  <c r="M548" i="3" s="1"/>
  <c r="J965" i="3" a="1"/>
  <c r="J965" i="3" s="1"/>
  <c r="K965" i="3" s="1" a="1"/>
  <c r="K965" i="3" s="1"/>
  <c r="M965" i="3" s="1" a="1"/>
  <c r="M965" i="3" s="1"/>
  <c r="J1392" i="3" a="1"/>
  <c r="J1392" i="3" s="1"/>
  <c r="K1392" i="3" s="1" a="1"/>
  <c r="K1392" i="3" s="1"/>
  <c r="M1392" i="3" s="1" a="1"/>
  <c r="M1392" i="3" s="1"/>
  <c r="J321" i="3" a="1"/>
  <c r="J321" i="3" s="1"/>
  <c r="K321" i="3" s="1" a="1"/>
  <c r="K321" i="3" s="1"/>
  <c r="M321" i="3" s="1" a="1"/>
  <c r="M321" i="3" s="1"/>
  <c r="J742" i="3" a="1"/>
  <c r="J742" i="3" s="1"/>
  <c r="K742" i="3" s="1" a="1"/>
  <c r="K742" i="3" s="1"/>
  <c r="M742" i="3" s="1" a="1"/>
  <c r="M742" i="3" s="1"/>
  <c r="J1167" i="3" a="1"/>
  <c r="J1167" i="3" s="1"/>
  <c r="K1167" i="3" s="1" a="1"/>
  <c r="K1167" i="3" s="1"/>
  <c r="M1167" i="3" s="1" a="1"/>
  <c r="M1167" i="3" s="1"/>
  <c r="J1596" i="3" a="1"/>
  <c r="J1596" i="3" s="1"/>
  <c r="K1596" i="3" s="1" a="1"/>
  <c r="K1596" i="3" s="1"/>
  <c r="M1596" i="3" s="1" a="1"/>
  <c r="M1596" i="3" s="1"/>
  <c r="J15" i="3" a="1"/>
  <c r="J15" i="3" s="1"/>
  <c r="K15" i="3" s="1" a="1"/>
  <c r="K15" i="3" s="1"/>
  <c r="M15" i="3" s="1" a="1"/>
  <c r="M15" i="3" s="1"/>
  <c r="J346" i="3" a="1"/>
  <c r="J346" i="3" s="1"/>
  <c r="K346" i="3" s="1" a="1"/>
  <c r="K346" i="3" s="1"/>
  <c r="M346" i="3" s="1" a="1"/>
  <c r="M346" i="3" s="1"/>
  <c r="J1079" i="3" a="1"/>
  <c r="J1079" i="3" s="1"/>
  <c r="K1079" i="3" s="1" a="1"/>
  <c r="K1079" i="3" s="1"/>
  <c r="M1079" i="3" s="1" a="1"/>
  <c r="M1079" i="3" s="1"/>
  <c r="J1506" i="3" a="1"/>
  <c r="J1506" i="3" s="1"/>
  <c r="K1506" i="3" s="1" a="1"/>
  <c r="K1506" i="3" s="1"/>
  <c r="M1506" i="3" s="1" a="1"/>
  <c r="M1506" i="3" s="1"/>
  <c r="J147" i="3" a="1"/>
  <c r="J147" i="3" s="1"/>
  <c r="K147" i="3" s="1" a="1"/>
  <c r="K147" i="3" s="1"/>
  <c r="M147" i="3" s="1" a="1"/>
  <c r="M147" i="3" s="1"/>
  <c r="J549" i="3" a="1"/>
  <c r="J549" i="3" s="1"/>
  <c r="K549" i="3" s="1" a="1"/>
  <c r="K549" i="3" s="1"/>
  <c r="M549" i="3" s="1" a="1"/>
  <c r="M549" i="3" s="1"/>
  <c r="J966" i="3" a="1"/>
  <c r="J966" i="3" s="1"/>
  <c r="K966" i="3" s="1" a="1"/>
  <c r="K966" i="3" s="1"/>
  <c r="M966" i="3" s="1" a="1"/>
  <c r="M966" i="3" s="1"/>
  <c r="J1393" i="3" a="1"/>
  <c r="J1393" i="3" s="1"/>
  <c r="K1393" i="3" s="1" a="1"/>
  <c r="K1393" i="3" s="1"/>
  <c r="M1393" i="3" s="1" a="1"/>
  <c r="M1393" i="3" s="1"/>
  <c r="J550" i="3" a="1"/>
  <c r="J550" i="3" s="1"/>
  <c r="K550" i="3" s="1" a="1"/>
  <c r="K550" i="3" s="1"/>
  <c r="M550" i="3" s="1" a="1"/>
  <c r="M550" i="3" s="1"/>
  <c r="J967" i="3" a="1"/>
  <c r="J967" i="3" s="1"/>
  <c r="K967" i="3" s="1" a="1"/>
  <c r="K967" i="3" s="1"/>
  <c r="M967" i="3" s="1" a="1"/>
  <c r="M967" i="3" s="1"/>
  <c r="J1394" i="3" a="1"/>
  <c r="J1394" i="3" s="1"/>
  <c r="K1394" i="3" s="1" a="1"/>
  <c r="K1394" i="3" s="1"/>
  <c r="M1394" i="3" s="1" a="1"/>
  <c r="M1394" i="3" s="1"/>
  <c r="J1690" i="3" a="1"/>
  <c r="J1690" i="3" s="1"/>
  <c r="K1690" i="3" s="1" a="1"/>
  <c r="K1690" i="3" s="1"/>
  <c r="M1690" i="3" s="1" a="1"/>
  <c r="M1690" i="3" s="1"/>
  <c r="J148" i="3" a="1"/>
  <c r="J148" i="3" s="1"/>
  <c r="K148" i="3" s="1" a="1"/>
  <c r="K148" i="3" s="1"/>
  <c r="M148" i="3" s="1" a="1"/>
  <c r="M148" i="3" s="1"/>
  <c r="J551" i="3" a="1"/>
  <c r="J551" i="3" s="1"/>
  <c r="K551" i="3" s="1" a="1"/>
  <c r="K551" i="3" s="1"/>
  <c r="M551" i="3" s="1" a="1"/>
  <c r="M551" i="3" s="1"/>
  <c r="J968" i="3" a="1"/>
  <c r="J968" i="3" s="1"/>
  <c r="K968" i="3" s="1" a="1"/>
  <c r="K968" i="3" s="1"/>
  <c r="M968" i="3" s="1" a="1"/>
  <c r="M968" i="3" s="1"/>
  <c r="J1395" i="3" a="1"/>
  <c r="J1395" i="3" s="1"/>
  <c r="K1395" i="3" s="1" a="1"/>
  <c r="K1395" i="3" s="1"/>
  <c r="M1395" i="3" s="1" a="1"/>
  <c r="M1395" i="3" s="1"/>
  <c r="J552" i="3" a="1"/>
  <c r="J552" i="3" s="1"/>
  <c r="K552" i="3" s="1" a="1"/>
  <c r="K552" i="3" s="1"/>
  <c r="M552" i="3" s="1" a="1"/>
  <c r="M552" i="3" s="1"/>
  <c r="J969" i="3" a="1"/>
  <c r="J969" i="3" s="1"/>
  <c r="K969" i="3" s="1" a="1"/>
  <c r="K969" i="3" s="1"/>
  <c r="M969" i="3" s="1" a="1"/>
  <c r="M969" i="3" s="1"/>
  <c r="J1396" i="3" a="1"/>
  <c r="J1396" i="3" s="1"/>
  <c r="K1396" i="3" s="1" a="1"/>
  <c r="K1396" i="3" s="1"/>
  <c r="M1396" i="3" s="1" a="1"/>
  <c r="M1396" i="3" s="1"/>
  <c r="J1691" i="3" a="1"/>
  <c r="J1691" i="3" s="1"/>
  <c r="K1691" i="3" s="1" a="1"/>
  <c r="K1691" i="3" s="1"/>
  <c r="M1691" i="3" s="1" a="1"/>
  <c r="M1691" i="3" s="1"/>
  <c r="J149" i="3" a="1"/>
  <c r="J149" i="3" s="1"/>
  <c r="K149" i="3" s="1" a="1"/>
  <c r="K149" i="3" s="1"/>
  <c r="M149" i="3" s="1" a="1"/>
  <c r="M149" i="3" s="1"/>
  <c r="J553" i="3" a="1"/>
  <c r="J553" i="3" s="1"/>
  <c r="K553" i="3" s="1" a="1"/>
  <c r="K553" i="3" s="1"/>
  <c r="M553" i="3" s="1" a="1"/>
  <c r="M553" i="3" s="1"/>
  <c r="J970" i="3" a="1"/>
  <c r="J970" i="3" s="1"/>
  <c r="K970" i="3" s="1" a="1"/>
  <c r="K970" i="3" s="1"/>
  <c r="M970" i="3" s="1" a="1"/>
  <c r="M970" i="3" s="1"/>
  <c r="J1397" i="3" a="1"/>
  <c r="J1397" i="3" s="1"/>
  <c r="K1397" i="3" s="1" a="1"/>
  <c r="K1397" i="3" s="1"/>
  <c r="M1397" i="3" s="1" a="1"/>
  <c r="M1397" i="3" s="1"/>
  <c r="J554" i="3" a="1"/>
  <c r="J554" i="3" s="1"/>
  <c r="K554" i="3" s="1" a="1"/>
  <c r="K554" i="3" s="1"/>
  <c r="M554" i="3" s="1" a="1"/>
  <c r="M554" i="3" s="1"/>
  <c r="J971" i="3" a="1"/>
  <c r="J971" i="3" s="1"/>
  <c r="K971" i="3" s="1" a="1"/>
  <c r="K971" i="3" s="1"/>
  <c r="M971" i="3" s="1" a="1"/>
  <c r="M971" i="3" s="1"/>
  <c r="J1398" i="3" a="1"/>
  <c r="J1398" i="3" s="1"/>
  <c r="K1398" i="3" s="1" a="1"/>
  <c r="K1398" i="3" s="1"/>
  <c r="M1398" i="3" s="1" a="1"/>
  <c r="M1398" i="3" s="1"/>
  <c r="J1692" i="3" a="1"/>
  <c r="J1692" i="3" s="1"/>
  <c r="K1692" i="3" s="1" a="1"/>
  <c r="K1692" i="3" s="1"/>
  <c r="M1692" i="3" s="1" a="1"/>
  <c r="M1692" i="3" s="1"/>
  <c r="J150" i="3" a="1"/>
  <c r="J150" i="3" s="1"/>
  <c r="K150" i="3" s="1" a="1"/>
  <c r="K150" i="3" s="1"/>
  <c r="M150" i="3" s="1" a="1"/>
  <c r="M150" i="3" s="1"/>
  <c r="J555" i="3" a="1"/>
  <c r="J555" i="3" s="1"/>
  <c r="K555" i="3" s="1" a="1"/>
  <c r="K555" i="3" s="1"/>
  <c r="M555" i="3" s="1" a="1"/>
  <c r="M555" i="3" s="1"/>
  <c r="J972" i="3" a="1"/>
  <c r="J972" i="3" s="1"/>
  <c r="K972" i="3" s="1" a="1"/>
  <c r="K972" i="3" s="1"/>
  <c r="M972" i="3" s="1" a="1"/>
  <c r="M972" i="3" s="1"/>
  <c r="J1399" i="3" a="1"/>
  <c r="J1399" i="3" s="1"/>
  <c r="K1399" i="3" s="1" a="1"/>
  <c r="K1399" i="3" s="1"/>
  <c r="M1399" i="3" s="1" a="1"/>
  <c r="M1399" i="3" s="1"/>
  <c r="J308" i="3" a="1"/>
  <c r="J308" i="3" s="1"/>
  <c r="K308" i="3" s="1" a="1"/>
  <c r="K308" i="3" s="1"/>
  <c r="M308" i="3" s="1" a="1"/>
  <c r="M308" i="3" s="1"/>
  <c r="J729" i="3" a="1"/>
  <c r="J729" i="3" s="1"/>
  <c r="K729" i="3" s="1" a="1"/>
  <c r="K729" i="3" s="1"/>
  <c r="M729" i="3" s="1" a="1"/>
  <c r="M729" i="3" s="1"/>
  <c r="J1154" i="3" a="1"/>
  <c r="J1154" i="3" s="1"/>
  <c r="K1154" i="3" s="1" a="1"/>
  <c r="K1154" i="3" s="1"/>
  <c r="M1154" i="3" s="1" a="1"/>
  <c r="M1154" i="3" s="1"/>
  <c r="J1582" i="3" a="1"/>
  <c r="J1582" i="3" s="1"/>
  <c r="K1582" i="3" s="1" a="1"/>
  <c r="K1582" i="3" s="1"/>
  <c r="M1582" i="3" s="1" a="1"/>
  <c r="M1582" i="3" s="1"/>
  <c r="J332" i="3" a="1"/>
  <c r="J332" i="3" s="1"/>
  <c r="K332" i="3" s="1" a="1"/>
  <c r="K332" i="3" s="1"/>
  <c r="M332" i="3" s="1" a="1"/>
  <c r="M332" i="3" s="1"/>
  <c r="J756" i="3" a="1"/>
  <c r="J756" i="3" s="1"/>
  <c r="K756" i="3" s="1" a="1"/>
  <c r="K756" i="3" s="1"/>
  <c r="M756" i="3" s="1" a="1"/>
  <c r="M756" i="3" s="1"/>
  <c r="J1185" i="3" a="1"/>
  <c r="J1185" i="3" s="1"/>
  <c r="K1185" i="3" s="1" a="1"/>
  <c r="K1185" i="3" s="1"/>
  <c r="M1185" i="3" s="1" a="1"/>
  <c r="M1185" i="3" s="1"/>
  <c r="J1617" i="3" a="1"/>
  <c r="J1617" i="3" s="1"/>
  <c r="K1617" i="3" s="1" a="1"/>
  <c r="K1617" i="3" s="1"/>
  <c r="M1617" i="3" s="1" a="1"/>
  <c r="M1617" i="3" s="1"/>
  <c r="J331" i="3" a="1"/>
  <c r="J331" i="3" s="1"/>
  <c r="K331" i="3" s="1" a="1"/>
  <c r="K331" i="3" s="1"/>
  <c r="M331" i="3" s="1" a="1"/>
  <c r="M331" i="3" s="1"/>
  <c r="J755" i="3" a="1"/>
  <c r="J755" i="3" s="1"/>
  <c r="K755" i="3" s="1" a="1"/>
  <c r="K755" i="3" s="1"/>
  <c r="M755" i="3" s="1" a="1"/>
  <c r="M755" i="3" s="1"/>
  <c r="J1181" i="3" a="1"/>
  <c r="J1181" i="3" s="1"/>
  <c r="K1181" i="3" s="1" a="1"/>
  <c r="K1181" i="3" s="1"/>
  <c r="M1181" i="3" s="1" a="1"/>
  <c r="M1181" i="3" s="1"/>
  <c r="J1606" i="3" a="1"/>
  <c r="J1606" i="3" s="1"/>
  <c r="K1606" i="3" s="1" a="1"/>
  <c r="K1606" i="3" s="1"/>
  <c r="M1606" i="3" s="1" a="1"/>
  <c r="M1606" i="3" s="1"/>
  <c r="J151" i="3" a="1"/>
  <c r="J151" i="3" s="1"/>
  <c r="K151" i="3" s="1" a="1"/>
  <c r="K151" i="3" s="1"/>
  <c r="M151" i="3" s="1" a="1"/>
  <c r="M151" i="3" s="1"/>
  <c r="J556" i="3" a="1"/>
  <c r="J556" i="3" s="1"/>
  <c r="K556" i="3" s="1" a="1"/>
  <c r="K556" i="3" s="1"/>
  <c r="M556" i="3" s="1" a="1"/>
  <c r="M556" i="3" s="1"/>
  <c r="J973" i="3" a="1"/>
  <c r="J973" i="3" s="1"/>
  <c r="K973" i="3" s="1" a="1"/>
  <c r="K973" i="3" s="1"/>
  <c r="M973" i="3" s="1" a="1"/>
  <c r="M973" i="3" s="1"/>
  <c r="J1400" i="3" a="1"/>
  <c r="J1400" i="3" s="1"/>
  <c r="K1400" i="3" s="1" a="1"/>
  <c r="K1400" i="3" s="1"/>
  <c r="M1400" i="3" s="1" a="1"/>
  <c r="M1400" i="3" s="1"/>
  <c r="J237" i="3" a="1"/>
  <c r="J237" i="3" s="1"/>
  <c r="K237" i="3" s="1" a="1"/>
  <c r="K237" i="3" s="1"/>
  <c r="M237" i="3" s="1" a="1"/>
  <c r="M237" i="3" s="1"/>
  <c r="J660" i="3" a="1"/>
  <c r="J660" i="3" s="1"/>
  <c r="K660" i="3" s="1" a="1"/>
  <c r="K660" i="3" s="1"/>
  <c r="M660" i="3" s="1" a="1"/>
  <c r="M660" i="3" s="1"/>
  <c r="J1101" i="3" a="1"/>
  <c r="J1101" i="3" s="1"/>
  <c r="K1101" i="3" s="1" a="1"/>
  <c r="K1101" i="3" s="1"/>
  <c r="M1101" i="3" s="1" a="1"/>
  <c r="M1101" i="3" s="1"/>
  <c r="J1532" i="3" a="1"/>
  <c r="J1532" i="3" s="1"/>
  <c r="K1532" i="3" s="1" a="1"/>
  <c r="K1532" i="3" s="1"/>
  <c r="M1532" i="3" s="1" a="1"/>
  <c r="M1532" i="3" s="1"/>
  <c r="J152" i="3" a="1"/>
  <c r="J152" i="3" s="1"/>
  <c r="K152" i="3" s="1" a="1"/>
  <c r="K152" i="3" s="1"/>
  <c r="M152" i="3" s="1" a="1"/>
  <c r="M152" i="3" s="1"/>
  <c r="J557" i="3" a="1"/>
  <c r="J557" i="3" s="1"/>
  <c r="K557" i="3" s="1" a="1"/>
  <c r="K557" i="3" s="1"/>
  <c r="M557" i="3" s="1" a="1"/>
  <c r="M557" i="3" s="1"/>
  <c r="J974" i="3" a="1"/>
  <c r="J974" i="3" s="1"/>
  <c r="K974" i="3" s="1" a="1"/>
  <c r="K974" i="3" s="1"/>
  <c r="M974" i="3" s="1" a="1"/>
  <c r="M974" i="3" s="1"/>
  <c r="J1401" i="3" a="1"/>
  <c r="J1401" i="3" s="1"/>
  <c r="K1401" i="3" s="1" a="1"/>
  <c r="K1401" i="3" s="1"/>
  <c r="M1401" i="3" s="1" a="1"/>
  <c r="M1401" i="3" s="1"/>
  <c r="J327" i="3" a="1"/>
  <c r="J327" i="3" s="1"/>
  <c r="K327" i="3" s="1" a="1"/>
  <c r="K327" i="3" s="1"/>
  <c r="M327" i="3" s="1" a="1"/>
  <c r="M327" i="3" s="1"/>
  <c r="J750" i="3" a="1"/>
  <c r="J750" i="3" s="1"/>
  <c r="K750" i="3" s="1" a="1"/>
  <c r="K750" i="3" s="1"/>
  <c r="M750" i="3" s="1" a="1"/>
  <c r="M750" i="3" s="1"/>
  <c r="J1177" i="3" a="1"/>
  <c r="J1177" i="3" s="1"/>
  <c r="K1177" i="3" s="1" a="1"/>
  <c r="K1177" i="3" s="1"/>
  <c r="M1177" i="3" s="1" a="1"/>
  <c r="M1177" i="3" s="1"/>
  <c r="J1608" i="3" a="1"/>
  <c r="J1608" i="3" s="1"/>
  <c r="K1608" i="3" s="1" a="1"/>
  <c r="K1608" i="3" s="1"/>
  <c r="M1608" i="3" s="1" a="1"/>
  <c r="M1608" i="3" s="1"/>
  <c r="J153" i="3" a="1"/>
  <c r="J153" i="3" s="1"/>
  <c r="K153" i="3" s="1" a="1"/>
  <c r="K153" i="3" s="1"/>
  <c r="M153" i="3" s="1" a="1"/>
  <c r="M153" i="3" s="1"/>
  <c r="J558" i="3" a="1"/>
  <c r="J558" i="3" s="1"/>
  <c r="K558" i="3" s="1" a="1"/>
  <c r="K558" i="3" s="1"/>
  <c r="M558" i="3" s="1" a="1"/>
  <c r="M558" i="3" s="1"/>
  <c r="J975" i="3" a="1"/>
  <c r="J975" i="3" s="1"/>
  <c r="K975" i="3" s="1" a="1"/>
  <c r="K975" i="3" s="1"/>
  <c r="M975" i="3" s="1" a="1"/>
  <c r="M975" i="3" s="1"/>
  <c r="J1402" i="3" a="1"/>
  <c r="J1402" i="3" s="1"/>
  <c r="K1402" i="3" s="1" a="1"/>
  <c r="K1402" i="3" s="1"/>
  <c r="M1402" i="3" s="1" a="1"/>
  <c r="M1402" i="3" s="1"/>
  <c r="J154" i="3" a="1"/>
  <c r="J154" i="3" s="1"/>
  <c r="K154" i="3" s="1" a="1"/>
  <c r="K154" i="3" s="1"/>
  <c r="M154" i="3" s="1" a="1"/>
  <c r="M154" i="3" s="1"/>
  <c r="J559" i="3" a="1"/>
  <c r="J559" i="3" s="1"/>
  <c r="K559" i="3" s="1" a="1"/>
  <c r="K559" i="3" s="1"/>
  <c r="M559" i="3" s="1" a="1"/>
  <c r="M559" i="3" s="1"/>
  <c r="J976" i="3" a="1"/>
  <c r="J976" i="3" s="1"/>
  <c r="K976" i="3" s="1" a="1"/>
  <c r="K976" i="3" s="1"/>
  <c r="M976" i="3" s="1" a="1"/>
  <c r="M976" i="3" s="1"/>
  <c r="J1403" i="3" a="1"/>
  <c r="J1403" i="3" s="1"/>
  <c r="K1403" i="3" s="1" a="1"/>
  <c r="K1403" i="3" s="1"/>
  <c r="M1403" i="3" s="1" a="1"/>
  <c r="M1403" i="3" s="1"/>
  <c r="J1184" i="3" a="1"/>
  <c r="J1184" i="3" s="1"/>
  <c r="K1184" i="3" s="1" a="1"/>
  <c r="K1184" i="3" s="1"/>
  <c r="M1184" i="3" s="1" a="1"/>
  <c r="M1184" i="3" s="1"/>
  <c r="J1609" i="3" a="1"/>
  <c r="J1609" i="3" s="1"/>
  <c r="K1609" i="3" s="1" a="1"/>
  <c r="K1609" i="3" s="1"/>
  <c r="M1609" i="3" s="1" a="1"/>
  <c r="M1609" i="3" s="1"/>
  <c r="J238" i="3" a="1"/>
  <c r="J238" i="3" s="1"/>
  <c r="K238" i="3" s="1" a="1"/>
  <c r="K238" i="3" s="1"/>
  <c r="M238" i="3" s="1" a="1"/>
  <c r="M238" i="3" s="1"/>
  <c r="J661" i="3" a="1"/>
  <c r="J661" i="3" s="1"/>
  <c r="K661" i="3" s="1" a="1"/>
  <c r="K661" i="3" s="1"/>
  <c r="M661" i="3" s="1" a="1"/>
  <c r="M661" i="3" s="1"/>
  <c r="J1102" i="3" a="1"/>
  <c r="J1102" i="3" s="1"/>
  <c r="K1102" i="3" s="1" a="1"/>
  <c r="K1102" i="3" s="1"/>
  <c r="M1102" i="3" s="1" a="1"/>
  <c r="M1102" i="3" s="1"/>
  <c r="J1533" i="3" a="1"/>
  <c r="J1533" i="3" s="1"/>
  <c r="K1533" i="3" s="1" a="1"/>
  <c r="K1533" i="3" s="1"/>
  <c r="M1533" i="3" s="1" a="1"/>
  <c r="M1533" i="3" s="1"/>
  <c r="J293" i="3" a="1"/>
  <c r="J293" i="3" s="1"/>
  <c r="K293" i="3" s="1" a="1"/>
  <c r="K293" i="3" s="1"/>
  <c r="M293" i="3" s="1" a="1"/>
  <c r="M293" i="3" s="1"/>
  <c r="J715" i="3" a="1"/>
  <c r="J715" i="3" s="1"/>
  <c r="K715" i="3" s="1" a="1"/>
  <c r="K715" i="3" s="1"/>
  <c r="M715" i="3" s="1" a="1"/>
  <c r="M715" i="3" s="1"/>
  <c r="J1143" i="3" a="1"/>
  <c r="J1143" i="3" s="1"/>
  <c r="K1143" i="3" s="1" a="1"/>
  <c r="K1143" i="3" s="1"/>
  <c r="M1143" i="3" s="1" a="1"/>
  <c r="M1143" i="3" s="1"/>
  <c r="J1572" i="3" a="1"/>
  <c r="J1572" i="3" s="1"/>
  <c r="K1572" i="3" s="1" a="1"/>
  <c r="K1572" i="3" s="1"/>
  <c r="M1572" i="3" s="1" a="1"/>
  <c r="M1572" i="3" s="1"/>
  <c r="J1117" i="3" a="1"/>
  <c r="J1117" i="3" s="1"/>
  <c r="K1117" i="3" s="1" a="1"/>
  <c r="K1117" i="3" s="1"/>
  <c r="M1117" i="3" s="1" a="1"/>
  <c r="M1117" i="3" s="1"/>
  <c r="J1542" i="3" a="1"/>
  <c r="J1542" i="3" s="1"/>
  <c r="K1542" i="3" s="1" a="1"/>
  <c r="K1542" i="3" s="1"/>
  <c r="M1542" i="3" s="1" a="1"/>
  <c r="M1542" i="3" s="1"/>
  <c r="J155" i="3" a="1"/>
  <c r="J155" i="3" s="1"/>
  <c r="K155" i="3" s="1" a="1"/>
  <c r="K155" i="3" s="1"/>
  <c r="M155" i="3" s="1" a="1"/>
  <c r="M155" i="3" s="1"/>
  <c r="J560" i="3" a="1"/>
  <c r="J560" i="3" s="1"/>
  <c r="K560" i="3" s="1" a="1"/>
  <c r="K560" i="3" s="1"/>
  <c r="M560" i="3" s="1" a="1"/>
  <c r="M560" i="3" s="1"/>
  <c r="J977" i="3" a="1"/>
  <c r="J977" i="3" s="1"/>
  <c r="K977" i="3" s="1" a="1"/>
  <c r="K977" i="3" s="1"/>
  <c r="M977" i="3" s="1" a="1"/>
  <c r="M977" i="3" s="1"/>
  <c r="J1404" i="3" a="1"/>
  <c r="J1404" i="3" s="1"/>
  <c r="K1404" i="3" s="1" a="1"/>
  <c r="K1404" i="3" s="1"/>
  <c r="M1404" i="3" s="1" a="1"/>
  <c r="M1404" i="3" s="1"/>
  <c r="J561" i="3" a="1"/>
  <c r="J561" i="3" s="1"/>
  <c r="K561" i="3" s="1" a="1"/>
  <c r="K561" i="3" s="1"/>
  <c r="M561" i="3" s="1" a="1"/>
  <c r="M561" i="3" s="1"/>
  <c r="J978" i="3" a="1"/>
  <c r="J978" i="3" s="1"/>
  <c r="K978" i="3" s="1" a="1"/>
  <c r="K978" i="3" s="1"/>
  <c r="M978" i="3" s="1" a="1"/>
  <c r="M978" i="3" s="1"/>
  <c r="J1405" i="3" a="1"/>
  <c r="J1405" i="3" s="1"/>
  <c r="K1405" i="3" s="1" a="1"/>
  <c r="K1405" i="3" s="1"/>
  <c r="M1405" i="3" s="1" a="1"/>
  <c r="M1405" i="3" s="1"/>
  <c r="J1693" i="3" a="1"/>
  <c r="J1693" i="3" s="1"/>
  <c r="K1693" i="3" s="1" a="1"/>
  <c r="K1693" i="3" s="1"/>
  <c r="M1693" i="3" s="1" a="1"/>
  <c r="M1693" i="3" s="1"/>
  <c r="J266" i="3" a="1"/>
  <c r="J266" i="3" s="1"/>
  <c r="K266" i="3" s="1" a="1"/>
  <c r="K266" i="3" s="1"/>
  <c r="M266" i="3" s="1" a="1"/>
  <c r="M266" i="3" s="1"/>
  <c r="J689" i="3" a="1"/>
  <c r="J689" i="3" s="1"/>
  <c r="K689" i="3" s="1" a="1"/>
  <c r="K689" i="3" s="1"/>
  <c r="M689" i="3" s="1" a="1"/>
  <c r="M689" i="3" s="1"/>
  <c r="J1115" i="3" a="1"/>
  <c r="J1115" i="3" s="1"/>
  <c r="K1115" i="3" s="1" a="1"/>
  <c r="K1115" i="3" s="1"/>
  <c r="M1115" i="3" s="1" a="1"/>
  <c r="M1115" i="3" s="1"/>
  <c r="J1540" i="3" a="1"/>
  <c r="J1540" i="3" s="1"/>
  <c r="K1540" i="3" s="1" a="1"/>
  <c r="K1540" i="3" s="1"/>
  <c r="M1540" i="3" s="1" a="1"/>
  <c r="M1540" i="3" s="1"/>
  <c r="J562" i="3" a="1"/>
  <c r="J562" i="3" s="1"/>
  <c r="K562" i="3" s="1" a="1"/>
  <c r="K562" i="3" s="1"/>
  <c r="M562" i="3" s="1" a="1"/>
  <c r="M562" i="3" s="1"/>
  <c r="J979" i="3" a="1"/>
  <c r="J979" i="3" s="1"/>
  <c r="K979" i="3" s="1" a="1"/>
  <c r="K979" i="3" s="1"/>
  <c r="M979" i="3" s="1" a="1"/>
  <c r="M979" i="3" s="1"/>
  <c r="J1406" i="3" a="1"/>
  <c r="J1406" i="3" s="1"/>
  <c r="K1406" i="3" s="1" a="1"/>
  <c r="K1406" i="3" s="1"/>
  <c r="M1406" i="3" s="1" a="1"/>
  <c r="M1406" i="3" s="1"/>
  <c r="J1694" i="3" a="1"/>
  <c r="J1694" i="3" s="1"/>
  <c r="K1694" i="3" s="1" a="1"/>
  <c r="K1694" i="3" s="1"/>
  <c r="M1694" i="3" s="1" a="1"/>
  <c r="M1694" i="3" s="1"/>
  <c r="J563" i="3" a="1"/>
  <c r="J563" i="3" s="1"/>
  <c r="K563" i="3" s="1" a="1"/>
  <c r="K563" i="3" s="1"/>
  <c r="M563" i="3" s="1" a="1"/>
  <c r="M563" i="3" s="1"/>
  <c r="J980" i="3" a="1"/>
  <c r="J980" i="3" s="1"/>
  <c r="K980" i="3" s="1" a="1"/>
  <c r="K980" i="3" s="1"/>
  <c r="M980" i="3" s="1" a="1"/>
  <c r="M980" i="3" s="1"/>
  <c r="J1407" i="3" a="1"/>
  <c r="J1407" i="3" s="1"/>
  <c r="K1407" i="3" s="1" a="1"/>
  <c r="K1407" i="3" s="1"/>
  <c r="M1407" i="3" s="1" a="1"/>
  <c r="M1407" i="3" s="1"/>
  <c r="J1695" i="3" a="1"/>
  <c r="J1695" i="3" s="1"/>
  <c r="K1695" i="3" s="1" a="1"/>
  <c r="K1695" i="3" s="1"/>
  <c r="M1695" i="3" s="1" a="1"/>
  <c r="M1695" i="3" s="1"/>
  <c r="J322" i="3" a="1"/>
  <c r="J322" i="3" s="1"/>
  <c r="K322" i="3" s="1" a="1"/>
  <c r="K322" i="3" s="1"/>
  <c r="M322" i="3" s="1" a="1"/>
  <c r="M322" i="3" s="1"/>
  <c r="J743" i="3" a="1"/>
  <c r="J743" i="3" s="1"/>
  <c r="K743" i="3" s="1" a="1"/>
  <c r="K743" i="3" s="1"/>
  <c r="M743" i="3" s="1" a="1"/>
  <c r="M743" i="3" s="1"/>
  <c r="J1168" i="3" a="1"/>
  <c r="J1168" i="3" s="1"/>
  <c r="K1168" i="3" s="1" a="1"/>
  <c r="K1168" i="3" s="1"/>
  <c r="M1168" i="3" s="1" a="1"/>
  <c r="M1168" i="3" s="1"/>
  <c r="J1597" i="3" a="1"/>
  <c r="J1597" i="3" s="1"/>
  <c r="K1597" i="3" s="1" a="1"/>
  <c r="K1597" i="3" s="1"/>
  <c r="M1597" i="3" s="1" a="1"/>
  <c r="M1597" i="3" s="1"/>
  <c r="J156" i="3" a="1"/>
  <c r="J156" i="3" s="1"/>
  <c r="K156" i="3" s="1" a="1"/>
  <c r="K156" i="3" s="1"/>
  <c r="M156" i="3" s="1" a="1"/>
  <c r="M156" i="3" s="1"/>
  <c r="J564" i="3" a="1"/>
  <c r="J564" i="3" s="1"/>
  <c r="K564" i="3" s="1" a="1"/>
  <c r="K564" i="3" s="1"/>
  <c r="M564" i="3" s="1" a="1"/>
  <c r="M564" i="3" s="1"/>
  <c r="J981" i="3" a="1"/>
  <c r="J981" i="3" s="1"/>
  <c r="K981" i="3" s="1" a="1"/>
  <c r="K981" i="3" s="1"/>
  <c r="M981" i="3" s="1" a="1"/>
  <c r="M981" i="3" s="1"/>
  <c r="J1408" i="3" a="1"/>
  <c r="J1408" i="3" s="1"/>
  <c r="K1408" i="3" s="1" a="1"/>
  <c r="K1408" i="3" s="1"/>
  <c r="M1408" i="3" s="1" a="1"/>
  <c r="M1408" i="3" s="1"/>
  <c r="J157" i="3" a="1"/>
  <c r="J157" i="3" s="1"/>
  <c r="K157" i="3" s="1" a="1"/>
  <c r="K157" i="3" s="1"/>
  <c r="M157" i="3" s="1" a="1"/>
  <c r="M157" i="3" s="1"/>
  <c r="J565" i="3" a="1"/>
  <c r="J565" i="3" s="1"/>
  <c r="K565" i="3" s="1" a="1"/>
  <c r="K565" i="3" s="1"/>
  <c r="M565" i="3" s="1" a="1"/>
  <c r="M565" i="3" s="1"/>
  <c r="J982" i="3" a="1"/>
  <c r="J982" i="3" s="1"/>
  <c r="K982" i="3" s="1" a="1"/>
  <c r="K982" i="3" s="1"/>
  <c r="M982" i="3" s="1" a="1"/>
  <c r="M982" i="3" s="1"/>
  <c r="J1409" i="3" a="1"/>
  <c r="J1409" i="3" s="1"/>
  <c r="K1409" i="3" s="1" a="1"/>
  <c r="K1409" i="3" s="1"/>
  <c r="M1409" i="3" s="1" a="1"/>
  <c r="M1409" i="3" s="1"/>
  <c r="J158" i="3" a="1"/>
  <c r="J158" i="3" s="1"/>
  <c r="K158" i="3" s="1" a="1"/>
  <c r="K158" i="3" s="1"/>
  <c r="M158" i="3" s="1" a="1"/>
  <c r="M158" i="3" s="1"/>
  <c r="J566" i="3" a="1"/>
  <c r="J566" i="3" s="1"/>
  <c r="K566" i="3" s="1" a="1"/>
  <c r="K566" i="3" s="1"/>
  <c r="M566" i="3" s="1" a="1"/>
  <c r="M566" i="3" s="1"/>
  <c r="J983" i="3" a="1"/>
  <c r="J983" i="3" s="1"/>
  <c r="K983" i="3" s="1" a="1"/>
  <c r="K983" i="3" s="1"/>
  <c r="M983" i="3" s="1" a="1"/>
  <c r="M983" i="3" s="1"/>
  <c r="J1410" i="3" a="1"/>
  <c r="J1410" i="3" s="1"/>
  <c r="K1410" i="3" s="1" a="1"/>
  <c r="K1410" i="3" s="1"/>
  <c r="M1410" i="3" s="1" a="1"/>
  <c r="M1410" i="3" s="1"/>
  <c r="J159" i="3" a="1"/>
  <c r="J159" i="3" s="1"/>
  <c r="K159" i="3" s="1" a="1"/>
  <c r="K159" i="3" s="1"/>
  <c r="M159" i="3" s="1" a="1"/>
  <c r="M159" i="3" s="1"/>
  <c r="J567" i="3" a="1"/>
  <c r="J567" i="3" s="1"/>
  <c r="K567" i="3" s="1" a="1"/>
  <c r="K567" i="3" s="1"/>
  <c r="M567" i="3" s="1" a="1"/>
  <c r="M567" i="3" s="1"/>
  <c r="J984" i="3" a="1"/>
  <c r="J984" i="3" s="1"/>
  <c r="K984" i="3" s="1" a="1"/>
  <c r="K984" i="3" s="1"/>
  <c r="M984" i="3" s="1" a="1"/>
  <c r="M984" i="3" s="1"/>
  <c r="J1411" i="3" a="1"/>
  <c r="J1411" i="3" s="1"/>
  <c r="K1411" i="3" s="1" a="1"/>
  <c r="K1411" i="3" s="1"/>
  <c r="M1411" i="3" s="1" a="1"/>
  <c r="M1411" i="3" s="1"/>
  <c r="J568" i="3" a="1"/>
  <c r="J568" i="3" s="1"/>
  <c r="K568" i="3" s="1" a="1"/>
  <c r="K568" i="3" s="1"/>
  <c r="M568" i="3" s="1" a="1"/>
  <c r="M568" i="3" s="1"/>
  <c r="J985" i="3" a="1"/>
  <c r="J985" i="3" s="1"/>
  <c r="K985" i="3" s="1" a="1"/>
  <c r="K985" i="3" s="1"/>
  <c r="M985" i="3" s="1" a="1"/>
  <c r="M985" i="3" s="1"/>
  <c r="J1412" i="3" a="1"/>
  <c r="J1412" i="3" s="1"/>
  <c r="K1412" i="3" s="1" a="1"/>
  <c r="K1412" i="3" s="1"/>
  <c r="M1412" i="3" s="1" a="1"/>
  <c r="M1412" i="3" s="1"/>
  <c r="J1696" i="3" a="1"/>
  <c r="J1696" i="3" s="1"/>
  <c r="K1696" i="3" s="1" a="1"/>
  <c r="K1696" i="3" s="1"/>
  <c r="M1696" i="3" s="1" a="1"/>
  <c r="M1696" i="3" s="1"/>
  <c r="J278" i="3" a="1"/>
  <c r="J278" i="3" s="1"/>
  <c r="K278" i="3" s="1" a="1"/>
  <c r="K278" i="3" s="1"/>
  <c r="M278" i="3" s="1" a="1"/>
  <c r="M278" i="3" s="1"/>
  <c r="J701" i="3" a="1"/>
  <c r="J701" i="3" s="1"/>
  <c r="K701" i="3" s="1" a="1"/>
  <c r="K701" i="3" s="1"/>
  <c r="M701" i="3" s="1" a="1"/>
  <c r="M701" i="3" s="1"/>
  <c r="J1129" i="3" a="1"/>
  <c r="J1129" i="3" s="1"/>
  <c r="K1129" i="3" s="1" a="1"/>
  <c r="K1129" i="3" s="1"/>
  <c r="M1129" i="3" s="1" a="1"/>
  <c r="M1129" i="3" s="1"/>
  <c r="J1558" i="3" a="1"/>
  <c r="J1558" i="3" s="1"/>
  <c r="K1558" i="3" s="1" a="1"/>
  <c r="K1558" i="3" s="1"/>
  <c r="M1558" i="3" s="1" a="1"/>
  <c r="M1558" i="3" s="1"/>
  <c r="J753" i="3" a="1"/>
  <c r="J753" i="3" s="1"/>
  <c r="K753" i="3" s="1" a="1"/>
  <c r="K753" i="3" s="1"/>
  <c r="M753" i="3" s="1" a="1"/>
  <c r="M753" i="3" s="1"/>
  <c r="J1182" i="3" a="1"/>
  <c r="J1182" i="3" s="1"/>
  <c r="K1182" i="3" s="1" a="1"/>
  <c r="K1182" i="3" s="1"/>
  <c r="M1182" i="3" s="1" a="1"/>
  <c r="M1182" i="3" s="1"/>
  <c r="J1612" i="3" a="1"/>
  <c r="J1612" i="3" s="1"/>
  <c r="K1612" i="3" s="1" a="1"/>
  <c r="K1612" i="3" s="1"/>
  <c r="M1612" i="3" s="1" a="1"/>
  <c r="M1612" i="3" s="1"/>
  <c r="J330" i="3" a="1"/>
  <c r="J330" i="3" s="1"/>
  <c r="K330" i="3" s="1" a="1"/>
  <c r="K330" i="3" s="1"/>
  <c r="M330" i="3" s="1" a="1"/>
  <c r="M330" i="3" s="1"/>
  <c r="J754" i="3" a="1"/>
  <c r="J754" i="3" s="1"/>
  <c r="K754" i="3" s="1" a="1"/>
  <c r="K754" i="3" s="1"/>
  <c r="M754" i="3" s="1" a="1"/>
  <c r="M754" i="3" s="1"/>
  <c r="J1183" i="3" a="1"/>
  <c r="J1183" i="3" s="1"/>
  <c r="K1183" i="3" s="1" a="1"/>
  <c r="K1183" i="3" s="1"/>
  <c r="M1183" i="3" s="1" a="1"/>
  <c r="M1183" i="3" s="1"/>
  <c r="J1613" i="3" a="1"/>
  <c r="J1613" i="3" s="1"/>
  <c r="K1613" i="3" s="1" a="1"/>
  <c r="K1613" i="3" s="1"/>
  <c r="M1613" i="3" s="1" a="1"/>
  <c r="M1613" i="3" s="1"/>
  <c r="J280" i="3" a="1"/>
  <c r="J280" i="3" s="1"/>
  <c r="K280" i="3" s="1" a="1"/>
  <c r="K280" i="3" s="1"/>
  <c r="M280" i="3" s="1" a="1"/>
  <c r="M280" i="3" s="1"/>
  <c r="J702" i="3" a="1"/>
  <c r="J702" i="3" s="1"/>
  <c r="K702" i="3" s="1" a="1"/>
  <c r="K702" i="3" s="1"/>
  <c r="M702" i="3" s="1" a="1"/>
  <c r="M702" i="3" s="1"/>
  <c r="J1140" i="3" a="1"/>
  <c r="J1140" i="3" s="1"/>
  <c r="K1140" i="3" s="1" a="1"/>
  <c r="K1140" i="3" s="1"/>
  <c r="M1140" i="3" s="1" a="1"/>
  <c r="M1140" i="3" s="1"/>
  <c r="J1567" i="3" a="1"/>
  <c r="J1567" i="3" s="1"/>
  <c r="K1567" i="3" s="1" a="1"/>
  <c r="K1567" i="3" s="1"/>
  <c r="M1567" i="3" s="1" a="1"/>
  <c r="M1567" i="3" s="1"/>
  <c r="J160" i="3" a="1"/>
  <c r="J160" i="3" s="1"/>
  <c r="K160" i="3" s="1" a="1"/>
  <c r="K160" i="3" s="1"/>
  <c r="M160" i="3" s="1" a="1"/>
  <c r="M160" i="3" s="1"/>
  <c r="J569" i="3" a="1"/>
  <c r="J569" i="3" s="1"/>
  <c r="K569" i="3" s="1" a="1"/>
  <c r="K569" i="3" s="1"/>
  <c r="M569" i="3" s="1" a="1"/>
  <c r="M569" i="3" s="1"/>
  <c r="J986" i="3" a="1"/>
  <c r="J986" i="3" s="1"/>
  <c r="K986" i="3" s="1" a="1"/>
  <c r="K986" i="3" s="1"/>
  <c r="M986" i="3" s="1" a="1"/>
  <c r="M986" i="3" s="1"/>
  <c r="J1413" i="3" a="1"/>
  <c r="J1413" i="3" s="1"/>
  <c r="K1413" i="3" s="1" a="1"/>
  <c r="K1413" i="3" s="1"/>
  <c r="M1413" i="3" s="1" a="1"/>
  <c r="M1413" i="3" s="1"/>
  <c r="J347" i="3" a="1"/>
  <c r="J347" i="3" s="1"/>
  <c r="K347" i="3" s="1" a="1"/>
  <c r="K347" i="3" s="1"/>
  <c r="M347" i="3" s="1" a="1"/>
  <c r="M347" i="3" s="1"/>
  <c r="J766" i="3" a="1"/>
  <c r="J766" i="3" s="1"/>
  <c r="K766" i="3" s="1" a="1"/>
  <c r="K766" i="3" s="1"/>
  <c r="M766" i="3" s="1" a="1"/>
  <c r="M766" i="3" s="1"/>
  <c r="J1195" i="3" a="1"/>
  <c r="J1195" i="3" s="1"/>
  <c r="K1195" i="3" s="1" a="1"/>
  <c r="K1195" i="3" s="1"/>
  <c r="M1195" i="3" s="1" a="1"/>
  <c r="M1195" i="3" s="1"/>
  <c r="J1697" i="3" a="1"/>
  <c r="J1697" i="3" s="1"/>
  <c r="K1697" i="3" s="1" a="1"/>
  <c r="K1697" i="3" s="1"/>
  <c r="M1697" i="3" s="1" a="1"/>
  <c r="M1697" i="3" s="1"/>
  <c r="J296" i="3" a="1"/>
  <c r="J296" i="3" s="1"/>
  <c r="K296" i="3" s="1" a="1"/>
  <c r="K296" i="3" s="1"/>
  <c r="M296" i="3" s="1" a="1"/>
  <c r="M296" i="3" s="1"/>
  <c r="J717" i="3" a="1"/>
  <c r="J717" i="3" s="1"/>
  <c r="K717" i="3" s="1" a="1"/>
  <c r="K717" i="3" s="1"/>
  <c r="M717" i="3" s="1" a="1"/>
  <c r="M717" i="3" s="1"/>
  <c r="J1145" i="3" a="1"/>
  <c r="J1145" i="3" s="1"/>
  <c r="K1145" i="3" s="1" a="1"/>
  <c r="K1145" i="3" s="1"/>
  <c r="M1145" i="3" s="1" a="1"/>
  <c r="M1145" i="3" s="1"/>
  <c r="J1575" i="3" a="1"/>
  <c r="J1575" i="3" s="1"/>
  <c r="K1575" i="3" s="1" a="1"/>
  <c r="K1575" i="3" s="1"/>
  <c r="M1575" i="3" s="1" a="1"/>
  <c r="M1575" i="3" s="1"/>
  <c r="J161" i="3" a="1"/>
  <c r="J161" i="3" s="1"/>
  <c r="K161" i="3" s="1" a="1"/>
  <c r="K161" i="3" s="1"/>
  <c r="M161" i="3" s="1" a="1"/>
  <c r="M161" i="3" s="1"/>
  <c r="J570" i="3" a="1"/>
  <c r="J570" i="3" s="1"/>
  <c r="K570" i="3" s="1" a="1"/>
  <c r="K570" i="3" s="1"/>
  <c r="M570" i="3" s="1" a="1"/>
  <c r="M570" i="3" s="1"/>
  <c r="J987" i="3" a="1"/>
  <c r="J987" i="3" s="1"/>
  <c r="K987" i="3" s="1" a="1"/>
  <c r="K987" i="3" s="1"/>
  <c r="M987" i="3" s="1" a="1"/>
  <c r="M987" i="3" s="1"/>
  <c r="J1414" i="3" a="1"/>
  <c r="J1414" i="3" s="1"/>
  <c r="K1414" i="3" s="1" a="1"/>
  <c r="K1414" i="3" s="1"/>
  <c r="M1414" i="3" s="1" a="1"/>
  <c r="M1414" i="3" s="1"/>
  <c r="J289" i="3" a="1"/>
  <c r="J289" i="3" s="1"/>
  <c r="K289" i="3" s="1" a="1"/>
  <c r="K289" i="3" s="1"/>
  <c r="M289" i="3" s="1" a="1"/>
  <c r="M289" i="3" s="1"/>
  <c r="J713" i="3" a="1"/>
  <c r="J713" i="3" s="1"/>
  <c r="K713" i="3" s="1" a="1"/>
  <c r="K713" i="3" s="1"/>
  <c r="M713" i="3" s="1" a="1"/>
  <c r="M713" i="3" s="1"/>
  <c r="J1138" i="3" a="1"/>
  <c r="J1138" i="3" s="1"/>
  <c r="K1138" i="3" s="1" a="1"/>
  <c r="K1138" i="3" s="1"/>
  <c r="M1138" i="3" s="1" a="1"/>
  <c r="M1138" i="3" s="1"/>
  <c r="J1565" i="3" a="1"/>
  <c r="J1565" i="3" s="1"/>
  <c r="K1565" i="3" s="1" a="1"/>
  <c r="K1565" i="3" s="1"/>
  <c r="M1565" i="3" s="1" a="1"/>
  <c r="M1565" i="3" s="1"/>
  <c r="J290" i="3" a="1"/>
  <c r="J290" i="3" s="1"/>
  <c r="K290" i="3" s="1" a="1"/>
  <c r="K290" i="3" s="1"/>
  <c r="M290" i="3" s="1" a="1"/>
  <c r="M290" i="3" s="1"/>
  <c r="J706" i="3" a="1"/>
  <c r="J706" i="3" s="1"/>
  <c r="K706" i="3" s="1" a="1"/>
  <c r="K706" i="3" s="1"/>
  <c r="M706" i="3" s="1" a="1"/>
  <c r="M706" i="3" s="1"/>
  <c r="J1131" i="3" a="1"/>
  <c r="J1131" i="3" s="1"/>
  <c r="K1131" i="3" s="1" a="1"/>
  <c r="K1131" i="3" s="1"/>
  <c r="M1131" i="3" s="1" a="1"/>
  <c r="M1131" i="3" s="1"/>
  <c r="J1571" i="3" a="1"/>
  <c r="J1571" i="3" s="1"/>
  <c r="K1571" i="3" s="1" a="1"/>
  <c r="K1571" i="3" s="1"/>
  <c r="M1571" i="3" s="1" a="1"/>
  <c r="M1571" i="3" s="1"/>
  <c r="J291" i="3" a="1"/>
  <c r="J291" i="3" s="1"/>
  <c r="K291" i="3" s="1" a="1"/>
  <c r="K291" i="3" s="1"/>
  <c r="M291" i="3" s="1" a="1"/>
  <c r="M291" i="3" s="1"/>
  <c r="J707" i="3" a="1"/>
  <c r="J707" i="3" s="1"/>
  <c r="K707" i="3" s="1" a="1"/>
  <c r="K707" i="3" s="1"/>
  <c r="M707" i="3" s="1" a="1"/>
  <c r="M707" i="3" s="1"/>
  <c r="J1132" i="3" a="1"/>
  <c r="J1132" i="3" s="1"/>
  <c r="K1132" i="3" s="1" a="1"/>
  <c r="K1132" i="3" s="1"/>
  <c r="M1132" i="3" s="1" a="1"/>
  <c r="M1132" i="3" s="1"/>
  <c r="J1559" i="3" a="1"/>
  <c r="J1559" i="3" s="1"/>
  <c r="K1559" i="3" s="1" a="1"/>
  <c r="K1559" i="3" s="1"/>
  <c r="M1559" i="3" s="1" a="1"/>
  <c r="M1559" i="3" s="1"/>
  <c r="J571" i="3" a="1"/>
  <c r="J571" i="3" s="1"/>
  <c r="K571" i="3" s="1" a="1"/>
  <c r="K571" i="3" s="1"/>
  <c r="M571" i="3" s="1" a="1"/>
  <c r="M571" i="3" s="1"/>
  <c r="J988" i="3" a="1"/>
  <c r="J988" i="3" s="1"/>
  <c r="K988" i="3" s="1" a="1"/>
  <c r="K988" i="3" s="1"/>
  <c r="M988" i="3" s="1" a="1"/>
  <c r="M988" i="3" s="1"/>
  <c r="J1415" i="3" a="1"/>
  <c r="J1415" i="3" s="1"/>
  <c r="K1415" i="3" s="1" a="1"/>
  <c r="K1415" i="3" s="1"/>
  <c r="M1415" i="3" s="1" a="1"/>
  <c r="M1415" i="3" s="1"/>
  <c r="J1698" i="3" a="1"/>
  <c r="J1698" i="3" s="1"/>
  <c r="K1698" i="3" s="1" a="1"/>
  <c r="K1698" i="3" s="1"/>
  <c r="M1698" i="3" s="1" a="1"/>
  <c r="M1698" i="3" s="1"/>
  <c r="J267" i="3" a="1"/>
  <c r="J267" i="3" s="1"/>
  <c r="K267" i="3" s="1" a="1"/>
  <c r="K267" i="3" s="1"/>
  <c r="M267" i="3" s="1" a="1"/>
  <c r="M267" i="3" s="1"/>
  <c r="J690" i="3" a="1"/>
  <c r="J690" i="3" s="1"/>
  <c r="K690" i="3" s="1" a="1"/>
  <c r="K690" i="3" s="1"/>
  <c r="M690" i="3" s="1" a="1"/>
  <c r="M690" i="3" s="1"/>
  <c r="J1116" i="3" a="1"/>
  <c r="J1116" i="3" s="1"/>
  <c r="K1116" i="3" s="1" a="1"/>
  <c r="K1116" i="3" s="1"/>
  <c r="M1116" i="3" s="1" a="1"/>
  <c r="M1116" i="3" s="1"/>
  <c r="J1541" i="3" a="1"/>
  <c r="J1541" i="3" s="1"/>
  <c r="K1541" i="3" s="1" a="1"/>
  <c r="K1541" i="3" s="1"/>
  <c r="M1541" i="3" s="1" a="1"/>
  <c r="M1541" i="3" s="1"/>
  <c r="J292" i="3" a="1"/>
  <c r="J292" i="3" s="1"/>
  <c r="K292" i="3" s="1" a="1"/>
  <c r="K292" i="3" s="1"/>
  <c r="M292" i="3" s="1" a="1"/>
  <c r="M292" i="3" s="1"/>
  <c r="J714" i="3" a="1"/>
  <c r="J714" i="3" s="1"/>
  <c r="K714" i="3" s="1" a="1"/>
  <c r="K714" i="3" s="1"/>
  <c r="M714" i="3" s="1" a="1"/>
  <c r="M714" i="3" s="1"/>
  <c r="J1139" i="3" a="1"/>
  <c r="J1139" i="3" s="1"/>
  <c r="K1139" i="3" s="1" a="1"/>
  <c r="K1139" i="3" s="1"/>
  <c r="M1139" i="3" s="1" a="1"/>
  <c r="M1139" i="3" s="1"/>
  <c r="J1566" i="3" a="1"/>
  <c r="J1566" i="3" s="1"/>
  <c r="K1566" i="3" s="1" a="1"/>
  <c r="K1566" i="3" s="1"/>
  <c r="M1566" i="3" s="1" a="1"/>
  <c r="M1566" i="3" s="1"/>
  <c r="J297" i="3" a="1"/>
  <c r="J297" i="3" s="1"/>
  <c r="K297" i="3" s="1" a="1"/>
  <c r="K297" i="3" s="1"/>
  <c r="M297" i="3" s="1" a="1"/>
  <c r="M297" i="3" s="1"/>
  <c r="J719" i="3" a="1"/>
  <c r="J719" i="3" s="1"/>
  <c r="K719" i="3" s="1" a="1"/>
  <c r="K719" i="3" s="1"/>
  <c r="M719" i="3" s="1" a="1"/>
  <c r="M719" i="3" s="1"/>
  <c r="J1151" i="3" a="1"/>
  <c r="J1151" i="3" s="1"/>
  <c r="K1151" i="3" s="1" a="1"/>
  <c r="K1151" i="3" s="1"/>
  <c r="M1151" i="3" s="1" a="1"/>
  <c r="M1151" i="3" s="1"/>
  <c r="J1580" i="3" a="1"/>
  <c r="J1580" i="3" s="1"/>
  <c r="K1580" i="3" s="1" a="1"/>
  <c r="K1580" i="3" s="1"/>
  <c r="M1580" i="3" s="1" a="1"/>
  <c r="M1580" i="3" s="1"/>
  <c r="J572" i="3" a="1"/>
  <c r="J572" i="3" s="1"/>
  <c r="K572" i="3" s="1" a="1"/>
  <c r="K572" i="3" s="1"/>
  <c r="M572" i="3" s="1" a="1"/>
  <c r="M572" i="3" s="1"/>
  <c r="J989" i="3" a="1"/>
  <c r="J989" i="3" s="1"/>
  <c r="K989" i="3" s="1" a="1"/>
  <c r="K989" i="3" s="1"/>
  <c r="M989" i="3" s="1" a="1"/>
  <c r="M989" i="3" s="1"/>
  <c r="J1416" i="3" a="1"/>
  <c r="J1416" i="3" s="1"/>
  <c r="K1416" i="3" s="1" a="1"/>
  <c r="K1416" i="3" s="1"/>
  <c r="M1416" i="3" s="1" a="1"/>
  <c r="M1416" i="3" s="1"/>
  <c r="J1699" i="3" a="1"/>
  <c r="J1699" i="3" s="1"/>
  <c r="K1699" i="3" s="1" a="1"/>
  <c r="K1699" i="3" s="1"/>
  <c r="M1699" i="3" s="1" a="1"/>
  <c r="M1699" i="3" s="1"/>
  <c r="J268" i="3" a="1"/>
  <c r="J268" i="3" s="1"/>
  <c r="K268" i="3" s="1" a="1"/>
  <c r="K268" i="3" s="1"/>
  <c r="M268" i="3" s="1" a="1"/>
  <c r="M268" i="3" s="1"/>
  <c r="J691" i="3" a="1"/>
  <c r="J691" i="3" s="1"/>
  <c r="K691" i="3" s="1" a="1"/>
  <c r="K691" i="3" s="1"/>
  <c r="M691" i="3" s="1" a="1"/>
  <c r="M691" i="3" s="1"/>
  <c r="J1119" i="3" a="1"/>
  <c r="J1119" i="3" s="1"/>
  <c r="K1119" i="3" s="1" a="1"/>
  <c r="K1119" i="3" s="1"/>
  <c r="M1119" i="3" s="1" a="1"/>
  <c r="M1119" i="3" s="1"/>
  <c r="J1548" i="3" a="1"/>
  <c r="J1548" i="3" s="1"/>
  <c r="K1548" i="3" s="1" a="1"/>
  <c r="K1548" i="3" s="1"/>
  <c r="M1548" i="3" s="1" a="1"/>
  <c r="M1548" i="3" s="1"/>
  <c r="J233" i="3" a="1"/>
  <c r="J233" i="3" s="1"/>
  <c r="K233" i="3" s="1" a="1"/>
  <c r="K233" i="3" s="1"/>
  <c r="M233" i="3" s="1" a="1"/>
  <c r="M233" i="3" s="1"/>
  <c r="J654" i="3" a="1"/>
  <c r="J654" i="3" s="1"/>
  <c r="K654" i="3" s="1" a="1"/>
  <c r="K654" i="3" s="1"/>
  <c r="M654" i="3" s="1" a="1"/>
  <c r="M654" i="3" s="1"/>
  <c r="J1081" i="3" a="1"/>
  <c r="J1081" i="3" s="1"/>
  <c r="K1081" i="3" s="1" a="1"/>
  <c r="K1081" i="3" s="1"/>
  <c r="M1081" i="3" s="1" a="1"/>
  <c r="M1081" i="3" s="1"/>
  <c r="J1534" i="3" a="1"/>
  <c r="J1534" i="3" s="1"/>
  <c r="K1534" i="3" s="1" a="1"/>
  <c r="K1534" i="3" s="1"/>
  <c r="M1534" i="3" s="1" a="1"/>
  <c r="M1534" i="3" s="1"/>
  <c r="J311" i="3" a="1"/>
  <c r="J311" i="3" s="1"/>
  <c r="K311" i="3" s="1" a="1"/>
  <c r="K311" i="3" s="1"/>
  <c r="M311" i="3" s="1" a="1"/>
  <c r="M311" i="3" s="1"/>
  <c r="J732" i="3" a="1"/>
  <c r="J732" i="3" s="1"/>
  <c r="K732" i="3" s="1" a="1"/>
  <c r="K732" i="3" s="1"/>
  <c r="M732" i="3" s="1" a="1"/>
  <c r="M732" i="3" s="1"/>
  <c r="J1157" i="3" a="1"/>
  <c r="J1157" i="3" s="1"/>
  <c r="K1157" i="3" s="1" a="1"/>
  <c r="K1157" i="3" s="1"/>
  <c r="M1157" i="3" s="1" a="1"/>
  <c r="M1157" i="3" s="1"/>
  <c r="J1584" i="3" a="1"/>
  <c r="J1584" i="3" s="1"/>
  <c r="K1584" i="3" s="1" a="1"/>
  <c r="K1584" i="3" s="1"/>
  <c r="M1584" i="3" s="1" a="1"/>
  <c r="M1584" i="3" s="1"/>
  <c r="J686" i="3" a="1"/>
  <c r="J686" i="3" s="1"/>
  <c r="K686" i="3" s="1" a="1"/>
  <c r="K686" i="3" s="1"/>
  <c r="M686" i="3" s="1" a="1"/>
  <c r="M686" i="3" s="1"/>
  <c r="J1112" i="3" a="1"/>
  <c r="J1112" i="3" s="1"/>
  <c r="K1112" i="3" s="1" a="1"/>
  <c r="K1112" i="3" s="1"/>
  <c r="M1112" i="3" s="1" a="1"/>
  <c r="M1112" i="3" s="1"/>
  <c r="J1546" i="3" a="1"/>
  <c r="J1546" i="3" s="1"/>
  <c r="K1546" i="3" s="1" a="1"/>
  <c r="K1546" i="3" s="1"/>
  <c r="M1546" i="3" s="1" a="1"/>
  <c r="M1546" i="3" s="1"/>
  <c r="J259" i="3" a="1"/>
  <c r="J259" i="3" s="1"/>
  <c r="K259" i="3" s="1" a="1"/>
  <c r="K259" i="3" s="1"/>
  <c r="M259" i="3" s="1" a="1"/>
  <c r="M259" i="3" s="1"/>
  <c r="J681" i="3" a="1"/>
  <c r="J681" i="3" s="1"/>
  <c r="K681" i="3" s="1" a="1"/>
  <c r="K681" i="3" s="1"/>
  <c r="M681" i="3" s="1" a="1"/>
  <c r="M681" i="3" s="1"/>
  <c r="J1109" i="3" a="1"/>
  <c r="J1109" i="3" s="1"/>
  <c r="K1109" i="3" s="1" a="1"/>
  <c r="K1109" i="3" s="1"/>
  <c r="M1109" i="3" s="1" a="1"/>
  <c r="M1109" i="3" s="1"/>
  <c r="J1538" i="3" a="1"/>
  <c r="J1538" i="3"/>
  <c r="K1538" i="3" s="1" a="1"/>
  <c r="K1538" i="3" s="1"/>
  <c r="M1538" i="3" s="1" a="1"/>
  <c r="M1538" i="3" s="1"/>
  <c r="J281" i="3" a="1"/>
  <c r="J281" i="3"/>
  <c r="K281" i="3" s="1" a="1"/>
  <c r="K281" i="3" s="1"/>
  <c r="M281" i="3" s="1" a="1"/>
  <c r="M281" i="3" s="1"/>
  <c r="J703" i="3" a="1"/>
  <c r="J703" i="3"/>
  <c r="K703" i="3" s="1" a="1"/>
  <c r="K703" i="3" s="1"/>
  <c r="M703" i="3" s="1" a="1"/>
  <c r="M703" i="3" s="1"/>
  <c r="J1141" i="3" a="1"/>
  <c r="J1141" i="3"/>
  <c r="K1141" i="3" s="1" a="1"/>
  <c r="K1141" i="3" s="1"/>
  <c r="M1141" i="3" s="1" a="1"/>
  <c r="M1141" i="3" s="1"/>
  <c r="J1568" i="3" a="1"/>
  <c r="J1568" i="3"/>
  <c r="K1568" i="3" s="1" a="1"/>
  <c r="K1568" i="3" s="1"/>
  <c r="M1568" i="3" s="1" a="1"/>
  <c r="M1568" i="3" s="1"/>
  <c r="J304" i="3" a="1"/>
  <c r="J304" i="3"/>
  <c r="K304" i="3" s="1" a="1"/>
  <c r="K304" i="3" s="1"/>
  <c r="M304" i="3" s="1" a="1"/>
  <c r="M304" i="3" s="1"/>
  <c r="J748" i="3" a="1"/>
  <c r="J748" i="3"/>
  <c r="K748" i="3" s="1" a="1"/>
  <c r="K748" i="3" s="1"/>
  <c r="M748" i="3" s="1" a="1"/>
  <c r="M748" i="3" s="1"/>
  <c r="J1174" i="3" a="1"/>
  <c r="J1174" i="3"/>
  <c r="K1174" i="3" s="1" a="1"/>
  <c r="K1174" i="3" s="1"/>
  <c r="M1174" i="3" s="1" a="1"/>
  <c r="M1174" i="3" s="1"/>
  <c r="J1598" i="3" a="1"/>
  <c r="J1598" i="3"/>
  <c r="K1598" i="3" s="1" a="1"/>
  <c r="K1598" i="3" s="1"/>
  <c r="M1598" i="3" s="1" a="1"/>
  <c r="M1598" i="3" s="1"/>
  <c r="J261" i="3" a="1"/>
  <c r="J261" i="3"/>
  <c r="K261" i="3" s="1" a="1"/>
  <c r="K261" i="3" s="1"/>
  <c r="M261" i="3" s="1" a="1"/>
  <c r="M261" i="3" s="1"/>
  <c r="J683" i="3" a="1"/>
  <c r="J683" i="3"/>
  <c r="K683" i="3" s="1" a="1"/>
  <c r="K683" i="3" s="1"/>
  <c r="M683" i="3" s="1" a="1"/>
  <c r="M683" i="3" s="1"/>
  <c r="J1118" i="3" a="1"/>
  <c r="J1118" i="3"/>
  <c r="K1118" i="3" s="1" a="1"/>
  <c r="K1118" i="3" s="1"/>
  <c r="M1118" i="3" s="1" a="1"/>
  <c r="M1118" i="3" s="1"/>
  <c r="J1543" i="3" a="1"/>
  <c r="J1543" i="3"/>
  <c r="K1543" i="3" s="1" a="1"/>
  <c r="K1543" i="3" s="1"/>
  <c r="M1543" i="3" s="1" a="1"/>
  <c r="M1543" i="3" s="1"/>
  <c r="J162" i="3" a="1"/>
  <c r="J162" i="3"/>
  <c r="K162" i="3" s="1" a="1"/>
  <c r="K162" i="3" s="1"/>
  <c r="M162" i="3" s="1" a="1"/>
  <c r="M162" i="3" s="1"/>
  <c r="J573" i="3" a="1"/>
  <c r="J573" i="3"/>
  <c r="K573" i="3" s="1" a="1"/>
  <c r="K573" i="3" s="1"/>
  <c r="M573" i="3" s="1" a="1"/>
  <c r="M573" i="3" s="1"/>
  <c r="J990" i="3" a="1"/>
  <c r="J990" i="3"/>
  <c r="K990" i="3" s="1" a="1"/>
  <c r="K990" i="3" s="1"/>
  <c r="M990" i="3" s="1" a="1"/>
  <c r="M990" i="3" s="1"/>
  <c r="J1417" i="3" a="1"/>
  <c r="J1417" i="3"/>
  <c r="K1417" i="3" s="1" a="1"/>
  <c r="K1417" i="3" s="1"/>
  <c r="M1417" i="3" s="1" a="1"/>
  <c r="M1417" i="3" s="1"/>
  <c r="J305" i="3" a="1"/>
  <c r="J305" i="3"/>
  <c r="K305" i="3" s="1" a="1"/>
  <c r="K305" i="3" s="1"/>
  <c r="M305" i="3" s="1" a="1"/>
  <c r="M305" i="3" s="1"/>
  <c r="J726" i="3" a="1"/>
  <c r="J726" i="3"/>
  <c r="K726" i="3" s="1" a="1"/>
  <c r="K726" i="3" s="1"/>
  <c r="M726" i="3" s="1" a="1"/>
  <c r="M726" i="3" s="1"/>
  <c r="J1152" i="3" a="1"/>
  <c r="J1152" i="3"/>
  <c r="K1152" i="3" s="1" a="1"/>
  <c r="K1152" i="3" s="1"/>
  <c r="M1152" i="3" s="1" a="1"/>
  <c r="M1152" i="3" s="1"/>
  <c r="J1599" i="3" a="1"/>
  <c r="J1599" i="3"/>
  <c r="K1599" i="3" s="1" a="1"/>
  <c r="K1599" i="3" s="1"/>
  <c r="M1599" i="3" s="1" a="1"/>
  <c r="M1599" i="3" s="1"/>
  <c r="J163" i="3" a="1"/>
  <c r="J163" i="3"/>
  <c r="K163" i="3" s="1" a="1"/>
  <c r="K163" i="3" s="1"/>
  <c r="M163" i="3" s="1" a="1"/>
  <c r="M163" i="3" s="1"/>
  <c r="J574" i="3" a="1"/>
  <c r="J574" i="3"/>
  <c r="K574" i="3" s="1" a="1"/>
  <c r="K574" i="3" s="1"/>
  <c r="M574" i="3" s="1" a="1"/>
  <c r="M574" i="3" s="1"/>
  <c r="J991" i="3" a="1"/>
  <c r="J991" i="3"/>
  <c r="K991" i="3" s="1" a="1"/>
  <c r="K991" i="3" s="1"/>
  <c r="M991" i="3" s="1" a="1"/>
  <c r="M991" i="3" s="1"/>
  <c r="J1418" i="3" a="1"/>
  <c r="J1418" i="3"/>
  <c r="K1418" i="3" s="1" a="1"/>
  <c r="K1418" i="3" s="1"/>
  <c r="M1418" i="3" s="1" a="1"/>
  <c r="M1418" i="3" s="1"/>
  <c r="J164" i="3" a="1"/>
  <c r="J164" i="3"/>
  <c r="K164" i="3" s="1" a="1"/>
  <c r="K164" i="3" s="1"/>
  <c r="M164" i="3" s="1" a="1"/>
  <c r="M164" i="3" s="1"/>
  <c r="J575" i="3" a="1"/>
  <c r="J575" i="3"/>
  <c r="K575" i="3" s="1" a="1"/>
  <c r="K575" i="3" s="1"/>
  <c r="M575" i="3" s="1" a="1"/>
  <c r="M575" i="3" s="1"/>
  <c r="J992" i="3" a="1"/>
  <c r="J992" i="3"/>
  <c r="K992" i="3" s="1" a="1"/>
  <c r="K992" i="3" s="1"/>
  <c r="M992" i="3" s="1" a="1"/>
  <c r="M992" i="3" s="1"/>
  <c r="J1419" i="3" a="1"/>
  <c r="J1419" i="3"/>
  <c r="K1419" i="3" s="1" a="1"/>
  <c r="K1419" i="3" s="1"/>
  <c r="M1419" i="3" s="1" a="1"/>
  <c r="M1419" i="3" s="1"/>
  <c r="J323" i="3" a="1"/>
  <c r="J323" i="3"/>
  <c r="K323" i="3" s="1" a="1"/>
  <c r="K323" i="3" s="1"/>
  <c r="M323" i="3" s="1" a="1"/>
  <c r="M323" i="3" s="1"/>
  <c r="J744" i="3" a="1"/>
  <c r="J744" i="3"/>
  <c r="K744" i="3" s="1" a="1"/>
  <c r="K744" i="3" s="1"/>
  <c r="M744" i="3" s="1" a="1"/>
  <c r="M744" i="3" s="1"/>
  <c r="J1169" i="3" a="1"/>
  <c r="J1169" i="3"/>
  <c r="K1169" i="3" s="1" a="1"/>
  <c r="K1169" i="3" s="1"/>
  <c r="M1169" i="3" s="1" a="1"/>
  <c r="M1169" i="3" s="1"/>
  <c r="J1600" i="3" a="1"/>
  <c r="J1600" i="3"/>
  <c r="K1600" i="3" s="1" a="1"/>
  <c r="K1600" i="3" s="1"/>
  <c r="M1600" i="3" s="1" a="1"/>
  <c r="M1600" i="3" s="1"/>
  <c r="J165" i="3" a="1"/>
  <c r="J165" i="3"/>
  <c r="K165" i="3" s="1" a="1"/>
  <c r="K165" i="3" s="1"/>
  <c r="M165" i="3" s="1" a="1"/>
  <c r="M165" i="3" s="1"/>
  <c r="J576" i="3" a="1"/>
  <c r="J576" i="3"/>
  <c r="K576" i="3" s="1" a="1"/>
  <c r="K576" i="3" s="1"/>
  <c r="M576" i="3" s="1" a="1"/>
  <c r="M576" i="3" s="1"/>
  <c r="J993" i="3" a="1"/>
  <c r="J993" i="3"/>
  <c r="K993" i="3" s="1" a="1"/>
  <c r="K993" i="3" s="1"/>
  <c r="M993" i="3" s="1" a="1"/>
  <c r="M993" i="3" s="1"/>
  <c r="J1420" i="3" a="1"/>
  <c r="J1420" i="3"/>
  <c r="K1420" i="3" s="1" a="1"/>
  <c r="K1420" i="3" s="1"/>
  <c r="M1420" i="3" s="1" a="1"/>
  <c r="M1420" i="3" s="1"/>
  <c r="J282" i="3" a="1"/>
  <c r="J282" i="3"/>
  <c r="K282" i="3" s="1" a="1"/>
  <c r="K282" i="3" s="1"/>
  <c r="M282" i="3" s="1" a="1"/>
  <c r="M282" i="3" s="1"/>
  <c r="J704" i="3" a="1"/>
  <c r="J704" i="3"/>
  <c r="K704" i="3" s="1" a="1"/>
  <c r="K704" i="3" s="1"/>
  <c r="M704" i="3" s="1" a="1"/>
  <c r="M704" i="3" s="1"/>
  <c r="J1142" i="3" a="1"/>
  <c r="J1142" i="3"/>
  <c r="K1142" i="3" s="1" a="1"/>
  <c r="K1142" i="3" s="1"/>
  <c r="M1142" i="3" s="1" a="1"/>
  <c r="M1142" i="3" s="1"/>
  <c r="J1569" i="3" a="1"/>
  <c r="J1569" i="3"/>
  <c r="K1569" i="3" s="1" a="1"/>
  <c r="K1569" i="3" s="1"/>
  <c r="M1569" i="3" s="1" a="1"/>
  <c r="M1569" i="3" s="1"/>
  <c r="J166" i="3" a="1"/>
  <c r="J166" i="3"/>
  <c r="K166" i="3" s="1" a="1"/>
  <c r="K166" i="3" s="1"/>
  <c r="M166" i="3" s="1" a="1"/>
  <c r="M166" i="3" s="1"/>
  <c r="J577" i="3" a="1"/>
  <c r="J577" i="3"/>
  <c r="K577" i="3" s="1" a="1"/>
  <c r="K577" i="3" s="1"/>
  <c r="M577" i="3" s="1" a="1"/>
  <c r="M577" i="3" s="1"/>
  <c r="J994" i="3" a="1"/>
  <c r="J994" i="3"/>
  <c r="K994" i="3" s="1" a="1"/>
  <c r="K994" i="3" s="1"/>
  <c r="M994" i="3" s="1" a="1"/>
  <c r="M994" i="3" s="1"/>
  <c r="J1421" i="3" a="1"/>
  <c r="J1421" i="3"/>
  <c r="K1421" i="3" s="1" a="1"/>
  <c r="K1421" i="3" s="1"/>
  <c r="M1421" i="3" s="1" a="1"/>
  <c r="M1421" i="3" s="1"/>
  <c r="J264" i="3" a="1"/>
  <c r="J264" i="3"/>
  <c r="K264" i="3" s="1" a="1"/>
  <c r="K264" i="3" s="1"/>
  <c r="M264" i="3" s="1" a="1"/>
  <c r="M264" i="3" s="1"/>
  <c r="J687" i="3" a="1"/>
  <c r="J687" i="3"/>
  <c r="K687" i="3" s="1" a="1"/>
  <c r="K687" i="3" s="1"/>
  <c r="M687" i="3" s="1" a="1"/>
  <c r="M687" i="3" s="1"/>
  <c r="J1113" i="3" a="1"/>
  <c r="J1113" i="3"/>
  <c r="K1113" i="3" s="1" a="1"/>
  <c r="K1113" i="3" s="1"/>
  <c r="M1113" i="3" s="1" a="1"/>
  <c r="M1113" i="3" s="1"/>
  <c r="J1547" i="3" a="1"/>
  <c r="J1547" i="3"/>
  <c r="K1547" i="3" s="1" a="1"/>
  <c r="K1547" i="3" s="1"/>
  <c r="M1547" i="3" s="1" a="1"/>
  <c r="M1547" i="3" s="1"/>
  <c r="J167" i="3" a="1"/>
  <c r="J167" i="3"/>
  <c r="K167" i="3" s="1" a="1"/>
  <c r="K167" i="3" s="1"/>
  <c r="M167" i="3" s="1" a="1"/>
  <c r="M167" i="3" s="1"/>
  <c r="J578" i="3" a="1"/>
  <c r="J578" i="3"/>
  <c r="K578" i="3" s="1" a="1"/>
  <c r="K578" i="3" s="1"/>
  <c r="M578" i="3" s="1" a="1"/>
  <c r="M578" i="3" s="1"/>
  <c r="J995" i="3" a="1"/>
  <c r="J995" i="3"/>
  <c r="K995" i="3" s="1" a="1"/>
  <c r="K995" i="3" s="1"/>
  <c r="M995" i="3" s="1" a="1"/>
  <c r="M995" i="3" s="1"/>
  <c r="J1422" i="3" a="1"/>
  <c r="J1422" i="3"/>
  <c r="K1422" i="3" s="1" a="1"/>
  <c r="K1422" i="3" s="1"/>
  <c r="M1422" i="3" s="1" a="1"/>
  <c r="M1422" i="3" s="1"/>
  <c r="J168" i="3" a="1"/>
  <c r="J168" i="3"/>
  <c r="K168" i="3" s="1" a="1"/>
  <c r="K168" i="3" s="1"/>
  <c r="M168" i="3" s="1" a="1"/>
  <c r="M168" i="3" s="1"/>
  <c r="J579" i="3" a="1"/>
  <c r="J579" i="3"/>
  <c r="K579" i="3" s="1" a="1"/>
  <c r="K579" i="3" s="1"/>
  <c r="M579" i="3" s="1" a="1"/>
  <c r="M579" i="3" s="1"/>
  <c r="J996" i="3" a="1"/>
  <c r="J996" i="3"/>
  <c r="K996" i="3" s="1" a="1"/>
  <c r="K996" i="3" s="1"/>
  <c r="M996" i="3" s="1" a="1"/>
  <c r="M996" i="3" s="1"/>
  <c r="J1423" i="3" a="1"/>
  <c r="J1423" i="3"/>
  <c r="K1423" i="3" s="1" a="1"/>
  <c r="K1423" i="3" s="1"/>
  <c r="M1423" i="3" s="1" a="1"/>
  <c r="M1423" i="3" s="1"/>
  <c r="J169" i="3" a="1"/>
  <c r="J169" i="3"/>
  <c r="K169" i="3" s="1" a="1"/>
  <c r="K169" i="3" s="1"/>
  <c r="M169" i="3" s="1" a="1"/>
  <c r="M169" i="3" s="1"/>
  <c r="J580" i="3" a="1"/>
  <c r="J580" i="3"/>
  <c r="K580" i="3" s="1" a="1"/>
  <c r="K580" i="3" s="1"/>
  <c r="M580" i="3" s="1" a="1"/>
  <c r="M580" i="3" s="1"/>
  <c r="J997" i="3" a="1"/>
  <c r="J997" i="3"/>
  <c r="K997" i="3" s="1" a="1"/>
  <c r="K997" i="3" s="1"/>
  <c r="M997" i="3" s="1" a="1"/>
  <c r="M997" i="3" s="1"/>
  <c r="J1424" i="3" a="1"/>
  <c r="J1424" i="3"/>
  <c r="K1424" i="3" s="1" a="1"/>
  <c r="K1424" i="3" s="1"/>
  <c r="M1424" i="3" s="1" a="1"/>
  <c r="M1424" i="3" s="1"/>
  <c r="J324" i="3" a="1"/>
  <c r="J324" i="3"/>
  <c r="K324" i="3" s="1" a="1"/>
  <c r="K324" i="3" s="1"/>
  <c r="M324" i="3" s="1" a="1"/>
  <c r="M324" i="3" s="1"/>
  <c r="J745" i="3" a="1"/>
  <c r="J745" i="3"/>
  <c r="K745" i="3" s="1" a="1"/>
  <c r="K745" i="3" s="1"/>
  <c r="M745" i="3" s="1" a="1"/>
  <c r="M745" i="3" s="1"/>
  <c r="J1170" i="3" a="1"/>
  <c r="J1170" i="3"/>
  <c r="K1170" i="3" s="1" a="1"/>
  <c r="K1170" i="3" s="1"/>
  <c r="M1170" i="3" s="1" a="1"/>
  <c r="M1170" i="3" s="1"/>
  <c r="J1601" i="3" a="1"/>
  <c r="J1601" i="3"/>
  <c r="K1601" i="3" s="1" a="1"/>
  <c r="K1601" i="3" s="1"/>
  <c r="M1601" i="3" s="1" a="1"/>
  <c r="M1601" i="3" s="1"/>
  <c r="J170" i="3" a="1"/>
  <c r="J170" i="3"/>
  <c r="K170" i="3" s="1" a="1"/>
  <c r="K170" i="3" s="1"/>
  <c r="M170" i="3" s="1" a="1"/>
  <c r="M170" i="3" s="1"/>
  <c r="J348" i="3" a="1"/>
  <c r="J348" i="3"/>
  <c r="K348" i="3" s="1" a="1"/>
  <c r="K348" i="3" s="1"/>
  <c r="M348" i="3" s="1" a="1"/>
  <c r="M348" i="3" s="1"/>
  <c r="J1080" i="3" a="1"/>
  <c r="J1080" i="3" s="1"/>
  <c r="K1080" i="3" s="1" a="1"/>
  <c r="J1507" i="3" a="1"/>
  <c r="J1507" i="3" s="1"/>
  <c r="K1507" i="3" s="1" a="1"/>
  <c r="K1507" i="3" s="1"/>
  <c r="M1507" i="3" s="1" a="1"/>
  <c r="M1507" i="3" s="1"/>
  <c r="J171" i="3" a="1"/>
  <c r="J171" i="3" s="1"/>
  <c r="K171" i="3" s="1" a="1"/>
  <c r="J581" i="3" a="1"/>
  <c r="J581" i="3" s="1"/>
  <c r="K581" i="3" s="1" a="1"/>
  <c r="K581" i="3" s="1"/>
  <c r="M581" i="3" s="1" a="1"/>
  <c r="M581" i="3" s="1"/>
  <c r="J998" i="3" a="1"/>
  <c r="J998" i="3" s="1"/>
  <c r="K998" i="3" s="1" a="1"/>
  <c r="J1425" i="3" a="1"/>
  <c r="J1425" i="3" s="1"/>
  <c r="K1425" i="3" s="1" a="1"/>
  <c r="K1425" i="3" s="1"/>
  <c r="M1425" i="3" s="1" a="1"/>
  <c r="M1425" i="3" s="1"/>
  <c r="J172" i="3" a="1"/>
  <c r="J172" i="3" s="1"/>
  <c r="K172" i="3" s="1" a="1"/>
  <c r="J582" i="3" a="1"/>
  <c r="J582" i="3" s="1"/>
  <c r="K582" i="3" s="1" a="1"/>
  <c r="K582" i="3" s="1"/>
  <c r="M582" i="3" s="1" a="1"/>
  <c r="M582" i="3" s="1"/>
  <c r="J999" i="3" a="1"/>
  <c r="J999" i="3" s="1"/>
  <c r="K999" i="3" s="1" a="1"/>
  <c r="J1426" i="3" a="1"/>
  <c r="J1426" i="3" s="1"/>
  <c r="K1426" i="3" s="1" a="1"/>
  <c r="K1426" i="3" s="1"/>
  <c r="M1426" i="3" s="1" a="1"/>
  <c r="M1426" i="3" s="1"/>
  <c r="J583" i="3" a="1"/>
  <c r="J583" i="3" s="1"/>
  <c r="K583" i="3" s="1" a="1"/>
  <c r="J1000" i="3" a="1"/>
  <c r="J1000" i="3" s="1"/>
  <c r="K1000" i="3" s="1" a="1"/>
  <c r="K1000" i="3" s="1"/>
  <c r="M1000" i="3" s="1" a="1"/>
  <c r="M1000" i="3" s="1"/>
  <c r="J1427" i="3" a="1"/>
  <c r="J1427" i="3" s="1"/>
  <c r="K1427" i="3" s="1" a="1"/>
  <c r="J1700" i="3" a="1"/>
  <c r="J1700" i="3" s="1"/>
  <c r="K1700" i="3" s="1" a="1"/>
  <c r="K1700" i="3" s="1"/>
  <c r="M1700" i="3" s="1" a="1"/>
  <c r="M1700" i="3" s="1"/>
  <c r="J173" i="3" a="1"/>
  <c r="J173" i="3" s="1"/>
  <c r="K173" i="3" s="1" a="1"/>
  <c r="J584" i="3" a="1"/>
  <c r="J584" i="3" s="1"/>
  <c r="K584" i="3" s="1" a="1"/>
  <c r="K584" i="3" s="1"/>
  <c r="M584" i="3" s="1" a="1"/>
  <c r="M584" i="3" s="1"/>
  <c r="J1001" i="3" a="1"/>
  <c r="J1001" i="3" s="1"/>
  <c r="K1001" i="3" s="1" a="1"/>
  <c r="J1428" i="3" a="1"/>
  <c r="J1428" i="3" s="1"/>
  <c r="K1428" i="3" s="1" a="1"/>
  <c r="K1428" i="3" s="1"/>
  <c r="M1428" i="3" s="1" a="1"/>
  <c r="M1428" i="3" s="1"/>
  <c r="J174" i="3" a="1"/>
  <c r="J174" i="3" s="1"/>
  <c r="K174" i="3" s="1" a="1"/>
  <c r="J585" i="3" a="1"/>
  <c r="J585" i="3" s="1"/>
  <c r="K585" i="3" s="1" a="1"/>
  <c r="K585" i="3" s="1"/>
  <c r="M585" i="3" s="1" a="1"/>
  <c r="M585" i="3" s="1"/>
  <c r="J1002" i="3" a="1"/>
  <c r="J1002" i="3" s="1"/>
  <c r="K1002" i="3" s="1" a="1"/>
  <c r="J1429" i="3" a="1"/>
  <c r="J1429" i="3" s="1"/>
  <c r="K1429" i="3" s="1"/>
  <c r="J175" i="3" a="1"/>
  <c r="J175" i="3" s="1"/>
  <c r="K175" i="3" s="1" a="1"/>
  <c r="K175" i="3" s="1"/>
  <c r="M175" i="3" s="1" a="1"/>
  <c r="M175" i="3" s="1"/>
  <c r="J586" i="3" a="1"/>
  <c r="J586" i="3" s="1"/>
  <c r="K586" i="3" s="1" a="1"/>
  <c r="K586" i="3" s="1"/>
  <c r="M586" i="3" s="1" a="1"/>
  <c r="M586" i="3" s="1"/>
  <c r="J1003" i="3" a="1"/>
  <c r="J1003" i="3" s="1"/>
  <c r="K1003" i="3" s="1" a="1"/>
  <c r="K1003" i="3" s="1"/>
  <c r="M1003" i="3" s="1" a="1"/>
  <c r="M1003" i="3" s="1"/>
  <c r="J1430" i="3" a="1"/>
  <c r="J1430" i="3" s="1"/>
  <c r="K1430" i="3" s="1" a="1"/>
  <c r="K1430" i="3" s="1"/>
  <c r="M1430" i="3" s="1" a="1"/>
  <c r="M1430" i="3" s="1"/>
  <c r="J176" i="3" a="1"/>
  <c r="J176" i="3" s="1"/>
  <c r="K176" i="3" s="1" a="1"/>
  <c r="K176" i="3" s="1"/>
  <c r="M176" i="3" s="1" a="1"/>
  <c r="M176" i="3" s="1"/>
  <c r="J587" i="3" a="1"/>
  <c r="J587" i="3" s="1"/>
  <c r="K587" i="3" s="1" a="1"/>
  <c r="K587" i="3" s="1"/>
  <c r="M587" i="3" s="1" a="1"/>
  <c r="M587" i="3" s="1"/>
  <c r="J1004" i="3" a="1"/>
  <c r="J1004" i="3" s="1"/>
  <c r="K1004" i="3" s="1" a="1"/>
  <c r="K1004" i="3" s="1"/>
  <c r="M1004" i="3" s="1" a="1"/>
  <c r="M1004" i="3" s="1"/>
  <c r="J1431" i="3" a="1"/>
  <c r="J1431" i="3" s="1"/>
  <c r="K1431" i="3" s="1" a="1"/>
  <c r="K1431" i="3" s="1"/>
  <c r="M1431" i="3" s="1" a="1"/>
  <c r="M1431" i="3" s="1"/>
  <c r="J177" i="3" a="1"/>
  <c r="J177" i="3" s="1"/>
  <c r="K177" i="3" s="1" a="1"/>
  <c r="K177" i="3" s="1"/>
  <c r="M177" i="3" s="1" a="1"/>
  <c r="M177" i="3" s="1"/>
  <c r="J588" i="3" a="1"/>
  <c r="J588" i="3" s="1"/>
  <c r="K588" i="3" s="1" a="1"/>
  <c r="K588" i="3" s="1"/>
  <c r="M588" i="3" s="1" a="1"/>
  <c r="M588" i="3" s="1"/>
  <c r="J1005" i="3" a="1"/>
  <c r="J1005" i="3" s="1"/>
  <c r="K1005" i="3" s="1" a="1"/>
  <c r="K1005" i="3" s="1"/>
  <c r="M1005" i="3" s="1" a="1"/>
  <c r="M1005" i="3" s="1"/>
  <c r="J1432" i="3" a="1"/>
  <c r="J1432" i="3" s="1"/>
  <c r="K1432" i="3" s="1" a="1"/>
  <c r="K1432" i="3" s="1"/>
  <c r="M1432" i="3" s="1" a="1"/>
  <c r="M1432" i="3" s="1"/>
  <c r="J178" i="3" a="1"/>
  <c r="J178" i="3" s="1"/>
  <c r="K178" i="3" s="1" a="1"/>
  <c r="K178" i="3" s="1"/>
  <c r="M178" i="3" s="1" a="1"/>
  <c r="M178" i="3" s="1"/>
  <c r="J589" i="3" a="1"/>
  <c r="J589" i="3" s="1"/>
  <c r="K589" i="3" s="1" a="1"/>
  <c r="K589" i="3" s="1"/>
  <c r="M589" i="3" s="1" a="1"/>
  <c r="M589" i="3" s="1"/>
  <c r="J1006" i="3" a="1"/>
  <c r="J1006" i="3" s="1"/>
  <c r="K1006" i="3" s="1" a="1"/>
  <c r="K1006" i="3" s="1"/>
  <c r="M1006" i="3" s="1" a="1"/>
  <c r="M1006" i="3" s="1"/>
  <c r="J1433" i="3" a="1"/>
  <c r="J1433" i="3" s="1"/>
  <c r="K1433" i="3" s="1" a="1"/>
  <c r="K1433" i="3" s="1"/>
  <c r="M1433" i="3" s="1" a="1"/>
  <c r="M1433" i="3" s="1"/>
  <c r="J179" i="3" a="1"/>
  <c r="J179" i="3" s="1"/>
  <c r="K179" i="3" s="1" a="1"/>
  <c r="J590" i="3" a="1"/>
  <c r="J590" i="3" s="1"/>
  <c r="K590" i="3" s="1" a="1"/>
  <c r="K590" i="3" s="1"/>
  <c r="M590" i="3" s="1" a="1"/>
  <c r="M590" i="3" s="1"/>
  <c r="J1007" i="3" a="1"/>
  <c r="J1007" i="3" s="1"/>
  <c r="K1007" i="3" s="1" a="1"/>
  <c r="K1007" i="3" s="1"/>
  <c r="M1007" i="3" s="1" a="1"/>
  <c r="M1007" i="3" s="1"/>
  <c r="J1434" i="3" a="1"/>
  <c r="J1434" i="3" s="1"/>
  <c r="K1434" i="3" s="1" a="1"/>
  <c r="K1434" i="3" s="1"/>
  <c r="M1434" i="3" s="1" a="1"/>
  <c r="M1434" i="3" s="1"/>
  <c r="J180" i="3" a="1"/>
  <c r="J180" i="3" s="1"/>
  <c r="K180" i="3" s="1" a="1"/>
  <c r="J591" i="3" a="1"/>
  <c r="J591" i="3" s="1"/>
  <c r="K591" i="3" s="1" a="1"/>
  <c r="K591" i="3" s="1"/>
  <c r="M591" i="3" s="1" a="1"/>
  <c r="M591" i="3" s="1"/>
  <c r="J1008" i="3" a="1"/>
  <c r="J1008" i="3" s="1"/>
  <c r="K1008" i="3" s="1" a="1"/>
  <c r="K1008" i="3" s="1"/>
  <c r="M1008" i="3" s="1" a="1"/>
  <c r="M1008" i="3" s="1"/>
  <c r="J1435" i="3" a="1"/>
  <c r="J1435" i="3" s="1"/>
  <c r="K1435" i="3" s="1" a="1"/>
  <c r="K1435" i="3" s="1"/>
  <c r="M1435" i="3" s="1" a="1"/>
  <c r="M1435" i="3" s="1"/>
  <c r="J300" i="3" a="1"/>
  <c r="J300" i="3" s="1"/>
  <c r="K300" i="3" s="1" a="1"/>
  <c r="J723" i="3" a="1"/>
  <c r="J723" i="3" s="1"/>
  <c r="K723" i="3" s="1" a="1"/>
  <c r="K723" i="3" s="1"/>
  <c r="M723" i="3" s="1" a="1"/>
  <c r="M723" i="3" s="1"/>
  <c r="J1150" i="3" a="1"/>
  <c r="J1150" i="3" s="1"/>
  <c r="K1150" i="3" s="1" a="1"/>
  <c r="K1150" i="3" s="1"/>
  <c r="M1150" i="3" s="1" a="1"/>
  <c r="M1150" i="3" s="1"/>
  <c r="J1579" i="3" a="1"/>
  <c r="J1579" i="3" s="1"/>
  <c r="K1579" i="3" s="1" a="1"/>
  <c r="K1579" i="3" s="1"/>
  <c r="M1579" i="3" s="1" a="1"/>
  <c r="M1579" i="3" s="1"/>
  <c r="J279" i="3" a="1"/>
  <c r="J279" i="3" s="1"/>
  <c r="K279" i="3" s="1" a="1"/>
  <c r="J1009" i="3" a="1"/>
  <c r="J1009" i="3" s="1"/>
  <c r="K1009" i="3" s="1" a="1"/>
  <c r="K1009" i="3" s="1"/>
  <c r="M1009" i="3" s="1" a="1"/>
  <c r="M1009" i="3" s="1"/>
  <c r="J1436" i="3" a="1"/>
  <c r="J1436" i="3" s="1"/>
  <c r="K1436" i="3" s="1" a="1"/>
  <c r="K1436" i="3" s="1"/>
  <c r="M1436" i="3" s="1" a="1"/>
  <c r="M1436" i="3" s="1"/>
  <c r="J1701" i="3" a="1"/>
  <c r="J1701" i="3" s="1"/>
  <c r="K1701" i="3" s="1" a="1"/>
  <c r="K1701" i="3" s="1"/>
  <c r="M1701" i="3" s="1" a="1"/>
  <c r="M1701" i="3" s="1"/>
  <c r="J181" i="3" a="1"/>
  <c r="J181" i="3" s="1"/>
  <c r="K181" i="3" s="1" a="1"/>
  <c r="J592" i="3" a="1"/>
  <c r="J592" i="3" s="1"/>
  <c r="K592" i="3" s="1" a="1"/>
  <c r="K592" i="3" s="1"/>
  <c r="M592" i="3" s="1" a="1"/>
  <c r="M592" i="3" s="1"/>
  <c r="J1010" i="3" a="1"/>
  <c r="J1010" i="3" s="1"/>
  <c r="K1010" i="3" s="1" a="1"/>
  <c r="K1010" i="3" s="1"/>
  <c r="M1010" i="3" s="1" a="1"/>
  <c r="M1010" i="3" s="1"/>
  <c r="J1437" i="3" a="1"/>
  <c r="J1437" i="3" s="1"/>
  <c r="K1437" i="3" s="1" a="1"/>
  <c r="K1437" i="3" s="1"/>
  <c r="M1437" i="3" s="1" a="1"/>
  <c r="M1437" i="3" s="1"/>
  <c r="J182" i="3" a="1"/>
  <c r="J182" i="3" s="1"/>
  <c r="K182" i="3" s="1" a="1"/>
  <c r="J593" i="3" a="1"/>
  <c r="J593" i="3" s="1"/>
  <c r="K593" i="3" s="1" a="1"/>
  <c r="K593" i="3" s="1"/>
  <c r="M593" i="3" s="1" a="1"/>
  <c r="M593" i="3" s="1"/>
  <c r="J1011" i="3" a="1"/>
  <c r="J1011" i="3" s="1"/>
  <c r="K1011" i="3" s="1" a="1"/>
  <c r="K1011" i="3" s="1"/>
  <c r="M1011" i="3" s="1" a="1"/>
  <c r="M1011" i="3" s="1"/>
  <c r="J1438" i="3" a="1"/>
  <c r="J1438" i="3" s="1"/>
  <c r="K1438" i="3" s="1" a="1"/>
  <c r="K1438" i="3" s="1"/>
  <c r="M1438" i="3" s="1" a="1"/>
  <c r="M1438" i="3" s="1"/>
  <c r="J594" i="3" a="1"/>
  <c r="J594" i="3" s="1"/>
  <c r="K594" i="3" s="1" a="1"/>
  <c r="J1012" i="3" a="1"/>
  <c r="J1012" i="3" s="1"/>
  <c r="K1012" i="3" s="1" a="1"/>
  <c r="K1012" i="3" s="1"/>
  <c r="M1012" i="3" s="1" a="1"/>
  <c r="M1012" i="3" s="1"/>
  <c r="J1439" i="3" a="1"/>
  <c r="J1439" i="3" s="1"/>
  <c r="K1439" i="3" s="1" a="1"/>
  <c r="K1439" i="3" s="1"/>
  <c r="M1439" i="3" s="1" a="1"/>
  <c r="M1439" i="3" s="1"/>
  <c r="J1702" i="3" a="1"/>
  <c r="J1702" i="3" s="1"/>
  <c r="K1702" i="3" s="1" a="1"/>
  <c r="K1702" i="3" s="1"/>
  <c r="M1702" i="3" s="1" a="1"/>
  <c r="M1702" i="3" s="1"/>
  <c r="J183" i="3" a="1"/>
  <c r="J183" i="3" s="1"/>
  <c r="K183" i="3" s="1" a="1"/>
  <c r="J595" i="3" a="1"/>
  <c r="J595" i="3" s="1"/>
  <c r="K595" i="3" s="1" a="1"/>
  <c r="K595" i="3" s="1"/>
  <c r="M595" i="3" s="1" a="1"/>
  <c r="M595" i="3" s="1"/>
  <c r="J1013" i="3" a="1"/>
  <c r="J1013" i="3" s="1"/>
  <c r="K1013" i="3" s="1" a="1"/>
  <c r="K1013" i="3" s="1"/>
  <c r="M1013" i="3" s="1" a="1"/>
  <c r="M1013" i="3" s="1"/>
  <c r="J1440" i="3" a="1"/>
  <c r="J1440" i="3" s="1"/>
  <c r="K1440" i="3" s="1" a="1"/>
  <c r="K1440" i="3" s="1"/>
  <c r="M1440" i="3" s="1" a="1"/>
  <c r="M1440" i="3" s="1"/>
  <c r="J596" i="3" a="1"/>
  <c r="J596" i="3" s="1"/>
  <c r="K596" i="3" s="1" a="1"/>
  <c r="J1014" i="3" a="1"/>
  <c r="J1014" i="3" s="1"/>
  <c r="K1014" i="3" s="1" a="1"/>
  <c r="K1014" i="3" s="1"/>
  <c r="M1014" i="3" s="1" a="1"/>
  <c r="M1014" i="3" s="1"/>
  <c r="J1441" i="3" a="1"/>
  <c r="J1441" i="3" s="1"/>
  <c r="K1441" i="3" s="1" a="1"/>
  <c r="K1441" i="3" s="1"/>
  <c r="M1441" i="3" s="1" a="1"/>
  <c r="M1441" i="3" s="1"/>
  <c r="J1703" i="3" a="1"/>
  <c r="J1703" i="3" s="1"/>
  <c r="K1703" i="3" s="1" a="1"/>
  <c r="K1703" i="3" s="1"/>
  <c r="M1703" i="3" s="1" a="1"/>
  <c r="M1703" i="3" s="1"/>
  <c r="J184" i="3" a="1"/>
  <c r="J184" i="3" s="1"/>
  <c r="K184" i="3" s="1" a="1"/>
  <c r="J597" i="3" a="1"/>
  <c r="J597" i="3" s="1"/>
  <c r="K597" i="3" s="1" a="1"/>
  <c r="K597" i="3" s="1"/>
  <c r="M597" i="3" s="1" a="1"/>
  <c r="M597" i="3" s="1"/>
  <c r="J1015" i="3" a="1"/>
  <c r="J1015" i="3" s="1"/>
  <c r="K1015" i="3" s="1" a="1"/>
  <c r="K1015" i="3" s="1"/>
  <c r="M1015" i="3" s="1" a="1"/>
  <c r="M1015" i="3" s="1"/>
  <c r="J1442" i="3" a="1"/>
  <c r="J1442" i="3" s="1"/>
  <c r="K1442" i="3" s="1" a="1"/>
  <c r="K1442" i="3" s="1"/>
  <c r="M1442" i="3" s="1" a="1"/>
  <c r="M1442" i="3" s="1"/>
  <c r="J185" i="3" a="1"/>
  <c r="J185" i="3" s="1"/>
  <c r="K185" i="3" s="1" a="1"/>
  <c r="J598" i="3" a="1"/>
  <c r="J598" i="3" s="1"/>
  <c r="K598" i="3" s="1" a="1"/>
  <c r="K598" i="3" s="1"/>
  <c r="M598" i="3" s="1" a="1"/>
  <c r="M598" i="3" s="1"/>
  <c r="J1016" i="3" a="1"/>
  <c r="J1016" i="3" s="1"/>
  <c r="K1016" i="3" s="1" a="1"/>
  <c r="K1016" i="3" s="1"/>
  <c r="M1016" i="3" s="1" a="1"/>
  <c r="M1016" i="3" s="1"/>
  <c r="J1443" i="3" a="1"/>
  <c r="J1443" i="3" s="1"/>
  <c r="K1443" i="3" s="1" a="1"/>
  <c r="K1443" i="3" s="1"/>
  <c r="M1443" i="3" s="1" a="1"/>
  <c r="M1443" i="3" s="1"/>
  <c r="J746" i="3" a="1"/>
  <c r="J746" i="3" s="1"/>
  <c r="K746" i="3" s="1" a="1"/>
  <c r="J1171" i="3" a="1"/>
  <c r="J1171" i="3" s="1"/>
  <c r="K1171" i="3" s="1" a="1"/>
  <c r="K1171" i="3" s="1"/>
  <c r="M1171" i="3" s="1" a="1"/>
  <c r="M1171" i="3" s="1"/>
  <c r="J1602" i="3" a="1"/>
  <c r="J1602" i="3" s="1"/>
  <c r="K1602" i="3" s="1" a="1"/>
  <c r="K1602" i="3" s="1"/>
  <c r="M1602" i="3" s="1" a="1"/>
  <c r="M1602" i="3" s="1"/>
  <c r="J186" i="3" a="1"/>
  <c r="J186" i="3" s="1"/>
  <c r="K186" i="3" s="1" a="1"/>
  <c r="K186" i="3" s="1"/>
  <c r="M186" i="3" s="1" a="1"/>
  <c r="M186" i="3" s="1"/>
  <c r="J599" i="3" a="1"/>
  <c r="J599" i="3" s="1"/>
  <c r="K599" i="3" s="1" a="1"/>
  <c r="J1017" i="3" a="1"/>
  <c r="J1017" i="3" s="1"/>
  <c r="K1017" i="3" s="1" a="1"/>
  <c r="K1017" i="3" s="1"/>
  <c r="M1017" i="3" s="1" a="1"/>
  <c r="M1017" i="3" s="1"/>
  <c r="J1444" i="3" a="1"/>
  <c r="J1444" i="3" s="1"/>
  <c r="K1444" i="3" s="1" a="1"/>
  <c r="K1444" i="3" s="1"/>
  <c r="M1444" i="3" s="1" a="1"/>
  <c r="M1444" i="3" s="1"/>
  <c r="J187" i="3" a="1"/>
  <c r="J187" i="3" s="1"/>
  <c r="K187" i="3" s="1" a="1"/>
  <c r="K187" i="3" s="1"/>
  <c r="M187" i="3" s="1" a="1"/>
  <c r="M187" i="3" s="1"/>
  <c r="J600" i="3" a="1"/>
  <c r="J600" i="3" s="1"/>
  <c r="K600" i="3" s="1" a="1"/>
  <c r="J1018" i="3" a="1"/>
  <c r="J1018" i="3" s="1"/>
  <c r="K1018" i="3" s="1" a="1"/>
  <c r="K1018" i="3" s="1"/>
  <c r="M1018" i="3" s="1" a="1"/>
  <c r="M1018" i="3" s="1"/>
  <c r="J1445" i="3" a="1"/>
  <c r="J1445" i="3" s="1"/>
  <c r="K1445" i="3" s="1" a="1"/>
  <c r="K1445" i="3" s="1"/>
  <c r="M1445" i="3" s="1" a="1"/>
  <c r="M1445" i="3" s="1"/>
  <c r="J188" i="3" a="1"/>
  <c r="J188" i="3" s="1"/>
  <c r="K188" i="3" s="1" a="1"/>
  <c r="K188" i="3" s="1"/>
  <c r="M188" i="3" s="1" a="1"/>
  <c r="M188" i="3" s="1"/>
  <c r="J601" i="3" a="1"/>
  <c r="J601" i="3" s="1"/>
  <c r="K601" i="3" s="1" a="1"/>
  <c r="J1019" i="3" a="1"/>
  <c r="J1019" i="3" s="1"/>
  <c r="K1019" i="3" s="1" a="1"/>
  <c r="K1019" i="3" s="1"/>
  <c r="M1019" i="3" s="1" a="1"/>
  <c r="M1019" i="3" s="1"/>
  <c r="J1446" i="3" a="1"/>
  <c r="J1446" i="3" s="1"/>
  <c r="K1446" i="3" s="1" a="1"/>
  <c r="K1446" i="3" s="1"/>
  <c r="M1446" i="3" s="1" a="1"/>
  <c r="M1446" i="3" s="1"/>
  <c r="J189" i="3" a="1"/>
  <c r="J189" i="3" s="1"/>
  <c r="K189" i="3" s="1" a="1"/>
  <c r="K189" i="3" s="1"/>
  <c r="M189" i="3" s="1" a="1"/>
  <c r="M189" i="3" s="1"/>
  <c r="J602" i="3" a="1"/>
  <c r="J602" i="3" s="1"/>
  <c r="K602" i="3" s="1" a="1"/>
  <c r="J1020" i="3" a="1"/>
  <c r="J1020" i="3" s="1"/>
  <c r="K1020" i="3" s="1" a="1"/>
  <c r="K1020" i="3" s="1"/>
  <c r="M1020" i="3" s="1" a="1"/>
  <c r="M1020" i="3" s="1"/>
  <c r="J1447" i="3" a="1"/>
  <c r="J1447" i="3" s="1"/>
  <c r="K1447" i="3" s="1" a="1"/>
  <c r="K1447" i="3" s="1"/>
  <c r="M1447" i="3" s="1" a="1"/>
  <c r="M1447" i="3" s="1"/>
  <c r="J190" i="3" a="1"/>
  <c r="J190" i="3" s="1"/>
  <c r="K190" i="3" s="1" a="1"/>
  <c r="K190" i="3" s="1"/>
  <c r="M190" i="3" s="1" a="1"/>
  <c r="M190" i="3" s="1"/>
  <c r="J603" i="3" a="1"/>
  <c r="J603" i="3" s="1"/>
  <c r="K603" i="3" s="1" a="1"/>
  <c r="J1021" i="3" a="1"/>
  <c r="J1021" i="3" s="1"/>
  <c r="K1021" i="3" s="1" a="1"/>
  <c r="K1021" i="3" s="1"/>
  <c r="M1021" i="3" s="1" a="1"/>
  <c r="M1021" i="3" s="1"/>
  <c r="J1448" i="3" a="1"/>
  <c r="J1448" i="3" s="1"/>
  <c r="K1448" i="3" s="1" a="1"/>
  <c r="K1448" i="3" s="1"/>
  <c r="M1448" i="3" s="1" a="1"/>
  <c r="M1448" i="3" s="1"/>
  <c r="J191" i="3" a="1"/>
  <c r="J191" i="3" s="1"/>
  <c r="K191" i="3" s="1" a="1"/>
  <c r="K191" i="3" s="1"/>
  <c r="M191" i="3" s="1" a="1"/>
  <c r="M191" i="3" s="1"/>
  <c r="J604" i="3" a="1"/>
  <c r="J604" i="3" s="1"/>
  <c r="K604" i="3" s="1" a="1"/>
  <c r="J1022" i="3" a="1"/>
  <c r="J1022" i="3" s="1"/>
  <c r="K1022" i="3" s="1" a="1"/>
  <c r="K1022" i="3" s="1"/>
  <c r="M1022" i="3" s="1" a="1"/>
  <c r="M1022" i="3" s="1"/>
  <c r="J1449" i="3" a="1"/>
  <c r="J1449" i="3" s="1"/>
  <c r="K1449" i="3" s="1" a="1"/>
  <c r="K1449" i="3" s="1"/>
  <c r="M1449" i="3" s="1" a="1"/>
  <c r="M1449" i="3" s="1"/>
  <c r="J192" i="3" a="1"/>
  <c r="J192" i="3" s="1"/>
  <c r="K192" i="3" s="1" a="1"/>
  <c r="K192" i="3" s="1"/>
  <c r="M192" i="3" s="1" a="1"/>
  <c r="M192" i="3" s="1"/>
  <c r="J605" i="3" a="1"/>
  <c r="J605" i="3" s="1"/>
  <c r="K605" i="3" s="1" a="1"/>
  <c r="J1023" i="3" a="1"/>
  <c r="J1023" i="3" s="1"/>
  <c r="K1023" i="3" s="1" a="1"/>
  <c r="K1023" i="3" s="1"/>
  <c r="M1023" i="3" s="1" a="1"/>
  <c r="M1023" i="3" s="1"/>
  <c r="J1450" i="3" a="1"/>
  <c r="J1450" i="3" s="1"/>
  <c r="K1450" i="3" s="1" a="1"/>
  <c r="K1450" i="3" s="1"/>
  <c r="M1450" i="3" s="1" a="1"/>
  <c r="M1450" i="3" s="1"/>
  <c r="J193" i="3" a="1"/>
  <c r="J193" i="3" s="1"/>
  <c r="K193" i="3" s="1" a="1"/>
  <c r="K193" i="3" s="1"/>
  <c r="M193" i="3" s="1" a="1"/>
  <c r="M193" i="3" s="1"/>
  <c r="J606" i="3" a="1"/>
  <c r="J606" i="3" s="1"/>
  <c r="K606" i="3" s="1" a="1"/>
  <c r="J1024" i="3" a="1"/>
  <c r="J1024" i="3" s="1"/>
  <c r="K1024" i="3" s="1" a="1"/>
  <c r="K1024" i="3" s="1"/>
  <c r="M1024" i="3" s="1" a="1"/>
  <c r="M1024" i="3" s="1"/>
  <c r="J1451" i="3" a="1"/>
  <c r="J1451" i="3" s="1"/>
  <c r="K1451" i="3" s="1" a="1"/>
  <c r="K1451" i="3" s="1"/>
  <c r="M1451" i="3" s="1" a="1"/>
  <c r="M1451" i="3" s="1"/>
  <c r="J194" i="3" a="1"/>
  <c r="J194" i="3" s="1"/>
  <c r="K194" i="3" s="1" a="1"/>
  <c r="K194" i="3" s="1"/>
  <c r="M194" i="3" s="1" a="1"/>
  <c r="M194" i="3" s="1"/>
  <c r="J607" i="3" a="1"/>
  <c r="J607" i="3" s="1"/>
  <c r="K607" i="3" s="1" a="1"/>
  <c r="J1025" i="3" a="1"/>
  <c r="J1025" i="3" s="1"/>
  <c r="K1025" i="3" s="1" a="1"/>
  <c r="K1025" i="3" s="1"/>
  <c r="M1025" i="3" s="1" a="1"/>
  <c r="M1025" i="3" s="1"/>
  <c r="J1452" i="3" a="1"/>
  <c r="J1452" i="3" s="1"/>
  <c r="K1452" i="3" s="1" a="1"/>
  <c r="K1452" i="3" s="1"/>
  <c r="M1452" i="3" s="1" a="1"/>
  <c r="M1452" i="3" s="1"/>
  <c r="J195" i="3" a="1"/>
  <c r="J195" i="3" s="1"/>
  <c r="K195" i="3" s="1" a="1"/>
  <c r="K195" i="3" s="1"/>
  <c r="M195" i="3" s="1" a="1"/>
  <c r="M195" i="3" s="1"/>
  <c r="J608" i="3" a="1"/>
  <c r="J608" i="3" s="1"/>
  <c r="K608" i="3" s="1" a="1"/>
  <c r="J1026" i="3" a="1"/>
  <c r="J1026" i="3" s="1"/>
  <c r="K1026" i="3" s="1" a="1"/>
  <c r="K1026" i="3" s="1"/>
  <c r="M1026" i="3" s="1" a="1"/>
  <c r="M1026" i="3" s="1"/>
  <c r="J1453" i="3" a="1"/>
  <c r="J1453" i="3" s="1"/>
  <c r="K1453" i="3" s="1" a="1"/>
  <c r="K1453" i="3" s="1"/>
  <c r="M1453" i="3" s="1" a="1"/>
  <c r="M1453" i="3" s="1"/>
  <c r="J609" i="3" a="1"/>
  <c r="J609" i="3" s="1"/>
  <c r="K609" i="3" s="1" a="1"/>
  <c r="K609" i="3" s="1"/>
  <c r="M609" i="3" s="1" a="1"/>
  <c r="M609" i="3" s="1"/>
  <c r="J1027" i="3" a="1"/>
  <c r="J1027" i="3" s="1"/>
  <c r="K1027" i="3" s="1" a="1"/>
  <c r="J1454" i="3" a="1"/>
  <c r="J1454" i="3" s="1"/>
  <c r="K1454" i="3" s="1" a="1"/>
  <c r="K1454" i="3" s="1"/>
  <c r="M1454" i="3" s="1" a="1"/>
  <c r="M1454" i="3" s="1"/>
  <c r="J1704" i="3" a="1"/>
  <c r="J1704" i="3" s="1"/>
  <c r="K1704" i="3" s="1" a="1"/>
  <c r="K1704" i="3" s="1"/>
  <c r="M1704" i="3" s="1" a="1"/>
  <c r="M1704" i="3" s="1"/>
  <c r="J196" i="3" a="1"/>
  <c r="J196" i="3" s="1"/>
  <c r="K196" i="3" s="1" a="1"/>
  <c r="K196" i="3" s="1"/>
  <c r="M196" i="3" s="1" a="1"/>
  <c r="M196" i="3" s="1"/>
  <c r="J610" i="3" a="1"/>
  <c r="J610" i="3" s="1"/>
  <c r="K610" i="3" s="1" a="1"/>
  <c r="J1028" i="3" a="1"/>
  <c r="J1028" i="3" s="1"/>
  <c r="K1028" i="3" s="1" a="1"/>
  <c r="K1028" i="3" s="1"/>
  <c r="M1028" i="3" s="1" a="1"/>
  <c r="M1028" i="3" s="1"/>
  <c r="J1455" i="3" a="1"/>
  <c r="J1455" i="3" s="1"/>
  <c r="K1455" i="3" s="1" a="1"/>
  <c r="K1455" i="3" s="1"/>
  <c r="M1455" i="3" s="1" a="1"/>
  <c r="M1455" i="3" s="1"/>
  <c r="J197" i="3" a="1"/>
  <c r="J197" i="3" s="1"/>
  <c r="K197" i="3" s="1" a="1"/>
  <c r="K197" i="3" s="1"/>
  <c r="M197" i="3" s="1" a="1"/>
  <c r="M197" i="3" s="1"/>
  <c r="J611" i="3" a="1"/>
  <c r="J611" i="3" s="1"/>
  <c r="K611" i="3" s="1" a="1"/>
  <c r="J1029" i="3" a="1"/>
  <c r="J1029" i="3" s="1"/>
  <c r="K1029" i="3" s="1" a="1"/>
  <c r="K1029" i="3" s="1"/>
  <c r="M1029" i="3" s="1" a="1"/>
  <c r="M1029" i="3" s="1"/>
  <c r="J1456" i="3" a="1"/>
  <c r="J1456" i="3" s="1"/>
  <c r="K1456" i="3" s="1" a="1"/>
  <c r="K1456" i="3" s="1"/>
  <c r="M1456" i="3" s="1" a="1"/>
  <c r="M1456" i="3" s="1"/>
  <c r="J612" i="3" a="1"/>
  <c r="J612" i="3" s="1"/>
  <c r="K612" i="3" s="1" a="1"/>
  <c r="K612" i="3" s="1"/>
  <c r="M612" i="3" s="1" a="1"/>
  <c r="M612" i="3" s="1"/>
  <c r="J1030" i="3" a="1"/>
  <c r="J1030" i="3" s="1"/>
  <c r="K1030" i="3" s="1" a="1"/>
  <c r="J1457" i="3" a="1"/>
  <c r="J1457" i="3" s="1"/>
  <c r="K1457" i="3" s="1" a="1"/>
  <c r="K1457" i="3" s="1"/>
  <c r="M1457" i="3" s="1" a="1"/>
  <c r="M1457" i="3" s="1"/>
  <c r="J1705" i="3" a="1"/>
  <c r="J1705" i="3" s="1"/>
  <c r="K1705" i="3" s="1" a="1"/>
  <c r="K1705" i="3" s="1"/>
  <c r="M1705" i="3" s="1" a="1"/>
  <c r="M1705" i="3" s="1"/>
  <c r="J198" i="3" a="1"/>
  <c r="J198" i="3" s="1"/>
  <c r="K198" i="3" s="1" a="1"/>
  <c r="K198" i="3" s="1"/>
  <c r="M198" i="3" s="1" a="1"/>
  <c r="M198" i="3" s="1"/>
  <c r="J613" i="3" a="1"/>
  <c r="J613" i="3" s="1"/>
  <c r="K613" i="3" s="1" a="1"/>
  <c r="J1031" i="3" a="1"/>
  <c r="J1031" i="3" s="1"/>
  <c r="K1031" i="3" s="1" a="1"/>
  <c r="K1031" i="3" s="1"/>
  <c r="M1031" i="3" s="1" a="1"/>
  <c r="M1031" i="3" s="1"/>
  <c r="J1458" i="3" a="1"/>
  <c r="J1458" i="3" s="1"/>
  <c r="K1458" i="3" s="1" a="1"/>
  <c r="K1458" i="3" s="1"/>
  <c r="M1458" i="3" s="1" a="1"/>
  <c r="M1458" i="3" s="1"/>
  <c r="J199" i="3" a="1"/>
  <c r="J199" i="3" s="1"/>
  <c r="K199" i="3" s="1" a="1"/>
  <c r="K199" i="3" s="1"/>
  <c r="M199" i="3" s="1" a="1"/>
  <c r="M199" i="3" s="1"/>
  <c r="J614" i="3" a="1"/>
  <c r="J614" i="3" s="1"/>
  <c r="K614" i="3" s="1" a="1"/>
  <c r="J1032" i="3" a="1"/>
  <c r="J1032" i="3" s="1"/>
  <c r="K1032" i="3" s="1" a="1"/>
  <c r="K1032" i="3" s="1"/>
  <c r="M1032" i="3" s="1" a="1"/>
  <c r="M1032" i="3" s="1"/>
  <c r="J1459" i="3" a="1"/>
  <c r="J1459" i="3" s="1"/>
  <c r="K1459" i="3" s="1" a="1"/>
  <c r="K1459" i="3" s="1"/>
  <c r="M1459" i="3" s="1" a="1"/>
  <c r="M1459" i="3" s="1"/>
  <c r="J200" i="3" a="1"/>
  <c r="J200" i="3" s="1"/>
  <c r="K200" i="3" s="1" a="1"/>
  <c r="K200" i="3" s="1"/>
  <c r="M200" i="3" s="1" a="1"/>
  <c r="M200" i="3" s="1"/>
  <c r="J615" i="3" a="1"/>
  <c r="J615" i="3" s="1"/>
  <c r="K615" i="3" s="1" a="1"/>
  <c r="J1033" i="3" a="1"/>
  <c r="J1033" i="3" s="1"/>
  <c r="K1033" i="3" s="1" a="1"/>
  <c r="K1033" i="3" s="1"/>
  <c r="M1033" i="3" s="1" a="1"/>
  <c r="M1033" i="3" s="1"/>
  <c r="J1460" i="3" a="1"/>
  <c r="J1460" i="3" s="1"/>
  <c r="K1460" i="3" s="1" a="1"/>
  <c r="K1460" i="3" s="1"/>
  <c r="M1460" i="3" s="1" a="1"/>
  <c r="M1460" i="3" s="1"/>
  <c r="J201" i="3" a="1"/>
  <c r="J201" i="3" s="1"/>
  <c r="K201" i="3" s="1" a="1"/>
  <c r="K201" i="3" s="1"/>
  <c r="M201" i="3" s="1" a="1"/>
  <c r="M201" i="3" s="1"/>
  <c r="J616" i="3" a="1"/>
  <c r="J616" i="3" s="1"/>
  <c r="K616" i="3" s="1" a="1"/>
  <c r="J1034" i="3" a="1"/>
  <c r="J1034" i="3" s="1"/>
  <c r="K1034" i="3" s="1" a="1"/>
  <c r="K1034" i="3" s="1"/>
  <c r="M1034" i="3" s="1" a="1"/>
  <c r="M1034" i="3" s="1"/>
  <c r="J1461" i="3" a="1"/>
  <c r="J1461" i="3" s="1"/>
  <c r="K1461" i="3" s="1" a="1"/>
  <c r="K1461" i="3" s="1"/>
  <c r="M1461" i="3" s="1" a="1"/>
  <c r="M1461" i="3" s="1"/>
  <c r="J202" i="3" a="1"/>
  <c r="J202" i="3" s="1"/>
  <c r="K202" i="3" s="1" a="1"/>
  <c r="K202" i="3" s="1"/>
  <c r="M202" i="3" s="1" a="1"/>
  <c r="M202" i="3" s="1"/>
  <c r="J617" i="3" a="1"/>
  <c r="J617" i="3" s="1"/>
  <c r="K617" i="3" s="1" a="1"/>
  <c r="J1035" i="3" a="1"/>
  <c r="J1035" i="3" s="1"/>
  <c r="K1035" i="3" s="1" a="1"/>
  <c r="K1035" i="3" s="1"/>
  <c r="M1035" i="3" s="1" a="1"/>
  <c r="M1035" i="3" s="1"/>
  <c r="J1462" i="3" a="1"/>
  <c r="J1462" i="3" s="1"/>
  <c r="K1462" i="3" s="1" a="1"/>
  <c r="K1462" i="3" s="1"/>
  <c r="M1462" i="3" s="1" a="1"/>
  <c r="M1462" i="3" s="1"/>
  <c r="J203" i="3" a="1"/>
  <c r="J203" i="3" s="1"/>
  <c r="K203" i="3" s="1" a="1"/>
  <c r="K203" i="3" s="1"/>
  <c r="M203" i="3" s="1" a="1"/>
  <c r="M203" i="3" s="1"/>
  <c r="J618" i="3" a="1"/>
  <c r="J618" i="3" s="1"/>
  <c r="K618" i="3" s="1" a="1"/>
  <c r="J1036" i="3" a="1"/>
  <c r="J1036" i="3" s="1"/>
  <c r="K1036" i="3" s="1" a="1"/>
  <c r="K1036" i="3" s="1"/>
  <c r="M1036" i="3" s="1" a="1"/>
  <c r="M1036" i="3" s="1"/>
  <c r="J1463" i="3" a="1"/>
  <c r="J1463" i="3" s="1"/>
  <c r="K1463" i="3" s="1" a="1"/>
  <c r="K1463" i="3" s="1"/>
  <c r="M1463" i="3" s="1" a="1"/>
  <c r="M1463" i="3" s="1"/>
  <c r="J204" i="3" a="1"/>
  <c r="J204" i="3" s="1"/>
  <c r="K204" i="3" s="1" a="1"/>
  <c r="K204" i="3" s="1"/>
  <c r="M204" i="3" s="1" a="1"/>
  <c r="M204" i="3" s="1"/>
  <c r="J619" i="3" a="1"/>
  <c r="J619" i="3" s="1"/>
  <c r="K619" i="3" s="1" a="1"/>
  <c r="J1037" i="3" a="1"/>
  <c r="J1037" i="3" s="1"/>
  <c r="K1037" i="3" s="1" a="1"/>
  <c r="K1037" i="3" s="1"/>
  <c r="M1037" i="3" s="1" a="1"/>
  <c r="M1037" i="3" s="1"/>
  <c r="J1464" i="3" a="1"/>
  <c r="J1464" i="3" s="1"/>
  <c r="K1464" i="3" s="1" a="1"/>
  <c r="K1464" i="3" s="1"/>
  <c r="M1464" i="3" s="1" a="1"/>
  <c r="M1464" i="3" s="1"/>
  <c r="J205" i="3" a="1"/>
  <c r="J205" i="3" s="1"/>
  <c r="K205" i="3" s="1" a="1"/>
  <c r="K205" i="3" s="1"/>
  <c r="M205" i="3" s="1" a="1"/>
  <c r="M205" i="3" s="1"/>
  <c r="J620" i="3" a="1"/>
  <c r="J620" i="3" s="1"/>
  <c r="K620" i="3" s="1" a="1"/>
  <c r="J1038" i="3" a="1"/>
  <c r="J1038" i="3" s="1"/>
  <c r="K1038" i="3" s="1" a="1"/>
  <c r="K1038" i="3" s="1"/>
  <c r="M1038" i="3" s="1" a="1"/>
  <c r="M1038" i="3" s="1"/>
  <c r="J1465" i="3" a="1"/>
  <c r="J1465" i="3" s="1"/>
  <c r="K1465" i="3" s="1" a="1"/>
  <c r="K1465" i="3" s="1"/>
  <c r="M1465" i="3" s="1" a="1"/>
  <c r="M1465" i="3" s="1"/>
  <c r="J206" i="3" a="1"/>
  <c r="J206" i="3" s="1"/>
  <c r="K206" i="3" s="1" a="1"/>
  <c r="K206" i="3" s="1"/>
  <c r="M206" i="3" s="1" a="1"/>
  <c r="M206" i="3" s="1"/>
  <c r="J621" i="3" a="1"/>
  <c r="J621" i="3" s="1"/>
  <c r="K621" i="3" s="1" a="1"/>
  <c r="J1039" i="3" a="1"/>
  <c r="J1039" i="3" s="1"/>
  <c r="K1039" i="3" s="1" a="1"/>
  <c r="K1039" i="3" s="1"/>
  <c r="M1039" i="3" s="1" a="1"/>
  <c r="M1039" i="3" s="1"/>
  <c r="J1466" i="3" a="1"/>
  <c r="J1466" i="3" s="1"/>
  <c r="K1466" i="3" s="1" a="1"/>
  <c r="K1466" i="3" s="1"/>
  <c r="M1466" i="3" s="1" a="1"/>
  <c r="M1466" i="3" s="1"/>
  <c r="J622" i="3" a="1"/>
  <c r="J622" i="3" s="1"/>
  <c r="K622" i="3" s="1" a="1"/>
  <c r="K622" i="3" s="1"/>
  <c r="M622" i="3" s="1" a="1"/>
  <c r="M622" i="3" s="1"/>
  <c r="J1040" i="3" a="1"/>
  <c r="J1040" i="3" s="1"/>
  <c r="K1040" i="3" s="1" a="1"/>
  <c r="J1467" i="3" a="1"/>
  <c r="J1467" i="3" s="1"/>
  <c r="K1467" i="3" s="1" a="1"/>
  <c r="K1467" i="3" s="1"/>
  <c r="M1467" i="3" s="1" a="1"/>
  <c r="M1467" i="3" s="1"/>
  <c r="J1706" i="3" a="1"/>
  <c r="J1706" i="3" s="1"/>
  <c r="K1706" i="3" s="1" a="1"/>
  <c r="K1706" i="3" s="1"/>
  <c r="M1706" i="3" s="1" a="1"/>
  <c r="M1706" i="3" s="1"/>
  <c r="J623" i="3" a="1"/>
  <c r="J623" i="3" s="1"/>
  <c r="K623" i="3" s="1" a="1"/>
  <c r="K623" i="3" s="1"/>
  <c r="M623" i="3" s="1" a="1"/>
  <c r="M623" i="3" s="1"/>
  <c r="J1041" i="3" a="1"/>
  <c r="J1041" i="3" s="1"/>
  <c r="K1041" i="3" s="1" a="1"/>
  <c r="J1468" i="3" a="1"/>
  <c r="J1468" i="3" s="1"/>
  <c r="K1468" i="3" s="1" a="1"/>
  <c r="K1468" i="3" s="1"/>
  <c r="M1468" i="3" s="1" a="1"/>
  <c r="M1468" i="3" s="1"/>
  <c r="J1707" i="3" a="1"/>
  <c r="J1707" i="3" s="1"/>
  <c r="K1707" i="3" s="1" a="1"/>
  <c r="K1707" i="3" s="1"/>
  <c r="M1707" i="3" s="1" a="1"/>
  <c r="M1707" i="3" s="1"/>
  <c r="J207" i="3" a="1"/>
  <c r="J207" i="3" s="1"/>
  <c r="K207" i="3" s="1" a="1"/>
  <c r="K207" i="3" s="1"/>
  <c r="M207" i="3" s="1" a="1"/>
  <c r="M207" i="3" s="1"/>
  <c r="J624" i="3" a="1"/>
  <c r="J624" i="3" s="1"/>
  <c r="K624" i="3" s="1" a="1"/>
  <c r="J1042" i="3" a="1"/>
  <c r="J1042" i="3" s="1"/>
  <c r="K1042" i="3" s="1" a="1"/>
  <c r="K1042" i="3" s="1"/>
  <c r="M1042" i="3" s="1" a="1"/>
  <c r="M1042" i="3" s="1"/>
  <c r="J1469" i="3" a="1"/>
  <c r="J1469" i="3" s="1"/>
  <c r="K1469" i="3" s="1" a="1"/>
  <c r="K1469" i="3" s="1"/>
  <c r="M1469" i="3" s="1" a="1"/>
  <c r="M1469" i="3" s="1"/>
  <c r="J208" i="3" a="1"/>
  <c r="J208" i="3" s="1"/>
  <c r="K208" i="3" s="1" a="1"/>
  <c r="K208" i="3" s="1"/>
  <c r="M208" i="3" s="1" a="1"/>
  <c r="M208" i="3" s="1"/>
  <c r="J625" i="3" a="1"/>
  <c r="J625" i="3" s="1"/>
  <c r="K625" i="3" s="1" a="1"/>
  <c r="J1043" i="3" a="1"/>
  <c r="J1043" i="3" s="1"/>
  <c r="K1043" i="3" s="1" a="1"/>
  <c r="K1043" i="3" s="1"/>
  <c r="M1043" i="3" s="1" a="1"/>
  <c r="M1043" i="3" s="1"/>
  <c r="J1470" i="3" a="1"/>
  <c r="J1470" i="3" s="1"/>
  <c r="K1470" i="3" s="1" a="1"/>
  <c r="K1470" i="3" s="1"/>
  <c r="M1470" i="3" s="1" a="1"/>
  <c r="M1470" i="3" s="1"/>
  <c r="J209" i="3" a="1"/>
  <c r="J209" i="3" s="1"/>
  <c r="K209" i="3" s="1" a="1"/>
  <c r="K209" i="3" s="1"/>
  <c r="M209" i="3" s="1" a="1"/>
  <c r="M209" i="3" s="1"/>
  <c r="J626" i="3" a="1"/>
  <c r="J626" i="3" s="1"/>
  <c r="K626" i="3" s="1" a="1"/>
  <c r="J1044" i="3" a="1"/>
  <c r="J1044" i="3" s="1"/>
  <c r="K1044" i="3" s="1" a="1"/>
  <c r="K1044" i="3" s="1"/>
  <c r="M1044" i="3" s="1" a="1"/>
  <c r="M1044" i="3" s="1"/>
  <c r="J1471" i="3" a="1"/>
  <c r="J1471" i="3" s="1"/>
  <c r="K1471" i="3" s="1" a="1"/>
  <c r="K1471" i="3" s="1"/>
  <c r="M1471" i="3" s="1" a="1"/>
  <c r="M1471" i="3" s="1"/>
  <c r="J210" i="3" a="1"/>
  <c r="J210" i="3" s="1"/>
  <c r="K210" i="3" s="1" a="1"/>
  <c r="K210" i="3" s="1"/>
  <c r="M210" i="3" s="1" a="1"/>
  <c r="M210" i="3" s="1"/>
  <c r="J627" i="3" a="1"/>
  <c r="J627" i="3" s="1"/>
  <c r="K627" i="3" s="1" a="1"/>
  <c r="J1045" i="3" a="1"/>
  <c r="J1045" i="3" s="1"/>
  <c r="K1045" i="3" s="1" a="1"/>
  <c r="K1045" i="3" s="1"/>
  <c r="M1045" i="3" s="1" a="1"/>
  <c r="M1045" i="3" s="1"/>
  <c r="J1472" i="3" a="1"/>
  <c r="J1472" i="3" s="1"/>
  <c r="K1472" i="3" s="1" a="1"/>
  <c r="K1472" i="3" s="1"/>
  <c r="M1472" i="3" s="1" a="1"/>
  <c r="M1472" i="3" s="1"/>
  <c r="J211" i="3" a="1"/>
  <c r="J211" i="3" s="1"/>
  <c r="K211" i="3" s="1" a="1"/>
  <c r="K211" i="3" s="1"/>
  <c r="M211" i="3" s="1" a="1"/>
  <c r="M211" i="3" s="1"/>
  <c r="J628" i="3" a="1"/>
  <c r="J628" i="3" s="1"/>
  <c r="K628" i="3" s="1" a="1"/>
  <c r="J1046" i="3" a="1"/>
  <c r="J1046" i="3" s="1"/>
  <c r="K1046" i="3" s="1" a="1"/>
  <c r="K1046" i="3" s="1"/>
  <c r="M1046" i="3" s="1" a="1"/>
  <c r="M1046" i="3" s="1"/>
  <c r="J1473" i="3" a="1"/>
  <c r="J1473" i="3" s="1"/>
  <c r="K1473" i="3" s="1" a="1"/>
  <c r="K1473" i="3" s="1"/>
  <c r="M1473" i="3" s="1" a="1"/>
  <c r="M1473" i="3" s="1"/>
  <c r="J212" i="3" a="1"/>
  <c r="J212" i="3" s="1"/>
  <c r="K212" i="3" s="1" a="1"/>
  <c r="K212" i="3" s="1"/>
  <c r="M212" i="3" s="1" a="1"/>
  <c r="M212" i="3" s="1"/>
  <c r="J629" i="3" a="1"/>
  <c r="J629" i="3" s="1"/>
  <c r="K629" i="3" s="1" a="1"/>
  <c r="J1047" i="3" a="1"/>
  <c r="J1047" i="3" s="1"/>
  <c r="K1047" i="3" s="1" a="1"/>
  <c r="K1047" i="3" s="1"/>
  <c r="M1047" i="3" s="1" a="1"/>
  <c r="M1047" i="3" s="1"/>
  <c r="J1474" i="3" a="1"/>
  <c r="J1474" i="3" s="1"/>
  <c r="K1474" i="3" s="1" a="1"/>
  <c r="K1474" i="3" s="1"/>
  <c r="M1474" i="3" s="1" a="1"/>
  <c r="M1474" i="3" s="1"/>
  <c r="J213" i="3" a="1"/>
  <c r="J213" i="3" s="1"/>
  <c r="K213" i="3" s="1" a="1"/>
  <c r="K213" i="3" s="1"/>
  <c r="M213" i="3" s="1" a="1"/>
  <c r="M213" i="3" s="1"/>
  <c r="J630" i="3" a="1"/>
  <c r="J630" i="3" s="1"/>
  <c r="K630" i="3" s="1" a="1"/>
  <c r="J1048" i="3" a="1"/>
  <c r="J1048" i="3" s="1"/>
  <c r="K1048" i="3" s="1" a="1"/>
  <c r="K1048" i="3" s="1"/>
  <c r="M1048" i="3" s="1" a="1"/>
  <c r="M1048" i="3" s="1"/>
  <c r="J1475" i="3" a="1"/>
  <c r="J1475" i="3" s="1"/>
  <c r="K1475" i="3" s="1" a="1"/>
  <c r="K1475" i="3" s="1"/>
  <c r="M1475" i="3" s="1" a="1"/>
  <c r="M1475" i="3" s="1"/>
  <c r="J214" i="3" a="1"/>
  <c r="J214" i="3" s="1"/>
  <c r="K214" i="3" s="1" a="1"/>
  <c r="K214" i="3" s="1"/>
  <c r="M214" i="3" s="1" a="1"/>
  <c r="M214" i="3" s="1"/>
  <c r="J631" i="3" a="1"/>
  <c r="J631" i="3" s="1"/>
  <c r="K631" i="3" s="1" a="1"/>
  <c r="J1049" i="3" a="1"/>
  <c r="J1049" i="3" s="1"/>
  <c r="K1049" i="3" s="1" a="1"/>
  <c r="K1049" i="3" s="1"/>
  <c r="M1049" i="3" s="1" a="1"/>
  <c r="M1049" i="3" s="1"/>
  <c r="J1476" i="3" a="1"/>
  <c r="J1476" i="3" s="1"/>
  <c r="K1476" i="3" s="1" a="1"/>
  <c r="K1476" i="3" s="1"/>
  <c r="M1476" i="3" s="1" a="1"/>
  <c r="M1476" i="3" s="1"/>
  <c r="J215" i="3" a="1"/>
  <c r="J215" i="3" s="1"/>
  <c r="K215" i="3" s="1" a="1"/>
  <c r="K215" i="3" s="1"/>
  <c r="M215" i="3" s="1" a="1"/>
  <c r="M215" i="3" s="1"/>
  <c r="J632" i="3" a="1"/>
  <c r="J632" i="3" s="1"/>
  <c r="K632" i="3" s="1" a="1"/>
  <c r="J1050" i="3" a="1"/>
  <c r="J1050" i="3" s="1"/>
  <c r="K1050" i="3" s="1" a="1"/>
  <c r="K1050" i="3" s="1"/>
  <c r="M1050" i="3" s="1" a="1"/>
  <c r="M1050" i="3" s="1"/>
  <c r="J1477" i="3" a="1"/>
  <c r="J1477" i="3" s="1"/>
  <c r="K1477" i="3" s="1" a="1"/>
  <c r="K1477" i="3" s="1"/>
  <c r="M1477" i="3" s="1" a="1"/>
  <c r="M1477" i="3" s="1"/>
  <c r="J633" i="3" a="1"/>
  <c r="J633" i="3" s="1"/>
  <c r="K633" i="3" s="1" a="1"/>
  <c r="K633" i="3" s="1"/>
  <c r="M633" i="3" s="1" a="1"/>
  <c r="M633" i="3" s="1"/>
  <c r="J1051" i="3" a="1"/>
  <c r="J1051" i="3" s="1"/>
  <c r="K1051" i="3" s="1" a="1"/>
  <c r="J1478" i="3" a="1"/>
  <c r="J1478" i="3" s="1"/>
  <c r="K1478" i="3" s="1" a="1"/>
  <c r="K1478" i="3" s="1"/>
  <c r="M1478" i="3" s="1" a="1"/>
  <c r="M1478" i="3" s="1"/>
  <c r="J1708" i="3" a="1"/>
  <c r="J1708" i="3" s="1"/>
  <c r="K1708" i="3" s="1" a="1"/>
  <c r="K1708" i="3" s="1"/>
  <c r="M1708" i="3" s="1" a="1"/>
  <c r="M1708" i="3" s="1"/>
  <c r="J216" i="3" a="1"/>
  <c r="J216" i="3" s="1"/>
  <c r="K216" i="3" s="1" a="1"/>
  <c r="K216" i="3" s="1"/>
  <c r="M216" i="3" s="1" a="1"/>
  <c r="M216" i="3" s="1"/>
  <c r="J634" i="3" a="1"/>
  <c r="J634" i="3" s="1"/>
  <c r="K634" i="3" s="1" a="1"/>
  <c r="J1052" i="3" a="1"/>
  <c r="J1052" i="3" s="1"/>
  <c r="K1052" i="3" s="1" a="1"/>
  <c r="K1052" i="3" s="1"/>
  <c r="M1052" i="3" s="1" a="1"/>
  <c r="M1052" i="3" s="1"/>
  <c r="J1479" i="3" a="1"/>
  <c r="J1479" i="3" s="1"/>
  <c r="K1479" i="3" s="1" a="1"/>
  <c r="K1479" i="3" s="1"/>
  <c r="M1479" i="3" s="1" a="1"/>
  <c r="M1479" i="3" s="1"/>
  <c r="J217" i="3" a="1"/>
  <c r="J217" i="3" s="1"/>
  <c r="K217" i="3" s="1" a="1"/>
  <c r="K217" i="3" s="1"/>
  <c r="M217" i="3" s="1" a="1"/>
  <c r="M217" i="3" s="1"/>
  <c r="J635" i="3" a="1"/>
  <c r="J635" i="3" s="1"/>
  <c r="K635" i="3" s="1" a="1"/>
  <c r="J1053" i="3" a="1"/>
  <c r="J1053" i="3" s="1"/>
  <c r="K1053" i="3" s="1" a="1"/>
  <c r="K1053" i="3" s="1"/>
  <c r="M1053" i="3" s="1" a="1"/>
  <c r="M1053" i="3" s="1"/>
  <c r="J1480" i="3" a="1"/>
  <c r="J1480" i="3" s="1"/>
  <c r="K1480" i="3" s="1" a="1"/>
  <c r="K1480" i="3" s="1"/>
  <c r="M1480" i="3" s="1" a="1"/>
  <c r="M1480" i="3" s="1"/>
  <c r="J218" i="3" a="1"/>
  <c r="J218" i="3" s="1"/>
  <c r="K218" i="3" s="1" a="1"/>
  <c r="K218" i="3" s="1"/>
  <c r="M218" i="3" s="1" a="1"/>
  <c r="M218" i="3" s="1"/>
  <c r="J636" i="3" a="1"/>
  <c r="J636" i="3" s="1"/>
  <c r="K636" i="3" s="1" a="1"/>
  <c r="J1054" i="3" a="1"/>
  <c r="J1054" i="3" s="1"/>
  <c r="K1054" i="3" s="1" a="1"/>
  <c r="K1054" i="3" s="1"/>
  <c r="M1054" i="3" s="1" a="1"/>
  <c r="M1054" i="3" s="1"/>
  <c r="J1481" i="3" a="1"/>
  <c r="J1481" i="3" s="1"/>
  <c r="K1481" i="3" s="1" a="1"/>
  <c r="K1481" i="3" s="1"/>
  <c r="M1481" i="3" s="1" a="1"/>
  <c r="M1481" i="3" s="1"/>
  <c r="J637" i="3" a="1"/>
  <c r="J637" i="3" s="1"/>
  <c r="K637" i="3" s="1" a="1"/>
  <c r="K637" i="3" s="1"/>
  <c r="M637" i="3" s="1" a="1"/>
  <c r="M637" i="3" s="1"/>
  <c r="J1055" i="3" a="1"/>
  <c r="J1055" i="3" s="1"/>
  <c r="K1055" i="3" s="1" a="1"/>
  <c r="J1482" i="3" a="1"/>
  <c r="J1482" i="3" s="1"/>
  <c r="K1482" i="3" s="1" a="1"/>
  <c r="K1482" i="3" s="1"/>
  <c r="M1482" i="3" s="1" a="1"/>
  <c r="M1482" i="3" s="1"/>
  <c r="J1709" i="3" a="1"/>
  <c r="J1709" i="3" s="1"/>
  <c r="K1709" i="3" s="1" a="1"/>
  <c r="K1709" i="3" s="1"/>
  <c r="M1709" i="3" s="1" a="1"/>
  <c r="M1709" i="3" s="1"/>
  <c r="J219" i="3" a="1"/>
  <c r="J219" i="3" s="1"/>
  <c r="K219" i="3" s="1" a="1"/>
  <c r="K219" i="3" s="1"/>
  <c r="M219" i="3" s="1" a="1"/>
  <c r="M219" i="3" s="1"/>
  <c r="J638" i="3" a="1"/>
  <c r="J638" i="3" s="1"/>
  <c r="K638" i="3" s="1" a="1"/>
  <c r="J1056" i="3" a="1"/>
  <c r="J1056" i="3" s="1"/>
  <c r="K1056" i="3" s="1" a="1"/>
  <c r="K1056" i="3" s="1"/>
  <c r="M1056" i="3" s="1" a="1"/>
  <c r="M1056" i="3" s="1"/>
  <c r="J1483" i="3" a="1"/>
  <c r="J1483" i="3" s="1"/>
  <c r="K1483" i="3" s="1" a="1"/>
  <c r="K1483" i="3" s="1"/>
  <c r="M1483" i="3" s="1" a="1"/>
  <c r="M1483" i="3" s="1"/>
  <c r="J220" i="3" a="1"/>
  <c r="J220" i="3" s="1"/>
  <c r="K220" i="3" s="1" a="1"/>
  <c r="K220" i="3" s="1"/>
  <c r="M220" i="3" s="1" a="1"/>
  <c r="M220" i="3" s="1"/>
  <c r="J639" i="3" a="1"/>
  <c r="J639" i="3" s="1"/>
  <c r="K639" i="3" s="1" a="1"/>
  <c r="J1057" i="3" a="1"/>
  <c r="J1057" i="3" s="1"/>
  <c r="K1057" i="3" s="1" a="1"/>
  <c r="K1057" i="3" s="1"/>
  <c r="M1057" i="3" s="1" a="1"/>
  <c r="M1057" i="3" s="1"/>
  <c r="J1484" i="3" a="1"/>
  <c r="J1484" i="3" s="1"/>
  <c r="K1484" i="3" s="1" a="1"/>
  <c r="K1484" i="3" s="1"/>
  <c r="M1484" i="3" s="1" a="1"/>
  <c r="M1484" i="3" s="1"/>
  <c r="J221" i="3" a="1"/>
  <c r="J221" i="3" s="1"/>
  <c r="K221" i="3" s="1" a="1"/>
  <c r="K221" i="3" s="1"/>
  <c r="M221" i="3" s="1" a="1"/>
  <c r="M221" i="3" s="1"/>
  <c r="J640" i="3" a="1"/>
  <c r="J640" i="3" s="1"/>
  <c r="K640" i="3" s="1" a="1"/>
  <c r="J1058" i="3" a="1"/>
  <c r="J1058" i="3" s="1"/>
  <c r="K1058" i="3" s="1" a="1"/>
  <c r="K1058" i="3" s="1"/>
  <c r="M1058" i="3" s="1" a="1"/>
  <c r="M1058" i="3" s="1"/>
  <c r="J1485" i="3" a="1"/>
  <c r="J1485" i="3" s="1"/>
  <c r="K1485" i="3" s="1" a="1"/>
  <c r="K1485" i="3" s="1"/>
  <c r="M1485" i="3" s="1" a="1"/>
  <c r="M1485" i="3" s="1"/>
  <c r="J641" i="3" a="1"/>
  <c r="J641" i="3" s="1"/>
  <c r="K641" i="3" s="1" a="1"/>
  <c r="K641" i="3" s="1"/>
  <c r="M641" i="3" s="1" a="1"/>
  <c r="M641" i="3" s="1"/>
  <c r="J1059" i="3" a="1"/>
  <c r="J1059" i="3" s="1"/>
  <c r="K1059" i="3" s="1" a="1"/>
  <c r="J1486" i="3" a="1"/>
  <c r="J1486" i="3" s="1"/>
  <c r="K1486" i="3" s="1" a="1"/>
  <c r="K1486" i="3" s="1"/>
  <c r="M1486" i="3" s="1" a="1"/>
  <c r="M1486" i="3" s="1"/>
  <c r="J1710" i="3" a="1"/>
  <c r="J1710" i="3" s="1"/>
  <c r="K1710" i="3" s="1" a="1"/>
  <c r="K1710" i="3" s="1"/>
  <c r="M1710" i="3" s="1" a="1"/>
  <c r="M1710" i="3" s="1"/>
  <c r="J222" i="3" a="1"/>
  <c r="J222" i="3" s="1"/>
  <c r="K222" i="3" s="1" a="1"/>
  <c r="K222" i="3" s="1"/>
  <c r="M222" i="3" s="1" a="1"/>
  <c r="M222" i="3" s="1"/>
  <c r="J642" i="3" a="1"/>
  <c r="J642" i="3" s="1"/>
  <c r="K642" i="3" s="1" a="1"/>
  <c r="J1060" i="3" a="1"/>
  <c r="J1060" i="3" s="1"/>
  <c r="K1060" i="3" s="1" a="1"/>
  <c r="K1060" i="3" s="1"/>
  <c r="M1060" i="3" s="1" a="1"/>
  <c r="M1060" i="3" s="1"/>
  <c r="J1487" i="3" a="1"/>
  <c r="J1487" i="3" s="1"/>
  <c r="K1487" i="3" s="1" a="1"/>
  <c r="K1487" i="3" s="1"/>
  <c r="M1487" i="3" s="1" a="1"/>
  <c r="M1487" i="3" s="1"/>
  <c r="J223" i="3" a="1"/>
  <c r="J223" i="3" s="1"/>
  <c r="K223" i="3" s="1" a="1"/>
  <c r="K223" i="3" s="1"/>
  <c r="M223" i="3" s="1" a="1"/>
  <c r="M223" i="3" s="1"/>
  <c r="J643" i="3" a="1"/>
  <c r="J643" i="3" s="1"/>
  <c r="K643" i="3" s="1" a="1"/>
  <c r="J1061" i="3" a="1"/>
  <c r="J1061" i="3" s="1"/>
  <c r="K1061" i="3" s="1" a="1"/>
  <c r="K1061" i="3" s="1"/>
  <c r="M1061" i="3" s="1" a="1"/>
  <c r="M1061" i="3" s="1"/>
  <c r="J1488" i="3" a="1"/>
  <c r="J1488" i="3" s="1"/>
  <c r="K1488" i="3" s="1" a="1"/>
  <c r="K1488" i="3" s="1"/>
  <c r="M1488" i="3" s="1" a="1"/>
  <c r="M1488" i="3" s="1"/>
  <c r="J224" i="3" a="1"/>
  <c r="J224" i="3" s="1"/>
  <c r="K224" i="3" s="1" a="1"/>
  <c r="K224" i="3" s="1"/>
  <c r="M224" i="3" s="1" a="1"/>
  <c r="M224" i="3" s="1"/>
  <c r="J644" i="3" a="1"/>
  <c r="J644" i="3" s="1"/>
  <c r="K644" i="3" s="1" a="1"/>
  <c r="J1062" i="3" a="1"/>
  <c r="J1062" i="3" s="1"/>
  <c r="K1062" i="3" s="1" a="1"/>
  <c r="K1062" i="3" s="1"/>
  <c r="M1062" i="3" s="1" a="1"/>
  <c r="M1062" i="3" s="1"/>
  <c r="J1489" i="3" a="1"/>
  <c r="J1489" i="3" s="1"/>
  <c r="K1489" i="3" s="1" a="1"/>
  <c r="K1489" i="3" s="1"/>
  <c r="M1489" i="3" s="1" a="1"/>
  <c r="M1489" i="3" s="1"/>
  <c r="J645" i="3" a="1"/>
  <c r="J645" i="3" s="1"/>
  <c r="K645" i="3" s="1" a="1"/>
  <c r="K645" i="3" s="1"/>
  <c r="M645" i="3" s="1" a="1"/>
  <c r="M645" i="3" s="1"/>
  <c r="J1063" i="3" a="1"/>
  <c r="J1063" i="3" s="1"/>
  <c r="K1063" i="3" s="1" a="1"/>
  <c r="J1490" i="3" a="1"/>
  <c r="J1490" i="3" s="1"/>
  <c r="K1490" i="3" s="1" a="1"/>
  <c r="K1490" i="3" s="1"/>
  <c r="M1490" i="3" s="1" a="1"/>
  <c r="M1490" i="3" s="1"/>
  <c r="J1711" i="3" a="1"/>
  <c r="J1711" i="3" s="1"/>
  <c r="K1711" i="3" s="1" a="1"/>
  <c r="K1711" i="3" s="1"/>
  <c r="M1711" i="3" s="1" a="1"/>
  <c r="M1711" i="3" s="1"/>
  <c r="J225" i="3" a="1"/>
  <c r="J225" i="3" s="1"/>
  <c r="K225" i="3" s="1" a="1"/>
  <c r="K225" i="3" s="1"/>
  <c r="M225" i="3" s="1" a="1"/>
  <c r="M225" i="3" s="1"/>
  <c r="J646" i="3" a="1"/>
  <c r="J646" i="3" s="1"/>
  <c r="K646" i="3" s="1" a="1"/>
  <c r="J1064" i="3" a="1"/>
  <c r="J1064" i="3" s="1"/>
  <c r="K1064" i="3" s="1" a="1"/>
  <c r="K1064" i="3" s="1"/>
  <c r="M1064" i="3" s="1" a="1"/>
  <c r="M1064" i="3" s="1"/>
  <c r="J1491" i="3" a="1"/>
  <c r="J1491" i="3" s="1"/>
  <c r="K1491" i="3" s="1" a="1"/>
  <c r="K1491" i="3" s="1"/>
  <c r="M1491" i="3" s="1" a="1"/>
  <c r="M1491" i="3" s="1"/>
  <c r="J226" i="3" a="1"/>
  <c r="J226" i="3" s="1"/>
  <c r="K226" i="3" s="1" a="1"/>
  <c r="K226" i="3" s="1"/>
  <c r="M226" i="3" s="1" a="1"/>
  <c r="M226" i="3" s="1"/>
  <c r="J647" i="3" a="1"/>
  <c r="J647" i="3" s="1"/>
  <c r="K647" i="3" s="1" a="1"/>
  <c r="J1065" i="3" a="1"/>
  <c r="J1065" i="3" s="1"/>
  <c r="K1065" i="3" s="1" a="1"/>
  <c r="K1065" i="3" s="1"/>
  <c r="M1065" i="3" s="1" a="1"/>
  <c r="M1065" i="3" s="1"/>
  <c r="J1492" i="3" a="1"/>
  <c r="J1492" i="3" s="1"/>
  <c r="K1492" i="3" s="1" a="1"/>
  <c r="K1492" i="3" s="1"/>
  <c r="M1492" i="3" s="1" a="1"/>
  <c r="M1492" i="3" s="1"/>
  <c r="J227" i="3" a="1"/>
  <c r="J227" i="3" s="1"/>
  <c r="K227" i="3" s="1" a="1"/>
  <c r="K227" i="3" s="1"/>
  <c r="M227" i="3" s="1" a="1"/>
  <c r="M227" i="3" s="1"/>
  <c r="J648" i="3" a="1"/>
  <c r="J648" i="3" s="1"/>
  <c r="K648" i="3" s="1" a="1"/>
  <c r="J1066" i="3" a="1"/>
  <c r="J1066" i="3" s="1"/>
  <c r="K1066" i="3" s="1" a="1"/>
  <c r="K1066" i="3" s="1"/>
  <c r="M1066" i="3" s="1" a="1"/>
  <c r="M1066" i="3" s="1"/>
  <c r="J1493" i="3" a="1"/>
  <c r="J1493" i="3" s="1"/>
  <c r="K1493" i="3" s="1" a="1"/>
  <c r="K1493" i="3" s="1"/>
  <c r="M1493" i="3" s="1" a="1"/>
  <c r="M1493" i="3" s="1"/>
  <c r="J228" i="3" a="1"/>
  <c r="J228" i="3" s="1"/>
  <c r="K228" i="3" s="1" a="1"/>
  <c r="K228" i="3" s="1"/>
  <c r="M228" i="3" s="1" a="1"/>
  <c r="M228" i="3" s="1"/>
  <c r="J649" i="3" a="1"/>
  <c r="J649" i="3" s="1"/>
  <c r="K649" i="3" s="1" a="1"/>
  <c r="J1067" i="3" a="1"/>
  <c r="J1067" i="3" s="1"/>
  <c r="K1067" i="3" s="1" a="1"/>
  <c r="K1067" i="3" s="1"/>
  <c r="M1067" i="3" s="1" a="1"/>
  <c r="M1067" i="3" s="1"/>
  <c r="J1494" i="3" a="1"/>
  <c r="J1494" i="3" s="1"/>
  <c r="K1494" i="3" s="1" a="1"/>
  <c r="K1494" i="3" s="1"/>
  <c r="M1494" i="3" s="1" a="1"/>
  <c r="M1494" i="3" s="1"/>
  <c r="J229" i="3" a="1"/>
  <c r="J229" i="3" s="1"/>
  <c r="K229" i="3" s="1" a="1"/>
  <c r="K229" i="3" s="1"/>
  <c r="M229" i="3" s="1" a="1"/>
  <c r="M229" i="3" s="1"/>
  <c r="J650" i="3" a="1"/>
  <c r="J650" i="3" s="1"/>
  <c r="K650" i="3" s="1" a="1"/>
  <c r="J1068" i="3" a="1"/>
  <c r="J1068" i="3" s="1"/>
  <c r="K1068" i="3" s="1" a="1"/>
  <c r="K1068" i="3" s="1"/>
  <c r="M1068" i="3" s="1" a="1"/>
  <c r="M1068" i="3" s="1"/>
  <c r="J1495" i="3" a="1"/>
  <c r="J1495" i="3" s="1"/>
  <c r="K1495" i="3" s="1" a="1"/>
  <c r="K1495" i="3" s="1"/>
  <c r="M1495" i="3" s="1" a="1"/>
  <c r="M1495" i="3" s="1"/>
  <c r="J230" i="3" a="1"/>
  <c r="J230" i="3" s="1"/>
  <c r="K230" i="3" s="1" a="1"/>
  <c r="K230" i="3" s="1"/>
  <c r="M230" i="3" s="1" a="1"/>
  <c r="M230" i="3" s="1"/>
  <c r="J651" i="3" a="1"/>
  <c r="J651" i="3" s="1"/>
  <c r="K651" i="3" s="1" a="1"/>
  <c r="J1069" i="3" a="1"/>
  <c r="J1069" i="3" s="1"/>
  <c r="K1069" i="3" s="1" a="1"/>
  <c r="K1069" i="3" s="1"/>
  <c r="M1069" i="3" s="1" a="1"/>
  <c r="M1069" i="3" s="1"/>
  <c r="J1496" i="3" a="1"/>
  <c r="J1496" i="3" s="1"/>
  <c r="K1496" i="3" s="1" a="1"/>
  <c r="K1496" i="3" s="1"/>
  <c r="M1496" i="3" s="1" a="1"/>
  <c r="M1496" i="3" s="1"/>
  <c r="J231" i="3" a="1"/>
  <c r="J231" i="3" s="1"/>
  <c r="K231" i="3" s="1" a="1"/>
  <c r="K231" i="3" s="1"/>
  <c r="M231" i="3" s="1" a="1"/>
  <c r="M231" i="3" s="1"/>
  <c r="J652" i="3" a="1"/>
  <c r="J652" i="3" s="1"/>
  <c r="K652" i="3" s="1" a="1"/>
  <c r="J1070" i="3" a="1"/>
  <c r="J1070" i="3" s="1"/>
  <c r="K1070" i="3" s="1" a="1"/>
  <c r="K1070" i="3" s="1"/>
  <c r="M1070" i="3" s="1" a="1"/>
  <c r="M1070" i="3" s="1"/>
  <c r="J1497" i="3" a="1"/>
  <c r="J1497" i="3" s="1"/>
  <c r="K1497" i="3" s="1" a="1"/>
  <c r="K1497" i="3" s="1"/>
  <c r="M1497" i="3" s="1" a="1"/>
  <c r="M1497" i="3" s="1"/>
  <c r="J232" i="3" a="1"/>
  <c r="J232" i="3" s="1"/>
  <c r="K232" i="3" s="1" a="1"/>
  <c r="K232" i="3" s="1"/>
  <c r="M232" i="3" s="1" a="1"/>
  <c r="M232" i="3" s="1"/>
  <c r="J653" i="3" a="1"/>
  <c r="J653" i="3" s="1"/>
  <c r="K653" i="3" s="1" a="1"/>
  <c r="J1071" i="3" a="1"/>
  <c r="J1071" i="3" s="1"/>
  <c r="K1071" i="3" s="1" a="1"/>
  <c r="K1071" i="3" s="1"/>
  <c r="M1071" i="3" s="1" a="1"/>
  <c r="M1071" i="3" s="1"/>
  <c r="J1498" i="3" a="1"/>
  <c r="J1498" i="3" s="1"/>
  <c r="K1498" i="3" s="1" a="1"/>
  <c r="K1498" i="3" s="1"/>
  <c r="M1498" i="3" s="1" a="1"/>
  <c r="M1498" i="3" s="1"/>
  <c r="J9" i="3" a="1"/>
  <c r="J9" i="3"/>
  <c r="K9" i="3" s="1" a="1"/>
  <c r="K9" i="3" s="1"/>
  <c r="M9" i="3" s="1" a="1"/>
  <c r="M9" i="3" s="1"/>
  <c r="E18" i="1" l="1" a="1"/>
  <c r="E18" i="1" s="1"/>
  <c r="G17" i="1" a="1"/>
  <c r="G17" i="1" s="1"/>
  <c r="F17" i="1" a="1"/>
  <c r="F17" i="1" s="1"/>
  <c r="E17" i="1" a="1"/>
  <c r="E17" i="1" s="1"/>
  <c r="G18" i="1" a="1"/>
  <c r="G18" i="1" s="1"/>
  <c r="F18" i="1" a="1"/>
  <c r="F18" i="1" s="1"/>
  <c r="K173" i="3"/>
  <c r="M173" i="3" s="1" a="1"/>
  <c r="M173" i="3" s="1"/>
  <c r="K279" i="3"/>
  <c r="M279" i="3" s="1" a="1"/>
  <c r="M279" i="3" s="1"/>
  <c r="K606" i="3"/>
  <c r="M606" i="3" s="1" a="1"/>
  <c r="M606" i="3" s="1"/>
  <c r="K1040" i="3"/>
  <c r="M1040" i="3" s="1" a="1"/>
  <c r="M1040" i="3" s="1"/>
  <c r="K638" i="3"/>
  <c r="M638" i="3" s="1" a="1"/>
  <c r="M638" i="3" s="1"/>
  <c r="K1232" i="3"/>
  <c r="M1232" i="3" s="1" a="1"/>
  <c r="M1232" i="3" s="1"/>
  <c r="K746" i="3"/>
  <c r="M746" i="3" s="1" a="1"/>
  <c r="M746" i="3" s="1"/>
  <c r="K614" i="3"/>
  <c r="M614" i="3" s="1" a="1"/>
  <c r="M614" i="3" s="1"/>
  <c r="K630" i="3"/>
  <c r="M630" i="3" s="1" a="1"/>
  <c r="M630" i="3" s="1"/>
  <c r="K646" i="3"/>
  <c r="M646" i="3" s="1" a="1"/>
  <c r="M646" i="3" s="1"/>
  <c r="K172" i="3"/>
  <c r="M172" i="3" s="1" a="1"/>
  <c r="M172" i="3" s="1"/>
  <c r="K183" i="3"/>
  <c r="M183" i="3" s="1" a="1"/>
  <c r="M183" i="3" s="1"/>
  <c r="K602" i="3"/>
  <c r="M602" i="3" s="1" a="1"/>
  <c r="M602" i="3" s="1"/>
  <c r="K610" i="3"/>
  <c r="M610" i="3" s="1" a="1"/>
  <c r="M610" i="3" s="1"/>
  <c r="K618" i="3"/>
  <c r="M618" i="3" s="1" a="1"/>
  <c r="M618" i="3" s="1"/>
  <c r="K626" i="3"/>
  <c r="M626" i="3" s="1" a="1"/>
  <c r="M626" i="3" s="1"/>
  <c r="K634" i="3"/>
  <c r="M634" i="3" s="1" a="1"/>
  <c r="M634" i="3" s="1"/>
  <c r="K642" i="3"/>
  <c r="M642" i="3" s="1" a="1"/>
  <c r="M642" i="3" s="1"/>
  <c r="K650" i="3"/>
  <c r="M650" i="3" s="1" a="1"/>
  <c r="M650" i="3" s="1"/>
  <c r="K171" i="3"/>
  <c r="M171" i="3" s="1" a="1"/>
  <c r="M171" i="3" s="1"/>
  <c r="K583" i="3"/>
  <c r="M583" i="3" s="1" a="1"/>
  <c r="M583" i="3" s="1"/>
  <c r="K174" i="3"/>
  <c r="M174" i="3" s="1" a="1"/>
  <c r="M174" i="3" s="1"/>
  <c r="K180" i="3"/>
  <c r="M180" i="3" s="1" a="1"/>
  <c r="M180" i="3" s="1"/>
  <c r="K182" i="3"/>
  <c r="M182" i="3" s="1" a="1"/>
  <c r="M182" i="3" s="1"/>
  <c r="K184" i="3"/>
  <c r="M184" i="3" s="1" a="1"/>
  <c r="M184" i="3" s="1"/>
  <c r="K600" i="3"/>
  <c r="M600" i="3" s="1" a="1"/>
  <c r="M600" i="3" s="1"/>
  <c r="K604" i="3"/>
  <c r="M604" i="3" s="1" a="1"/>
  <c r="M604" i="3" s="1"/>
  <c r="K608" i="3"/>
  <c r="M608" i="3" s="1" a="1"/>
  <c r="M608" i="3" s="1"/>
  <c r="K1030" i="3"/>
  <c r="M1030" i="3" s="1" a="1"/>
  <c r="M1030" i="3" s="1"/>
  <c r="K616" i="3"/>
  <c r="M616" i="3" s="1" a="1"/>
  <c r="M616" i="3" s="1"/>
  <c r="K620" i="3"/>
  <c r="M620" i="3" s="1" a="1"/>
  <c r="M620" i="3" s="1"/>
  <c r="K624" i="3"/>
  <c r="M624" i="3" s="1" a="1"/>
  <c r="M624" i="3" s="1"/>
  <c r="K628" i="3"/>
  <c r="M628" i="3" s="1" a="1"/>
  <c r="M628" i="3" s="1"/>
  <c r="K632" i="3"/>
  <c r="M632" i="3" s="1" a="1"/>
  <c r="M632" i="3" s="1"/>
  <c r="K636" i="3"/>
  <c r="M636" i="3" s="1" a="1"/>
  <c r="M636" i="3" s="1"/>
  <c r="K640" i="3"/>
  <c r="M640" i="3" s="1" a="1"/>
  <c r="M640" i="3" s="1"/>
  <c r="K644" i="3"/>
  <c r="M644" i="3" s="1" a="1"/>
  <c r="M644" i="3" s="1"/>
  <c r="K648" i="3"/>
  <c r="M648" i="3" s="1" a="1"/>
  <c r="M648" i="3" s="1"/>
  <c r="K652" i="3"/>
  <c r="M652" i="3" s="1" a="1"/>
  <c r="M652" i="3" s="1"/>
  <c r="K336" i="3"/>
  <c r="M336" i="3" s="1" a="1"/>
  <c r="M336" i="3" s="1"/>
  <c r="K771" i="3"/>
  <c r="M771" i="3" s="1" a="1"/>
  <c r="M771" i="3" s="1"/>
  <c r="K682" i="3"/>
  <c r="M682" i="3" s="1" a="1"/>
  <c r="M682" i="3" s="1"/>
  <c r="K772" i="3"/>
  <c r="M772" i="3" s="1" a="1"/>
  <c r="M772" i="3" s="1"/>
  <c r="K773" i="3"/>
  <c r="M773" i="3" s="1" a="1"/>
  <c r="M773" i="3" s="1"/>
  <c r="K770" i="3"/>
  <c r="M770" i="3" s="1" a="1"/>
  <c r="M770" i="3" s="1"/>
  <c r="K720" i="3"/>
  <c r="M720" i="3" s="1" a="1"/>
  <c r="M720" i="3" s="1"/>
  <c r="K662" i="3"/>
  <c r="M662" i="3" s="1" a="1"/>
  <c r="M662" i="3" s="1"/>
  <c r="K757" i="3"/>
  <c r="M757" i="3" s="1" a="1"/>
  <c r="M757" i="3" s="1"/>
  <c r="K774" i="3"/>
  <c r="M774" i="3" s="1" a="1"/>
  <c r="M774" i="3" s="1"/>
  <c r="K1080" i="3"/>
  <c r="M1080" i="3" s="1" a="1"/>
  <c r="M1080" i="3" s="1"/>
  <c r="K998" i="3"/>
  <c r="M998" i="3" s="1" a="1"/>
  <c r="M998" i="3" s="1"/>
  <c r="K999" i="3"/>
  <c r="M999" i="3" s="1" a="1"/>
  <c r="M999" i="3" s="1"/>
  <c r="K1427" i="3"/>
  <c r="M1427" i="3" s="1" a="1"/>
  <c r="M1427" i="3" s="1"/>
  <c r="K1001" i="3"/>
  <c r="M1001" i="3" s="1" a="1"/>
  <c r="M1001" i="3" s="1"/>
  <c r="K1002" i="3"/>
  <c r="M1002" i="3" s="1" a="1"/>
  <c r="M1002" i="3" s="1"/>
  <c r="K179" i="3"/>
  <c r="M179" i="3" s="1" a="1"/>
  <c r="M179" i="3" s="1"/>
  <c r="K300" i="3"/>
  <c r="M300" i="3" s="1" a="1"/>
  <c r="M300" i="3" s="1"/>
  <c r="K181" i="3"/>
  <c r="M181" i="3" s="1" a="1"/>
  <c r="M181" i="3" s="1"/>
  <c r="K594" i="3"/>
  <c r="M594" i="3" s="1" a="1"/>
  <c r="M594" i="3" s="1"/>
  <c r="K596" i="3"/>
  <c r="M596" i="3" s="1" a="1"/>
  <c r="M596" i="3" s="1"/>
  <c r="K185" i="3"/>
  <c r="M185" i="3" s="1" a="1"/>
  <c r="M185" i="3" s="1"/>
  <c r="K599" i="3"/>
  <c r="M599" i="3" s="1" a="1"/>
  <c r="M599" i="3" s="1"/>
  <c r="K601" i="3"/>
  <c r="M601" i="3" s="1" a="1"/>
  <c r="M601" i="3" s="1"/>
  <c r="K603" i="3"/>
  <c r="M603" i="3" s="1" a="1"/>
  <c r="M603" i="3" s="1"/>
  <c r="K605" i="3"/>
  <c r="M605" i="3" s="1" a="1"/>
  <c r="M605" i="3" s="1"/>
  <c r="K607" i="3"/>
  <c r="M607" i="3" s="1" a="1"/>
  <c r="M607" i="3" s="1"/>
  <c r="K1027" i="3"/>
  <c r="M1027" i="3" s="1" a="1"/>
  <c r="M1027" i="3" s="1"/>
  <c r="K611" i="3"/>
  <c r="M611" i="3" s="1" a="1"/>
  <c r="M611" i="3" s="1"/>
  <c r="K613" i="3"/>
  <c r="M613" i="3" s="1" a="1"/>
  <c r="M613" i="3" s="1"/>
  <c r="K615" i="3"/>
  <c r="M615" i="3" s="1" a="1"/>
  <c r="M615" i="3" s="1"/>
  <c r="K617" i="3"/>
  <c r="M617" i="3" s="1" a="1"/>
  <c r="M617" i="3" s="1"/>
  <c r="K619" i="3"/>
  <c r="M619" i="3" s="1" a="1"/>
  <c r="M619" i="3" s="1"/>
  <c r="K621" i="3"/>
  <c r="M621" i="3" s="1" a="1"/>
  <c r="M621" i="3" s="1"/>
  <c r="K1041" i="3"/>
  <c r="M1041" i="3" s="1" a="1"/>
  <c r="M1041" i="3" s="1"/>
  <c r="K625" i="3"/>
  <c r="M625" i="3" s="1" a="1"/>
  <c r="M625" i="3" s="1"/>
  <c r="K627" i="3"/>
  <c r="M627" i="3" s="1" a="1"/>
  <c r="M627" i="3" s="1"/>
  <c r="K629" i="3"/>
  <c r="M629" i="3" s="1" a="1"/>
  <c r="M629" i="3" s="1"/>
  <c r="K631" i="3"/>
  <c r="M631" i="3" s="1" a="1"/>
  <c r="M631" i="3" s="1"/>
  <c r="K1051" i="3"/>
  <c r="M1051" i="3" s="1" a="1"/>
  <c r="M1051" i="3" s="1"/>
  <c r="K635" i="3"/>
  <c r="M635" i="3" s="1" a="1"/>
  <c r="M635" i="3" s="1"/>
  <c r="K1055" i="3"/>
  <c r="M1055" i="3" s="1" a="1"/>
  <c r="M1055" i="3" s="1"/>
  <c r="K639" i="3"/>
  <c r="M639" i="3" s="1" a="1"/>
  <c r="M639" i="3" s="1"/>
  <c r="K1059" i="3"/>
  <c r="M1059" i="3" s="1" a="1"/>
  <c r="M1059" i="3" s="1"/>
  <c r="K643" i="3"/>
  <c r="M643" i="3" s="1" a="1"/>
  <c r="M643" i="3" s="1"/>
  <c r="K1063" i="3"/>
  <c r="M1063" i="3" s="1" a="1"/>
  <c r="M1063" i="3" s="1"/>
  <c r="K647" i="3"/>
  <c r="M647" i="3" s="1" a="1"/>
  <c r="M647" i="3" s="1"/>
  <c r="K649" i="3"/>
  <c r="M649" i="3" s="1" a="1"/>
  <c r="M649" i="3" s="1"/>
  <c r="K651" i="3"/>
  <c r="M651" i="3" s="1" a="1"/>
  <c r="M651" i="3" s="1"/>
  <c r="K653" i="3"/>
  <c r="M653" i="3" s="1" a="1"/>
  <c r="M653" i="3" s="1"/>
  <c r="M1429" i="3"/>
  <c r="E7" i="1" a="1"/>
  <c r="E7" i="1" s="1"/>
  <c r="N1742" i="3" l="1" a="1"/>
  <c r="N1742" i="3" s="1"/>
  <c r="D1740" i="3" a="1"/>
  <c r="D1740" i="3" s="1"/>
  <c r="N1732" i="3" l="1" a="1"/>
  <c r="N1732" i="3" s="1"/>
  <c r="N1734" i="3" s="1" a="1"/>
  <c r="N1734" i="3" s="1"/>
  <c r="D1732" i="3" a="1"/>
  <c r="D1732" i="3"/>
  <c r="D1734" i="3" s="1" a="1"/>
  <c r="D1734" i="3" s="1"/>
  <c r="N1730" i="3" a="1"/>
  <c r="N1730" i="3" s="1"/>
  <c r="N1729" i="3" a="1"/>
  <c r="N1729" i="3" s="1"/>
  <c r="N1728" i="3" a="1"/>
  <c r="N1728" i="3"/>
  <c r="N1726" i="3" a="1"/>
  <c r="N1726" i="3" s="1"/>
  <c r="P1726" i="3" s="1"/>
  <c r="P1727" i="3" s="1"/>
  <c r="P1728" i="3" s="1"/>
  <c r="P1729" i="3" s="1"/>
  <c r="P1730" i="3" s="1"/>
  <c r="P1731" i="3" s="1"/>
  <c r="P1732" i="3" s="1"/>
  <c r="P1733" i="3" s="1"/>
  <c r="P1734" i="3" s="1"/>
  <c r="P1735" i="3" s="1"/>
  <c r="P1736" i="3" s="1"/>
  <c r="P1737" i="3" s="1"/>
  <c r="P1738" i="3" s="1"/>
  <c r="P1739" i="3" s="1"/>
  <c r="P1740" i="3" s="1"/>
  <c r="P1741" i="3" s="1"/>
  <c r="P1742" i="3" s="1"/>
  <c r="P1743" i="3" s="1"/>
  <c r="P1744" i="3" s="1"/>
  <c r="P1745" i="3" s="1"/>
  <c r="P1746" i="3" s="1"/>
  <c r="P1747" i="3" s="1"/>
  <c r="P1748" i="3" s="1"/>
  <c r="P1749" i="3" s="1"/>
  <c r="P1750" i="3" s="1"/>
  <c r="P1751" i="3" s="1"/>
  <c r="P1752" i="3" s="1"/>
  <c r="P1753" i="3" s="1"/>
  <c r="P1754" i="3" s="1"/>
  <c r="P1755" i="3" s="1"/>
  <c r="P1756" i="3" s="1"/>
  <c r="P1757" i="3" s="1"/>
  <c r="P1758" i="3" s="1"/>
  <c r="P1759" i="3" s="1"/>
  <c r="P1760" i="3" s="1"/>
  <c r="P1761" i="3" s="1"/>
  <c r="P1762" i="3" s="1"/>
  <c r="P1763" i="3" s="1"/>
  <c r="P1764" i="3" s="1"/>
  <c r="P1765" i="3" s="1"/>
  <c r="P1766" i="3" s="1"/>
  <c r="P1767" i="3" s="1"/>
  <c r="P1768" i="3" s="1"/>
  <c r="P1769" i="3" s="1"/>
  <c r="P1770" i="3" s="1"/>
  <c r="P1771" i="3" s="1"/>
  <c r="N1725" i="3" a="1"/>
  <c r="N1725" i="3" s="1"/>
  <c r="N1736" i="3" s="1"/>
  <c r="N1738" i="3" s="1" a="1"/>
  <c r="N1738" i="3" s="1"/>
  <c r="D1730" i="3" a="1"/>
  <c r="D1730" i="3" s="1"/>
  <c r="D1729" i="3" a="1"/>
  <c r="D1729" i="3" s="1"/>
  <c r="D1728" i="3" a="1"/>
  <c r="D1728" i="3" s="1"/>
  <c r="D1726" i="3" a="1"/>
  <c r="D1726" i="3" s="1"/>
  <c r="F1725" i="3" s="1"/>
  <c r="D1725" i="3" a="1"/>
  <c r="D1725" i="3" s="1"/>
  <c r="D1736" i="3" s="1"/>
  <c r="D1738" i="3" s="1"/>
  <c r="F1726" i="3" l="1"/>
  <c r="F1727" i="3" s="1"/>
  <c r="F1728" i="3" s="1"/>
  <c r="F1729" i="3" s="1"/>
  <c r="F1730" i="3" s="1"/>
  <c r="F1731" i="3" s="1"/>
  <c r="F1732" i="3" s="1"/>
  <c r="F1733" i="3" s="1"/>
  <c r="F1734" i="3" s="1"/>
  <c r="F1735" i="3" s="1"/>
  <c r="F1736" i="3" s="1"/>
  <c r="F1737" i="3" s="1"/>
  <c r="F1738" i="3" s="1"/>
  <c r="F1739" i="3" s="1"/>
  <c r="F1740" i="3" s="1"/>
  <c r="F1741" i="3" s="1"/>
  <c r="F1742" i="3" s="1"/>
  <c r="F1743" i="3" s="1"/>
  <c r="F1744" i="3" s="1"/>
  <c r="F1745" i="3" s="1"/>
  <c r="F1746" i="3" s="1"/>
  <c r="F1747" i="3" s="1"/>
  <c r="F1748" i="3" s="1"/>
  <c r="F1749" i="3" s="1"/>
  <c r="F1750" i="3" s="1"/>
  <c r="F1751" i="3" s="1"/>
  <c r="F1752" i="3" s="1"/>
  <c r="F1753" i="3" s="1"/>
  <c r="F1754" i="3" s="1"/>
  <c r="F1755" i="3" s="1"/>
  <c r="F1756" i="3" s="1"/>
  <c r="F1757" i="3" s="1"/>
  <c r="F1758" i="3" s="1"/>
  <c r="F1759" i="3" s="1"/>
  <c r="F1760" i="3" s="1"/>
  <c r="F1761" i="3" s="1"/>
  <c r="F1762" i="3" s="1"/>
  <c r="F1763" i="3" s="1"/>
  <c r="F1764" i="3" s="1"/>
  <c r="F1765" i="3" s="1"/>
  <c r="F1766" i="3" s="1"/>
  <c r="F1767" i="3" s="1"/>
  <c r="F1768" i="3" s="1"/>
  <c r="F1769" i="3" s="1"/>
  <c r="F1770" i="3" s="1"/>
  <c r="F1771" i="3" s="1"/>
  <c r="F1772" i="3" s="1"/>
  <c r="F1773" i="3" s="1"/>
  <c r="F1774" i="3" s="1"/>
  <c r="F1775" i="3" s="1"/>
  <c r="F1776" i="3" s="1"/>
  <c r="F1777" i="3" s="1"/>
  <c r="F1778" i="3" s="1"/>
  <c r="F1779" i="3" s="1"/>
  <c r="F1780" i="3" s="1"/>
  <c r="F1781" i="3" s="1"/>
  <c r="F1782" i="3" s="1"/>
  <c r="F1783" i="3" s="1"/>
  <c r="F1784" i="3" s="1"/>
  <c r="F1785" i="3" s="1"/>
  <c r="F1786" i="3" s="1"/>
  <c r="F1787" i="3" s="1"/>
  <c r="F1788" i="3" s="1"/>
  <c r="F1789" i="3" s="1"/>
  <c r="F1790" i="3" s="1"/>
  <c r="F1791" i="3" s="1"/>
  <c r="F1792" i="3" s="1"/>
  <c r="F1793" i="3" s="1"/>
  <c r="F1794" i="3" s="1"/>
  <c r="F1795" i="3" s="1"/>
  <c r="F1796" i="3" s="1"/>
  <c r="F1797" i="3" s="1"/>
  <c r="F1798" i="3" s="1"/>
  <c r="F1799" i="3" s="1"/>
  <c r="F1800" i="3" s="1"/>
  <c r="F1801" i="3" s="1"/>
  <c r="F1802" i="3" s="1"/>
  <c r="F1803" i="3" s="1"/>
  <c r="F1804" i="3" s="1"/>
  <c r="F1805" i="3" s="1"/>
  <c r="F1806" i="3" s="1"/>
  <c r="F1807" i="3" s="1"/>
  <c r="F1808" i="3" s="1"/>
  <c r="F1809" i="3" s="1"/>
  <c r="F1810" i="3" s="1"/>
  <c r="F1811" i="3" s="1"/>
  <c r="F1812" i="3" s="1"/>
  <c r="F1813" i="3" s="1"/>
  <c r="F1814" i="3" s="1"/>
  <c r="F1815" i="3" s="1"/>
  <c r="F1816" i="3" s="1"/>
  <c r="F1817" i="3" s="1"/>
  <c r="F1818" i="3" s="1"/>
  <c r="F1819" i="3" s="1"/>
  <c r="F1820" i="3" s="1"/>
  <c r="F1821" i="3" s="1"/>
  <c r="F1822" i="3" s="1"/>
  <c r="F1823" i="3" s="1"/>
  <c r="F1824" i="3" s="1"/>
  <c r="F1825" i="3" s="1"/>
  <c r="F1826" i="3" s="1"/>
  <c r="F1827" i="3" s="1"/>
  <c r="F1828" i="3" s="1"/>
  <c r="F1829" i="3" s="1"/>
  <c r="F1830" i="3" s="1"/>
  <c r="F1831" i="3" s="1"/>
  <c r="F1832" i="3" s="1"/>
  <c r="F1833" i="3" s="1"/>
  <c r="F1834" i="3" s="1"/>
  <c r="F1835" i="3" s="1"/>
  <c r="F1836" i="3" s="1"/>
  <c r="F1837" i="3" s="1"/>
  <c r="F1838" i="3" s="1"/>
  <c r="F1839" i="3" s="1"/>
  <c r="F1840" i="3" s="1"/>
  <c r="F1841" i="3" s="1"/>
  <c r="F1842" i="3" s="1"/>
  <c r="F1843" i="3" s="1"/>
  <c r="F1844" i="3" s="1"/>
  <c r="F1845" i="3" s="1"/>
  <c r="F1846" i="3" s="1"/>
  <c r="F1847" i="3" s="1"/>
  <c r="F1848" i="3" s="1"/>
  <c r="F1849" i="3" s="1"/>
  <c r="F1850" i="3" s="1"/>
  <c r="F1851" i="3" s="1"/>
  <c r="F1852" i="3" s="1"/>
  <c r="F1853" i="3" s="1"/>
  <c r="F1854" i="3" s="1"/>
  <c r="F1855" i="3" s="1"/>
  <c r="F1856" i="3" s="1"/>
  <c r="F1857" i="3" s="1"/>
  <c r="F1858" i="3" s="1"/>
  <c r="F1859" i="3" s="1"/>
  <c r="F1860" i="3" s="1"/>
  <c r="F1861" i="3" s="1"/>
  <c r="F1862" i="3" s="1"/>
  <c r="F1863" i="3" s="1"/>
  <c r="F1864" i="3" s="1"/>
  <c r="F1865" i="3" s="1"/>
  <c r="F1866" i="3" s="1"/>
  <c r="F1867" i="3" s="1"/>
  <c r="F1868" i="3" s="1"/>
  <c r="F1869" i="3" s="1"/>
  <c r="F1870" i="3" s="1"/>
  <c r="F1871" i="3" s="1"/>
  <c r="F1872" i="3" s="1"/>
  <c r="F1873" i="3" s="1"/>
  <c r="F1874" i="3" s="1"/>
  <c r="F1875" i="3" s="1"/>
  <c r="F1876" i="3" s="1"/>
  <c r="F1877" i="3" s="1"/>
  <c r="F1878" i="3" s="1"/>
  <c r="F1879" i="3" s="1"/>
  <c r="G7" i="1" l="1" a="1"/>
  <c r="G7" i="1" s="1"/>
  <c r="G6" i="1" a="1"/>
  <c r="G6" i="1" s="1"/>
  <c r="F7" i="1" a="1"/>
  <c r="F7" i="1" s="1"/>
  <c r="F6" i="1" a="1"/>
  <c r="F6" i="1" s="1"/>
  <c r="E6" i="1" a="1"/>
  <c r="E6" i="1" s="1"/>
  <c r="T8" i="3" s="1"/>
  <c r="H8" i="1" l="1" a="1"/>
  <c r="H8" i="1" s="1"/>
  <c r="H13" i="1" a="1"/>
  <c r="H13" i="1" s="1"/>
  <c r="I6" i="1" a="1"/>
  <c r="I6" i="1" s="1"/>
  <c r="T9" i="3"/>
  <c r="F16" i="1"/>
  <c r="T10" i="3"/>
  <c r="G16" i="1"/>
  <c r="E8" i="1" a="1"/>
  <c r="E8" i="1" s="1"/>
  <c r="G12" i="1" a="1"/>
  <c r="G12" i="1" s="1"/>
  <c r="E12" i="1" a="1"/>
  <c r="E12" i="1" s="1"/>
  <c r="F8" i="1" a="1"/>
  <c r="F8" i="1" s="1"/>
  <c r="F12" i="1" a="1"/>
  <c r="F12" i="1" s="1"/>
  <c r="G8" i="1" a="1"/>
  <c r="G8" i="1" s="1"/>
  <c r="I8" i="1" l="1" a="1"/>
  <c r="I8" i="1" s="1"/>
  <c r="I13" i="1" a="1"/>
  <c r="I13" i="1" s="1"/>
  <c r="J32" i="27" a="1"/>
  <c r="J32" i="27" s="1"/>
  <c r="J33" i="27"/>
  <c r="G13" i="1" a="1"/>
  <c r="G13" i="1" s="1"/>
  <c r="F13" i="1" a="1"/>
  <c r="F13" i="1" s="1"/>
  <c r="E13" i="1" a="1"/>
  <c r="E13" i="1" s="1"/>
  <c r="I32" i="27" l="1" a="1"/>
  <c r="I32" i="27" s="1"/>
  <c r="I33" i="27" a="1"/>
  <c r="I33" i="27" s="1"/>
  <c r="C32" i="27" l="1"/>
  <c r="D32" i="27" l="1" a="1"/>
  <c r="D32" i="27" s="1"/>
  <c r="T1714" i="3"/>
  <c r="C33" i="27" a="1"/>
  <c r="C33" i="27" s="1"/>
  <c r="J34" i="27" a="1"/>
  <c r="J34" i="27" s="1"/>
  <c r="I34" i="27" a="1"/>
  <c r="I34" i="27" s="1"/>
  <c r="C34" i="27" s="1" a="1"/>
  <c r="C34" i="27" s="1"/>
  <c r="D34" i="27" l="1" a="1"/>
  <c r="D34" i="27" s="1"/>
  <c r="D33" i="27" a="1"/>
  <c r="D33" i="27" s="1"/>
  <c r="T1715" i="3"/>
</calcChain>
</file>

<file path=xl/sharedStrings.xml><?xml version="1.0" encoding="utf-8"?>
<sst xmlns="http://schemas.openxmlformats.org/spreadsheetml/2006/main" count="9907" uniqueCount="635">
  <si>
    <t>Gross Margin</t>
  </si>
  <si>
    <t>Operating Margin</t>
  </si>
  <si>
    <t>Strong Case</t>
  </si>
  <si>
    <t>Base Case</t>
  </si>
  <si>
    <t>Weak Case</t>
  </si>
  <si>
    <t>Assumptions</t>
  </si>
  <si>
    <t>Year 1</t>
  </si>
  <si>
    <t>Year 2</t>
  </si>
  <si>
    <t>Year 3</t>
  </si>
  <si>
    <t>Year 4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</si>
  <si>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</si>
  <si>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</si>
  <si>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</si>
  <si>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</si>
  <si>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</si>
  <si>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</si>
  <si>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</si>
  <si>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</si>
  <si>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</si>
  <si>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</si>
  <si>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</si>
  <si>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 xml:space="preserve"> $-   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</si>
  <si>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</si>
  <si>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</si>
  <si>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</si>
  <si>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</si>
  <si>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</si>
  <si>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</si>
  <si>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</si>
  <si>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</si>
  <si>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</si>
  <si>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</si>
  <si>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</si>
  <si>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</si>
  <si>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</si>
  <si>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</si>
  <si>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</si>
  <si>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</si>
  <si>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</si>
  <si>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</si>
  <si>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</si>
  <si>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</si>
  <si>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</si>
  <si>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</si>
  <si>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</si>
  <si>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</si>
  <si>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</si>
  <si>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</si>
  <si>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</si>
  <si>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</si>
  <si>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</si>
  <si>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</si>
  <si>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</si>
  <si>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</si>
  <si>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</si>
  <si>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</si>
  <si>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</si>
  <si>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</si>
  <si>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</si>
  <si>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</si>
  <si>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</si>
  <si>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</si>
  <si>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</si>
  <si>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</si>
  <si>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</si>
  <si>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</si>
  <si>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</si>
  <si>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</si>
  <si>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</si>
  <si>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</si>
  <si>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</si>
  <si>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</si>
  <si>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</si>
  <si>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</si>
  <si>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</si>
  <si>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</si>
  <si>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</si>
  <si>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</si>
  <si>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</si>
  <si>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</si>
  <si>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</si>
  <si>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</si>
  <si>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</si>
  <si>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</si>
  <si>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</si>
  <si>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</si>
  <si>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</si>
  <si>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</si>
  <si>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</si>
  <si>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</si>
  <si>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</si>
  <si>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</si>
  <si>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</si>
  <si>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</si>
  <si>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</si>
  <si>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</si>
  <si>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</si>
  <si>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</si>
  <si>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</si>
  <si>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</si>
  <si>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</si>
  <si>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</si>
  <si>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</si>
  <si>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</si>
  <si>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</si>
  <si>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</si>
  <si>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</si>
  <si>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</si>
  <si>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</si>
  <si>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</si>
  <si>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</si>
  <si>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</si>
  <si>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</si>
  <si>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</si>
  <si>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</si>
  <si>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</si>
  <si>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</si>
  <si>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</si>
  <si>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</si>
  <si>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</si>
  <si>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</si>
  <si>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</si>
  <si>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</si>
  <si>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</si>
  <si>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</si>
  <si>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</si>
  <si>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</si>
  <si>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</si>
  <si>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</si>
  <si>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</si>
  <si>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</si>
  <si>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</si>
  <si>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</si>
  <si>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</si>
  <si>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</si>
  <si>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</si>
  <si>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</si>
  <si>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</si>
  <si>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</si>
  <si>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</si>
  <si>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</si>
  <si>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</si>
  <si>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</si>
  <si>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</si>
  <si>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</si>
  <si>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</si>
  <si>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</si>
  <si>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</si>
  <si>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</si>
  <si>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</si>
  <si>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</si>
  <si>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</si>
  <si>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</si>
  <si>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</si>
  <si>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</si>
  <si>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</si>
  <si>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</si>
  <si>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</si>
  <si>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</si>
  <si>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</si>
  <si>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</si>
  <si>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</si>
  <si>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</si>
  <si>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</si>
  <si>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</si>
  <si>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</si>
  <si>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</si>
  <si>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</si>
  <si>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</si>
  <si>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</si>
  <si>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</si>
  <si>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</si>
  <si>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</si>
  <si>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</si>
  <si>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</si>
  <si>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</si>
  <si>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</si>
  <si>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</si>
  <si>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</si>
  <si>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</si>
  <si>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</si>
  <si>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</si>
  <si>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</si>
  <si>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</si>
  <si>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</si>
  <si>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</si>
  <si>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</si>
  <si>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</si>
  <si>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</si>
  <si>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</si>
  <si>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</si>
  <si>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</si>
  <si>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</si>
  <si>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</si>
  <si>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</si>
  <si>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</si>
  <si>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</si>
  <si>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</si>
  <si>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</si>
  <si>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</si>
  <si>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</si>
  <si>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</si>
  <si>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</si>
  <si>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</si>
  <si>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</si>
  <si>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</si>
  <si>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</si>
  <si>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</si>
  <si>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</si>
  <si>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</si>
  <si>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</si>
  <si>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</si>
  <si>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</si>
  <si>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</si>
  <si>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</si>
  <si>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</si>
  <si>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</si>
  <si>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</si>
  <si>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</si>
  <si>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</si>
  <si>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</si>
  <si>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</si>
  <si>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</si>
  <si>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</si>
  <si>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</si>
  <si>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</si>
  <si>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</si>
  <si>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</si>
  <si>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</si>
  <si>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</si>
  <si>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</si>
  <si>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</si>
  <si>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</si>
  <si>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</si>
  <si>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</si>
  <si>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</si>
  <si>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</si>
  <si>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</si>
  <si>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</si>
  <si>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</si>
  <si>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</si>
  <si>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</si>
  <si>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</si>
  <si>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</si>
  <si>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</si>
  <si>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</si>
  <si>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</si>
  <si>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</si>
  <si>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</si>
  <si>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</si>
  <si>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</si>
  <si>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</si>
  <si>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</si>
  <si>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</si>
  <si>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</si>
  <si>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</si>
  <si>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</si>
  <si>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</si>
  <si>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</si>
  <si>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</si>
  <si>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</si>
  <si>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</si>
  <si>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</si>
  <si>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</si>
  <si>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</si>
  <si>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</si>
  <si>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</si>
  <si>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</si>
  <si>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</si>
  <si>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</si>
  <si>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</si>
  <si>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</si>
  <si>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</si>
  <si>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</si>
  <si>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</si>
  <si>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</si>
  <si>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</si>
  <si>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</si>
  <si>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</si>
  <si>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</si>
  <si>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</si>
  <si>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</si>
  <si>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</si>
  <si>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</si>
  <si>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</si>
  <si>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</si>
  <si>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</si>
  <si>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</si>
  <si>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</si>
  <si>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</si>
  <si>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</si>
  <si>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</si>
  <si>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</si>
  <si>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</si>
  <si>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</si>
  <si>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</si>
  <si>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</si>
  <si>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</si>
  <si>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</si>
  <si>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</si>
  <si>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</si>
  <si>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</si>
  <si>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</si>
  <si>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</si>
  <si>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</si>
  <si>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</si>
  <si>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</si>
  <si>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</si>
  <si>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</si>
  <si>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</si>
  <si>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</si>
  <si>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</si>
  <si>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</si>
  <si>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</si>
  <si>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</si>
  <si>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</si>
  <si>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</si>
  <si>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</si>
  <si>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</si>
  <si>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</si>
  <si>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</si>
  <si>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</si>
  <si>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</si>
  <si>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</si>
  <si>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</si>
  <si>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</si>
  <si>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</si>
  <si>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</si>
  <si>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</si>
  <si>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</si>
  <si>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</si>
  <si>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</si>
  <si>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</si>
  <si>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</si>
  <si>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</si>
  <si>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</si>
  <si>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</si>
  <si>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</si>
  <si>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</si>
  <si>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</si>
  <si>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</si>
  <si>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</si>
  <si>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</si>
  <si>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</si>
  <si>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</si>
  <si>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</si>
  <si>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</si>
  <si>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</si>
  <si>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</si>
  <si>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</si>
  <si>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</si>
  <si>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</si>
  <si>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</si>
  <si>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</si>
  <si>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</si>
  <si>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</si>
  <si>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</si>
  <si>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</si>
  <si>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</si>
  <si>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</si>
  <si>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</si>
  <si>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</si>
  <si>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</si>
  <si>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</si>
  <si>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</si>
  <si>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</si>
  <si>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</si>
  <si>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</si>
  <si>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</si>
  <si>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</si>
  <si>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</si>
  <si>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</si>
  <si>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</si>
  <si>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</si>
  <si>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</si>
  <si>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</si>
  <si>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</si>
  <si>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</si>
  <si>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</si>
  <si>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</si>
  <si>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</si>
  <si>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</si>
  <si>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</si>
  <si>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</si>
  <si>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</si>
  <si>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</si>
  <si>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</si>
  <si>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</si>
  <si>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</si>
  <si>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</si>
  <si>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</si>
  <si>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</si>
  <si>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</si>
  <si>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</si>
  <si>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</si>
  <si>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</si>
  <si>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</si>
  <si>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</si>
  <si>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</si>
  <si>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</si>
  <si>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</si>
  <si>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</si>
  <si>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</si>
  <si>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</si>
  <si>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</si>
  <si>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</si>
  <si>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</si>
  <si>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</si>
  <si>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</si>
  <si>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</si>
  <si>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</si>
  <si>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</si>
  <si>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</si>
  <si>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</si>
  <si>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</si>
  <si>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</si>
  <si>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</si>
  <si>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</si>
  <si>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</si>
  <si>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</si>
  <si>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</si>
  <si>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</si>
  <si>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</si>
  <si>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</si>
  <si>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</si>
  <si>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</si>
  <si>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</si>
  <si>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</si>
  <si>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</si>
  <si>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</si>
  <si>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</si>
  <si>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</si>
  <si>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</si>
  <si>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</si>
  <si>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</si>
  <si>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</si>
  <si>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</si>
  <si>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</si>
  <si>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</si>
  <si>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</si>
  <si>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</si>
  <si>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</si>
  <si>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</si>
  <si>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</si>
  <si>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</si>
  <si>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</si>
  <si>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</si>
  <si>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</si>
  <si>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</si>
  <si>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</si>
  <si>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</si>
  <si>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</si>
  <si>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</si>
  <si>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</si>
  <si>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</si>
  <si>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</si>
  <si>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</si>
  <si>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</si>
  <si>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</si>
  <si>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</si>
  <si>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</si>
  <si>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</si>
  <si>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</si>
  <si>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</si>
  <si>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</si>
  <si>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</si>
  <si>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</si>
  <si>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</si>
  <si>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</si>
  <si>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</si>
  <si>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</si>
  <si>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</si>
  <si>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</si>
  <si>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</si>
  <si>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</si>
  <si>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</si>
  <si>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</si>
  <si>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</si>
  <si>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</si>
  <si>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</si>
  <si>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</si>
  <si>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</si>
  <si>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</si>
  <si>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</si>
  <si>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</si>
  <si>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</si>
  <si>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</si>
  <si>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</si>
  <si>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</si>
  <si>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</si>
  <si>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</si>
  <si>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</si>
  <si>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</si>
  <si>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</si>
  <si>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</si>
  <si>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</si>
  <si>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</si>
  <si>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</si>
  <si>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</si>
  <si>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</si>
  <si>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</si>
  <si>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</si>
  <si>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</si>
  <si>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</si>
  <si>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</si>
  <si>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</si>
  <si>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</si>
  <si>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</si>
  <si>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</si>
  <si>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</si>
  <si>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</si>
  <si>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</si>
  <si>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</si>
  <si>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</si>
  <si>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</si>
  <si>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</si>
  <si>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</si>
  <si>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</si>
  <si>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</si>
  <si>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</si>
  <si>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</si>
  <si>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</si>
  <si>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</si>
  <si>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</si>
  <si>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</si>
  <si>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</si>
  <si>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</si>
  <si>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</si>
  <si>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</si>
  <si>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</si>
  <si>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</si>
  <si>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</si>
  <si>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</si>
  <si>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</si>
  <si>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</si>
  <si>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</si>
  <si>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</si>
  <si>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</si>
  <si>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</si>
  <si>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</si>
  <si>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</si>
  <si>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</si>
  <si>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</si>
  <si>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</si>
  <si>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</si>
  <si>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</si>
  <si>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</si>
  <si>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</si>
  <si>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</si>
  <si>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</si>
  <si>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</si>
  <si>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</si>
  <si>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</si>
  <si>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</si>
  <si>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</si>
  <si>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</si>
  <si>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</si>
  <si>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</si>
  <si>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</si>
  <si>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</si>
  <si>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</si>
  <si>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</si>
  <si>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</si>
  <si>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</si>
  <si>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</si>
  <si>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</si>
  <si>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</si>
  <si>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</si>
  <si>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</si>
  <si>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</si>
  <si>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</si>
  <si>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</si>
  <si>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</si>
  <si>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</si>
  <si>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</si>
  <si>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</si>
  <si>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</si>
  <si>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</si>
  <si>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</si>
  <si>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</si>
  <si>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</si>
  <si>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</si>
  <si>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</si>
  <si>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</si>
  <si>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Research and Development</t>
  </si>
  <si>
    <t>Other Operating Items</t>
  </si>
  <si>
    <t>Sales, General and Administration</t>
  </si>
  <si>
    <t>Cost of Goods Sold</t>
  </si>
  <si>
    <t>Forecasts</t>
  </si>
  <si>
    <t xml:space="preserve">   </t>
  </si>
  <si>
    <t xml:space="preserve">  Revenue Growth (%)</t>
  </si>
  <si>
    <t xml:space="preserve">  Gross Margin</t>
  </si>
  <si>
    <t xml:space="preserve">  Operating Margin</t>
  </si>
  <si>
    <t>Max</t>
  </si>
  <si>
    <t>Min</t>
  </si>
  <si>
    <t>bin</t>
  </si>
  <si>
    <t>Mean</t>
  </si>
  <si>
    <t>Median</t>
  </si>
  <si>
    <t>Std Dev</t>
  </si>
  <si>
    <t>Consumer Discretionary Sector</t>
  </si>
  <si>
    <t>Health Care Sector</t>
  </si>
  <si>
    <t>SUM</t>
  </si>
  <si>
    <t>Y3</t>
  </si>
  <si>
    <t>Revenue Growth</t>
  </si>
  <si>
    <t>MAX-MIN</t>
  </si>
  <si>
    <t>Number of Bins</t>
  </si>
  <si>
    <t>(max-min)/Numberofbins-1)</t>
  </si>
  <si>
    <t>Summary Statistics</t>
  </si>
  <si>
    <t>Total Revenue</t>
  </si>
  <si>
    <t>Year 5</t>
  </si>
  <si>
    <t>Year 6</t>
  </si>
  <si>
    <t>Operating Statistics - Sensitivity Analysis</t>
  </si>
  <si>
    <t>Revenue Growth %</t>
  </si>
  <si>
    <t>SCENARIO</t>
  </si>
  <si>
    <t>TOTAL REVENUE</t>
  </si>
  <si>
    <t>GROSS PROFIT</t>
  </si>
  <si>
    <t>Revenue Growth (%)</t>
  </si>
  <si>
    <t>Range</t>
  </si>
  <si>
    <t>Gross Profit</t>
  </si>
  <si>
    <t>Operating Profit</t>
  </si>
  <si>
    <t xml:space="preserve"> </t>
  </si>
  <si>
    <t>Scenario</t>
  </si>
  <si>
    <t>TOTAL OPERATING EXPENSES</t>
  </si>
  <si>
    <r>
      <t xml:space="preserve">Year </t>
    </r>
    <r>
      <rPr>
        <b/>
        <sz val="14"/>
        <color theme="6"/>
        <rFont val="Calibri"/>
        <family val="2"/>
        <scheme val="minor"/>
      </rPr>
      <t>1</t>
    </r>
  </si>
  <si>
    <r>
      <t xml:space="preserve">Year </t>
    </r>
    <r>
      <rPr>
        <b/>
        <sz val="14"/>
        <color theme="6"/>
        <rFont val="Calibri"/>
        <family val="2"/>
        <scheme val="minor"/>
      </rPr>
      <t>2</t>
    </r>
  </si>
  <si>
    <r>
      <t xml:space="preserve">Year </t>
    </r>
    <r>
      <rPr>
        <b/>
        <sz val="14"/>
        <color theme="6"/>
        <rFont val="Calibri"/>
        <family val="2"/>
        <scheme val="minor"/>
      </rPr>
      <t>3</t>
    </r>
  </si>
  <si>
    <r>
      <t xml:space="preserve">Year </t>
    </r>
    <r>
      <rPr>
        <b/>
        <sz val="14"/>
        <color theme="6"/>
        <rFont val="Calibri"/>
        <family val="2"/>
        <scheme val="minor"/>
      </rPr>
      <t>4</t>
    </r>
  </si>
  <si>
    <r>
      <rPr>
        <sz val="14"/>
        <color theme="6"/>
        <rFont val="Calibri"/>
        <family val="2"/>
        <scheme val="minor"/>
      </rPr>
      <t>Year</t>
    </r>
    <r>
      <rPr>
        <b/>
        <sz val="14"/>
        <color theme="6"/>
        <rFont val="Calibri"/>
        <family val="2"/>
        <scheme val="minor"/>
      </rPr>
      <t xml:space="preserve"> 5</t>
    </r>
  </si>
  <si>
    <t xml:space="preserve">  </t>
  </si>
  <si>
    <t>Historical</t>
  </si>
  <si>
    <t xml:space="preserve">Revenue Growth </t>
  </si>
  <si>
    <t xml:space="preserve">  Assumptions</t>
  </si>
  <si>
    <t xml:space="preserve">        Assumptions</t>
  </si>
  <si>
    <t>Operating Statistics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</si>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</sst>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_(&quot;$&quot;* #,##0_);_(&quot;$&quot;* \(#,##0\);_(&quot;$&quot;* &quot;-&quot;??_);_(@_)"/>
    <numFmt numFmtId="167" formatCode="0.000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entury Gothic"/>
      <family val="2"/>
    </font>
    <font>
      <sz val="11"/>
      <color theme="0"/>
      <name val="Century Gothic"/>
      <family val="2"/>
    </font>
    <font>
      <b/>
      <sz val="10"/>
      <color theme="8" tint="-0.24997711111789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1"/>
      <color theme="2" tint="-0.249977111117893"/>
      <name val="Century Gothic"/>
      <family val="2"/>
    </font>
    <font>
      <sz val="11"/>
      <color theme="2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6A894B"/>
      <name val="Calibri"/>
      <family val="2"/>
      <scheme val="minor"/>
    </font>
    <font>
      <b/>
      <sz val="11"/>
      <color rgb="FF6A894B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2"/>
      <color theme="8" tint="-0.24997711111789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3D842C"/>
      <name val="Calibri"/>
      <family val="2"/>
      <scheme val="minor"/>
    </font>
    <font>
      <b/>
      <sz val="16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rgb="FF15414B"/>
      <name val="Calibri Light"/>
      <family val="2"/>
    </font>
    <font>
      <sz val="12"/>
      <color theme="6"/>
      <name val="Calibri"/>
      <family val="2"/>
      <scheme val="minor"/>
    </font>
    <font>
      <b/>
      <sz val="12"/>
      <color rgb="FF6A894B"/>
      <name val="Calibri"/>
      <family val="2"/>
      <scheme val="minor"/>
    </font>
    <font>
      <sz val="12"/>
      <color rgb="FF15414B"/>
      <name val="Calibri Light"/>
      <family val="2"/>
      <scheme val="major"/>
    </font>
    <font>
      <sz val="10"/>
      <color theme="8" tint="0.39997558519241921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0"/>
      <color theme="9"/>
      <name val="Calibri"/>
      <family val="2"/>
      <scheme val="minor"/>
    </font>
    <font>
      <sz val="11"/>
      <color rgb="FF6A894B"/>
      <name val="Calibri Light"/>
      <family val="2"/>
      <scheme val="major"/>
    </font>
    <font>
      <sz val="11"/>
      <color rgb="FF00B050"/>
      <name val="Calibri Light"/>
      <family val="2"/>
      <scheme val="major"/>
    </font>
    <font>
      <sz val="11"/>
      <color theme="6" tint="-0.249977111117893"/>
      <name val="Calibri"/>
      <family val="2"/>
      <scheme val="minor"/>
    </font>
    <font>
      <sz val="1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  <font>
      <b/>
      <sz val="12"/>
      <name val="Calibri Light"/>
      <family val="2"/>
      <scheme val="major"/>
    </font>
    <font>
      <b/>
      <sz val="11"/>
      <color theme="6" tint="-0.499984740745262"/>
      <name val="Calibri"/>
      <family val="2"/>
      <scheme val="minor"/>
    </font>
    <font>
      <sz val="11"/>
      <color theme="3"/>
      <name val="Calibri Light"/>
      <family val="2"/>
      <scheme val="major"/>
    </font>
    <font>
      <sz val="12"/>
      <color theme="3"/>
      <name val="Calibri Light"/>
      <family val="2"/>
      <scheme val="major"/>
    </font>
    <font>
      <b/>
      <sz val="14"/>
      <color rgb="FF7F7F7F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4"/>
      <color theme="6"/>
      <name val="Calibri"/>
      <family val="2"/>
      <scheme val="minor"/>
    </font>
    <font>
      <b/>
      <sz val="14"/>
      <color theme="6"/>
      <name val="Calibri"/>
      <family val="2"/>
      <scheme val="minor"/>
    </font>
    <font>
      <b/>
      <sz val="11"/>
      <color theme="6" tint="-0.249977111117893"/>
      <name val="Calibri"/>
      <family val="2"/>
    </font>
    <font>
      <b/>
      <sz val="10"/>
      <color rgb="FF002060"/>
      <name val="Calibri"/>
      <family val="2"/>
      <scheme val="minor"/>
    </font>
    <font>
      <b/>
      <u/>
      <sz val="10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15414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FB3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42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/>
      <right style="thin">
        <color theme="0"/>
      </right>
      <top/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/>
      <top style="thin">
        <color rgb="FF92D05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rgb="FF92D050"/>
      </top>
      <bottom style="thin">
        <color rgb="FF92D050"/>
      </bottom>
      <diagonal/>
    </border>
    <border>
      <left/>
      <right style="thin">
        <color theme="0"/>
      </right>
      <top style="thin">
        <color rgb="FF92D050"/>
      </top>
      <bottom style="thin">
        <color theme="0"/>
      </bottom>
      <diagonal/>
    </border>
    <border diagonalDown="1">
      <left/>
      <right style="thin">
        <color indexed="64"/>
      </right>
      <top/>
      <bottom/>
      <diagonal style="thin">
        <color theme="0"/>
      </diagonal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/>
      <right style="thin">
        <color theme="8" tint="0.39997558519241921"/>
      </right>
      <top style="thin">
        <color auto="1"/>
      </top>
      <bottom style="thin">
        <color theme="0"/>
      </bottom>
      <diagonal/>
    </border>
    <border>
      <left style="thin">
        <color theme="8" tint="0.39997558519241921"/>
      </left>
      <right style="thin">
        <color rgb="FF92D050"/>
      </right>
      <top style="thin">
        <color theme="0"/>
      </top>
      <bottom style="thin">
        <color theme="0"/>
      </bottom>
      <diagonal/>
    </border>
    <border>
      <left style="thin">
        <color theme="8" tint="0.39997558519241921"/>
      </left>
      <right style="thin">
        <color rgb="FF92D050"/>
      </right>
      <top style="thin">
        <color theme="8" tint="0.39997558519241921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8" tint="0.39997558519241921"/>
      </bottom>
      <diagonal/>
    </border>
    <border>
      <left style="thin">
        <color theme="0"/>
      </left>
      <right/>
      <top/>
      <bottom style="thin">
        <color theme="8" tint="0.39997558519241921"/>
      </bottom>
      <diagonal/>
    </border>
    <border>
      <left style="thin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92D050"/>
      </left>
      <right style="thin">
        <color rgb="FF92D05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8" tint="0.39997558519241921"/>
      </right>
      <top/>
      <bottom style="thin">
        <color theme="0"/>
      </bottom>
      <diagonal/>
    </border>
    <border>
      <left style="thin">
        <color theme="8" tint="0.39997558519241921"/>
      </left>
      <right/>
      <top style="thin">
        <color auto="1"/>
      </top>
      <bottom style="thin">
        <color theme="0"/>
      </bottom>
      <diagonal/>
    </border>
    <border>
      <left style="thin">
        <color theme="8" tint="0.3999755851924192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92D050"/>
      </top>
      <bottom style="thin">
        <color theme="0"/>
      </bottom>
      <diagonal/>
    </border>
    <border>
      <left style="thin">
        <color rgb="FF92D05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0.3999755851924192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8" tint="0.39997558519241921"/>
      </top>
      <bottom/>
      <diagonal/>
    </border>
    <border>
      <left style="thin">
        <color rgb="FFEA5C0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EA5C04"/>
      </right>
      <top style="thin">
        <color rgb="FFEA5C04"/>
      </top>
      <bottom style="thin">
        <color rgb="FFEA5C04"/>
      </bottom>
      <diagonal/>
    </border>
    <border>
      <left/>
      <right/>
      <top style="thin">
        <color rgb="FFEA5C04"/>
      </top>
      <bottom style="thin">
        <color rgb="FFEA5C04"/>
      </bottom>
      <diagonal/>
    </border>
    <border>
      <left/>
      <right/>
      <top style="thin">
        <color rgb="FFEA5C04"/>
      </top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rgb="FFEA5C04"/>
      </bottom>
      <diagonal/>
    </border>
    <border>
      <left/>
      <right style="thick">
        <color theme="0"/>
      </right>
      <top/>
      <bottom/>
      <diagonal/>
    </border>
    <border>
      <left/>
      <right/>
      <top style="thin">
        <color rgb="FFF0540E"/>
      </top>
      <bottom/>
      <diagonal/>
    </border>
    <border>
      <left style="thick">
        <color theme="0"/>
      </left>
      <right/>
      <top style="thin">
        <color theme="8" tint="0.59999389629810485"/>
      </top>
      <bottom style="thin">
        <color rgb="FFEA5C04"/>
      </bottom>
      <diagonal/>
    </border>
    <border>
      <left/>
      <right/>
      <top style="thin">
        <color theme="8" tint="0.59999389629810485"/>
      </top>
      <bottom style="thin">
        <color rgb="FFEA5C04"/>
      </bottom>
      <diagonal/>
    </border>
    <border>
      <left style="thick">
        <color theme="0"/>
      </left>
      <right/>
      <top style="thin">
        <color theme="8" tint="0.59999389629810485"/>
      </top>
      <bottom/>
      <diagonal/>
    </border>
    <border>
      <left/>
      <right/>
      <top style="thin">
        <color theme="8" tint="0.59999389629810485"/>
      </top>
      <bottom/>
      <diagonal/>
    </border>
    <border>
      <left style="thick">
        <color theme="0"/>
      </left>
      <right/>
      <top/>
      <bottom style="thin">
        <color theme="8" tint="0.59999389629810485"/>
      </bottom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0"/>
      </left>
      <right style="thin">
        <color theme="0"/>
      </right>
      <top style="thin">
        <color rgb="FFF0540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rgb="FFF0540E"/>
      </top>
      <bottom style="thin">
        <color theme="0"/>
      </bottom>
      <diagonal/>
    </border>
    <border>
      <left/>
      <right style="thin">
        <color theme="0"/>
      </right>
      <top style="thin">
        <color rgb="FFF0540E"/>
      </top>
      <bottom style="thin">
        <color theme="0"/>
      </bottom>
      <diagonal/>
    </border>
    <border>
      <left style="thin">
        <color rgb="FFF0540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0540E"/>
      </right>
      <top style="thin">
        <color theme="0"/>
      </top>
      <bottom style="thin">
        <color theme="0"/>
      </bottom>
      <diagonal/>
    </border>
    <border>
      <left style="thin">
        <color rgb="FFF0540E"/>
      </left>
      <right/>
      <top style="thin">
        <color theme="0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rgb="FFEA5C04"/>
      </top>
      <bottom style="thin">
        <color theme="0"/>
      </bottom>
      <diagonal/>
    </border>
    <border>
      <left style="thin">
        <color theme="8" tint="0.79998168889431442"/>
      </left>
      <right/>
      <top style="thin">
        <color theme="0"/>
      </top>
      <bottom style="thin">
        <color theme="0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0"/>
      </top>
      <bottom style="thin">
        <color theme="0"/>
      </bottom>
      <diagonal/>
    </border>
    <border>
      <left/>
      <right style="thin">
        <color theme="8" tint="0.79998168889431442"/>
      </right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8" tint="0.59999389629810485"/>
      </bottom>
      <diagonal/>
    </border>
    <border>
      <left style="thick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 style="thin">
        <color rgb="FFEA5C0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EA5C0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EA5C04"/>
      </top>
      <bottom/>
      <diagonal/>
    </border>
    <border>
      <left/>
      <right style="thin">
        <color theme="0"/>
      </right>
      <top style="thin">
        <color rgb="FFEA5C04"/>
      </top>
      <bottom/>
      <diagonal/>
    </border>
    <border>
      <left style="thin">
        <color rgb="FFF0540E"/>
      </left>
      <right style="thin">
        <color theme="0"/>
      </right>
      <top style="thin">
        <color rgb="FFEA5C04"/>
      </top>
      <bottom/>
      <diagonal/>
    </border>
    <border>
      <left style="thin">
        <color rgb="FFF0540E"/>
      </left>
      <right style="thin">
        <color theme="0"/>
      </right>
      <top/>
      <bottom style="thin">
        <color theme="0"/>
      </bottom>
      <diagonal/>
    </border>
    <border>
      <left style="thin">
        <color theme="8" tint="0.59999389629810485"/>
      </left>
      <right/>
      <top style="thin">
        <color theme="0"/>
      </top>
      <bottom style="thin">
        <color rgb="FFEA5C0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0"/>
      </top>
      <bottom style="thin">
        <color rgb="FFEA5C0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8" tint="0.59999389629810485"/>
      </right>
      <top style="thin">
        <color theme="0"/>
      </top>
      <bottom style="thin">
        <color theme="0"/>
      </bottom>
      <diagonal/>
    </border>
    <border>
      <left/>
      <right/>
      <top style="thick">
        <color theme="0"/>
      </top>
      <bottom style="thin">
        <color theme="8" tint="0.59999389629810485"/>
      </bottom>
      <diagonal/>
    </border>
    <border>
      <left style="thin">
        <color theme="8" tint="0.59999389629810485"/>
      </left>
      <right/>
      <top/>
      <bottom style="thin">
        <color theme="0"/>
      </bottom>
      <diagonal/>
    </border>
    <border>
      <left/>
      <right/>
      <top/>
      <bottom style="thin">
        <color rgb="FFF0540E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0540E"/>
      </left>
      <right/>
      <top/>
      <bottom/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0.59999389629810485"/>
      </left>
      <right/>
      <top/>
      <bottom style="thin">
        <color rgb="FFEA5C0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theme="6" tint="-0.499984740745262"/>
      </left>
      <right/>
      <top/>
      <bottom style="thin">
        <color theme="6" tint="-0.499984740745262"/>
      </bottom>
      <diagonal/>
    </border>
    <border>
      <left style="thin">
        <color theme="0"/>
      </left>
      <right/>
      <top style="thin">
        <color theme="6" tint="-0.499984740745262"/>
      </top>
      <bottom/>
      <diagonal/>
    </border>
    <border>
      <left style="thin">
        <color theme="0"/>
      </left>
      <right/>
      <top/>
      <bottom style="thin">
        <color rgb="FFEA5C04"/>
      </bottom>
      <diagonal/>
    </border>
    <border>
      <left/>
      <right style="thin">
        <color theme="0"/>
      </right>
      <top/>
      <bottom style="thin">
        <color rgb="FFEA5C04"/>
      </bottom>
      <diagonal/>
    </border>
    <border>
      <left/>
      <right style="thin">
        <color theme="0"/>
      </right>
      <top/>
      <bottom style="thin">
        <color theme="6" tint="-0.499984740745262"/>
      </bottom>
      <diagonal/>
    </border>
    <border>
      <left style="thin">
        <color theme="8" tint="0.59999389629810485"/>
      </left>
      <right style="thin">
        <color theme="0"/>
      </right>
      <top style="thin">
        <color theme="0"/>
      </top>
      <bottom style="thin">
        <color rgb="FFEA5C04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theme="6" tint="-0.499984740745262"/>
      </bottom>
      <diagonal/>
    </border>
    <border>
      <left style="thin">
        <color theme="0"/>
      </left>
      <right/>
      <top style="thin">
        <color rgb="FF002060"/>
      </top>
      <bottom style="thin">
        <color theme="6" tint="-0.499984740745262"/>
      </bottom>
      <diagonal/>
    </border>
    <border>
      <left/>
      <right/>
      <top style="thin">
        <color rgb="FF002060"/>
      </top>
      <bottom style="thin">
        <color theme="6" tint="-0.499984740745262"/>
      </bottom>
      <diagonal/>
    </border>
    <border>
      <left/>
      <right style="thin">
        <color theme="0"/>
      </right>
      <top style="thin">
        <color rgb="FF002060"/>
      </top>
      <bottom style="thin">
        <color theme="6" tint="-0.499984740745262"/>
      </bottom>
      <diagonal/>
    </border>
    <border>
      <left/>
      <right style="thin">
        <color theme="0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39997558519241921"/>
      </top>
      <bottom style="thin">
        <color theme="0"/>
      </bottom>
      <diagonal/>
    </border>
    <border>
      <left style="medium">
        <color theme="6" tint="-0.499984740745262"/>
      </left>
      <right style="thin">
        <color theme="0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2060"/>
      </bottom>
      <diagonal/>
    </border>
    <border>
      <left/>
      <right style="thin">
        <color theme="0"/>
      </right>
      <top style="thin">
        <color theme="0"/>
      </top>
      <bottom style="thin">
        <color rgb="FF002060"/>
      </bottom>
      <diagonal/>
    </border>
    <border>
      <left/>
      <right/>
      <top style="thin">
        <color theme="0"/>
      </top>
      <bottom style="thin">
        <color rgb="FF002060"/>
      </bottom>
      <diagonal/>
    </border>
    <border>
      <left style="thick">
        <color theme="0"/>
      </left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medium">
        <color rgb="FF002060"/>
      </left>
      <right style="medium">
        <color rgb="FF002060"/>
      </right>
      <top style="thin">
        <color theme="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rgb="FF19FB35"/>
      </top>
      <bottom style="medium">
        <color rgb="FF002060"/>
      </bottom>
      <diagonal/>
    </border>
    <border>
      <left style="thin">
        <color theme="0"/>
      </left>
      <right/>
      <top style="thin">
        <color theme="0"/>
      </top>
      <bottom style="thin">
        <color rgb="FF002060"/>
      </bottom>
      <diagonal/>
    </border>
    <border>
      <left style="thin">
        <color rgb="FFF0540E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rgb="FFF0540E"/>
      </left>
      <right/>
      <top style="thin">
        <color rgb="FF002060"/>
      </top>
      <bottom/>
      <diagonal/>
    </border>
    <border>
      <left style="thin">
        <color rgb="FFF0540E"/>
      </left>
      <right/>
      <top/>
      <bottom style="thin">
        <color theme="0"/>
      </bottom>
      <diagonal/>
    </border>
    <border>
      <left style="thin">
        <color rgb="FFF0540E"/>
      </left>
      <right/>
      <top/>
      <bottom style="thin">
        <color rgb="FF002060"/>
      </bottom>
      <diagonal/>
    </border>
    <border>
      <left/>
      <right style="thin">
        <color rgb="FFF0540E"/>
      </right>
      <top style="thin">
        <color rgb="FF002060"/>
      </top>
      <bottom style="thin">
        <color theme="6" tint="-0.499984740745262"/>
      </bottom>
      <diagonal/>
    </border>
    <border>
      <left style="thin">
        <color rgb="FFF0540E"/>
      </left>
      <right/>
      <top style="thin">
        <color rgb="FF002060"/>
      </top>
      <bottom style="thin">
        <color rgb="FFF0540E"/>
      </bottom>
      <diagonal/>
    </border>
    <border>
      <left style="thin">
        <color rgb="FFF0540E"/>
      </left>
      <right/>
      <top/>
      <bottom style="thin">
        <color rgb="FFF0540E"/>
      </bottom>
      <diagonal/>
    </border>
    <border>
      <left style="thick">
        <color theme="0"/>
      </left>
      <right/>
      <top style="thin">
        <color rgb="FF002060"/>
      </top>
      <bottom style="thin">
        <color theme="6" tint="-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405">
    <xf numFmtId="0" fontId="0" fillId="0" borderId="0" xfId="0"/>
    <xf numFmtId="0" fontId="0" fillId="0" borderId="0" xfId="0" applyBorder="1"/>
    <xf numFmtId="0" fontId="2" fillId="0" borderId="0" xfId="0" applyFont="1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Border="1"/>
    <xf numFmtId="44" fontId="0" fillId="0" borderId="0" xfId="2" applyFont="1"/>
    <xf numFmtId="2" fontId="0" fillId="0" borderId="0" xfId="0" applyNumberFormat="1"/>
    <xf numFmtId="0" fontId="0" fillId="0" borderId="15" xfId="0" applyBorder="1"/>
    <xf numFmtId="0" fontId="0" fillId="0" borderId="0" xfId="0" applyNumberFormat="1" applyBorder="1"/>
    <xf numFmtId="164" fontId="0" fillId="0" borderId="0" xfId="0" applyNumberFormat="1"/>
    <xf numFmtId="6" fontId="0" fillId="0" borderId="0" xfId="0" applyNumberFormat="1" applyBorder="1"/>
    <xf numFmtId="0" fontId="6" fillId="0" borderId="0" xfId="0" applyFont="1" applyFill="1" applyBorder="1"/>
    <xf numFmtId="6" fontId="6" fillId="0" borderId="0" xfId="0" applyNumberFormat="1" applyFont="1" applyFill="1" applyBorder="1"/>
    <xf numFmtId="2" fontId="0" fillId="0" borderId="0" xfId="0" applyNumberFormat="1" applyFill="1" applyBorder="1"/>
    <xf numFmtId="0" fontId="6" fillId="0" borderId="0" xfId="0" applyFont="1" applyBorder="1"/>
    <xf numFmtId="164" fontId="0" fillId="0" borderId="0" xfId="0" applyNumberFormat="1" applyBorder="1"/>
    <xf numFmtId="0" fontId="6" fillId="0" borderId="15" xfId="0" applyFont="1" applyBorder="1"/>
    <xf numFmtId="6" fontId="0" fillId="0" borderId="15" xfId="0" applyNumberFormat="1" applyBorder="1"/>
    <xf numFmtId="0" fontId="0" fillId="0" borderId="0" xfId="0" applyFont="1" applyFill="1" applyBorder="1"/>
    <xf numFmtId="6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  <xf numFmtId="44" fontId="0" fillId="0" borderId="0" xfId="2" applyFont="1" applyFill="1" applyBorder="1"/>
    <xf numFmtId="2" fontId="0" fillId="0" borderId="0" xfId="0" applyNumberFormat="1" applyFont="1" applyFill="1" applyBorder="1"/>
    <xf numFmtId="0" fontId="6" fillId="0" borderId="0" xfId="0" applyNumberFormat="1" applyFont="1" applyFill="1" applyBorder="1"/>
    <xf numFmtId="2" fontId="0" fillId="0" borderId="0" xfId="0" applyNumberFormat="1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0" xfId="0" applyNumberFormat="1"/>
    <xf numFmtId="166" fontId="0" fillId="0" borderId="0" xfId="2" applyNumberFormat="1" applyFont="1"/>
    <xf numFmtId="0" fontId="0" fillId="0" borderId="19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8" borderId="21" xfId="0" applyFill="1" applyBorder="1"/>
    <xf numFmtId="0" fontId="0" fillId="8" borderId="0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20" xfId="0" applyFill="1" applyBorder="1"/>
    <xf numFmtId="0" fontId="0" fillId="8" borderId="22" xfId="0" applyFill="1" applyBorder="1"/>
    <xf numFmtId="0" fontId="0" fillId="8" borderId="14" xfId="0" applyFill="1" applyBorder="1"/>
    <xf numFmtId="0" fontId="0" fillId="0" borderId="0" xfId="0" applyBorder="1" applyAlignment="1">
      <alignment horizontal="left" indent="1"/>
    </xf>
    <xf numFmtId="0" fontId="18" fillId="0" borderId="0" xfId="0" applyFont="1" applyFill="1" applyBorder="1" applyAlignment="1">
      <alignment horizontal="center"/>
    </xf>
    <xf numFmtId="0" fontId="0" fillId="8" borderId="43" xfId="0" applyFill="1" applyBorder="1"/>
    <xf numFmtId="0" fontId="0" fillId="8" borderId="31" xfId="0" applyFill="1" applyBorder="1"/>
    <xf numFmtId="0" fontId="28" fillId="0" borderId="50" xfId="0" applyFont="1" applyBorder="1"/>
    <xf numFmtId="0" fontId="28" fillId="0" borderId="51" xfId="0" applyFont="1" applyBorder="1" applyAlignment="1">
      <alignment horizontal="center"/>
    </xf>
    <xf numFmtId="0" fontId="28" fillId="0" borderId="52" xfId="0" applyFont="1" applyBorder="1"/>
    <xf numFmtId="0" fontId="28" fillId="0" borderId="53" xfId="0" applyFont="1" applyBorder="1" applyAlignment="1">
      <alignment horizontal="center"/>
    </xf>
    <xf numFmtId="0" fontId="34" fillId="3" borderId="57" xfId="0" applyFont="1" applyFill="1" applyBorder="1" applyAlignment="1">
      <alignment horizontal="center"/>
    </xf>
    <xf numFmtId="165" fontId="35" fillId="0" borderId="29" xfId="0" applyNumberFormat="1" applyFont="1" applyBorder="1"/>
    <xf numFmtId="165" fontId="35" fillId="0" borderId="3" xfId="2" applyNumberFormat="1" applyFont="1" applyBorder="1"/>
    <xf numFmtId="9" fontId="38" fillId="0" borderId="29" xfId="1" applyFont="1" applyBorder="1"/>
    <xf numFmtId="2" fontId="38" fillId="0" borderId="48" xfId="0" applyNumberFormat="1" applyFont="1" applyBorder="1"/>
    <xf numFmtId="167" fontId="38" fillId="0" borderId="1" xfId="0" applyNumberFormat="1" applyFont="1" applyBorder="1"/>
    <xf numFmtId="0" fontId="34" fillId="3" borderId="10" xfId="0" applyFont="1" applyFill="1" applyBorder="1" applyAlignment="1">
      <alignment horizontal="center"/>
    </xf>
    <xf numFmtId="165" fontId="35" fillId="0" borderId="61" xfId="0" applyNumberFormat="1" applyFont="1" applyBorder="1"/>
    <xf numFmtId="0" fontId="30" fillId="6" borderId="0" xfId="0" applyFont="1" applyFill="1" applyBorder="1" applyAlignment="1">
      <alignment horizontal="center"/>
    </xf>
    <xf numFmtId="0" fontId="30" fillId="6" borderId="29" xfId="0" applyFont="1" applyFill="1" applyBorder="1" applyAlignment="1">
      <alignment horizontal="center"/>
    </xf>
    <xf numFmtId="0" fontId="0" fillId="6" borderId="29" xfId="0" applyFill="1" applyBorder="1"/>
    <xf numFmtId="0" fontId="30" fillId="6" borderId="7" xfId="0" applyFont="1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0" fillId="11" borderId="58" xfId="0" applyFill="1" applyBorder="1" applyAlignment="1">
      <alignment horizontal="center"/>
    </xf>
    <xf numFmtId="0" fontId="0" fillId="4" borderId="0" xfId="0" applyFill="1" applyBorder="1"/>
    <xf numFmtId="0" fontId="0" fillId="4" borderId="63" xfId="0" applyFill="1" applyBorder="1"/>
    <xf numFmtId="0" fontId="0" fillId="4" borderId="26" xfId="0" applyFill="1" applyBorder="1"/>
    <xf numFmtId="0" fontId="0" fillId="4" borderId="33" xfId="0" applyFill="1" applyBorder="1"/>
    <xf numFmtId="0" fontId="0" fillId="9" borderId="29" xfId="0" applyFill="1" applyBorder="1"/>
    <xf numFmtId="0" fontId="0" fillId="9" borderId="33" xfId="0" applyFill="1" applyBorder="1"/>
    <xf numFmtId="0" fontId="0" fillId="13" borderId="0" xfId="0" applyFill="1" applyBorder="1"/>
    <xf numFmtId="0" fontId="0" fillId="10" borderId="32" xfId="0" applyFill="1" applyBorder="1"/>
    <xf numFmtId="0" fontId="0" fillId="10" borderId="58" xfId="0" applyFill="1" applyBorder="1" applyAlignment="1">
      <alignment horizontal="center"/>
    </xf>
    <xf numFmtId="0" fontId="0" fillId="10" borderId="15" xfId="0" applyFill="1" applyBorder="1"/>
    <xf numFmtId="0" fontId="0" fillId="14" borderId="0" xfId="0" applyFill="1" applyBorder="1"/>
    <xf numFmtId="0" fontId="0" fillId="10" borderId="7" xfId="0" applyFill="1" applyBorder="1"/>
    <xf numFmtId="0" fontId="0" fillId="14" borderId="29" xfId="0" applyFill="1" applyBorder="1"/>
    <xf numFmtId="0" fontId="0" fillId="13" borderId="26" xfId="0" applyFill="1" applyBorder="1"/>
    <xf numFmtId="165" fontId="35" fillId="15" borderId="59" xfId="0" applyNumberFormat="1" applyFont="1" applyFill="1" applyBorder="1"/>
    <xf numFmtId="165" fontId="35" fillId="15" borderId="61" xfId="0" applyNumberFormat="1" applyFont="1" applyFill="1" applyBorder="1"/>
    <xf numFmtId="165" fontId="35" fillId="15" borderId="2" xfId="2" applyNumberFormat="1" applyFont="1" applyFill="1" applyBorder="1"/>
    <xf numFmtId="9" fontId="38" fillId="15" borderId="49" xfId="1" applyFont="1" applyFill="1" applyBorder="1"/>
    <xf numFmtId="2" fontId="38" fillId="15" borderId="7" xfId="0" applyNumberFormat="1" applyFont="1" applyFill="1" applyBorder="1"/>
    <xf numFmtId="167" fontId="38" fillId="15" borderId="48" xfId="0" applyNumberFormat="1" applyFont="1" applyFill="1" applyBorder="1"/>
    <xf numFmtId="0" fontId="28" fillId="15" borderId="0" xfId="0" applyFont="1" applyFill="1" applyBorder="1"/>
    <xf numFmtId="0" fontId="39" fillId="0" borderId="50" xfId="0" applyFont="1" applyBorder="1"/>
    <xf numFmtId="0" fontId="40" fillId="0" borderId="52" xfId="0" applyFont="1" applyBorder="1"/>
    <xf numFmtId="0" fontId="40" fillId="0" borderId="0" xfId="0" applyFont="1" applyBorder="1"/>
    <xf numFmtId="0" fontId="41" fillId="0" borderId="51" xfId="0" applyFont="1" applyBorder="1" applyAlignment="1">
      <alignment horizontal="center"/>
    </xf>
    <xf numFmtId="0" fontId="41" fillId="0" borderId="53" xfId="0" applyFont="1" applyBorder="1" applyAlignment="1">
      <alignment horizontal="center"/>
    </xf>
    <xf numFmtId="0" fontId="41" fillId="0" borderId="44" xfId="0" applyFont="1" applyBorder="1" applyAlignment="1">
      <alignment horizontal="center"/>
    </xf>
    <xf numFmtId="0" fontId="28" fillId="15" borderId="25" xfId="0" applyFont="1" applyFill="1" applyBorder="1"/>
    <xf numFmtId="0" fontId="28" fillId="15" borderId="29" xfId="0" applyFont="1" applyFill="1" applyBorder="1"/>
    <xf numFmtId="0" fontId="28" fillId="15" borderId="3" xfId="0" applyFont="1" applyFill="1" applyBorder="1"/>
    <xf numFmtId="0" fontId="0" fillId="15" borderId="24" xfId="0" applyFill="1" applyBorder="1"/>
    <xf numFmtId="0" fontId="34" fillId="3" borderId="4" xfId="0" applyFont="1" applyFill="1" applyBorder="1" applyAlignment="1">
      <alignment horizontal="center" vertical="center"/>
    </xf>
    <xf numFmtId="0" fontId="34" fillId="3" borderId="64" xfId="0" applyFont="1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0" fillId="12" borderId="52" xfId="0" applyFill="1" applyBorder="1"/>
    <xf numFmtId="0" fontId="0" fillId="12" borderId="55" xfId="0" applyFill="1" applyBorder="1"/>
    <xf numFmtId="0" fontId="0" fillId="12" borderId="56" xfId="0" applyFill="1" applyBorder="1"/>
    <xf numFmtId="0" fontId="0" fillId="0" borderId="0" xfId="0" applyFill="1" applyBorder="1" applyAlignment="1">
      <alignment horizontal="center"/>
    </xf>
    <xf numFmtId="167" fontId="0" fillId="0" borderId="0" xfId="0" applyNumberFormat="1"/>
    <xf numFmtId="0" fontId="40" fillId="0" borderId="21" xfId="0" applyFont="1" applyBorder="1"/>
    <xf numFmtId="0" fontId="41" fillId="0" borderId="65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167" fontId="42" fillId="0" borderId="15" xfId="0" applyNumberFormat="1" applyFont="1" applyBorder="1"/>
    <xf numFmtId="0" fontId="0" fillId="15" borderId="15" xfId="0" applyFill="1" applyBorder="1" applyAlignment="1">
      <alignment horizontal="center"/>
    </xf>
    <xf numFmtId="9" fontId="42" fillId="0" borderId="15" xfId="1" applyFont="1" applyBorder="1"/>
    <xf numFmtId="2" fontId="42" fillId="0" borderId="15" xfId="0" applyNumberFormat="1" applyFont="1" applyBorder="1"/>
    <xf numFmtId="0" fontId="0" fillId="15" borderId="26" xfId="0" applyFill="1" applyBorder="1"/>
    <xf numFmtId="2" fontId="42" fillId="0" borderId="15" xfId="1" applyNumberFormat="1" applyFont="1" applyBorder="1"/>
    <xf numFmtId="0" fontId="0" fillId="15" borderId="24" xfId="0" applyFill="1" applyBorder="1" applyAlignment="1">
      <alignment horizontal="center"/>
    </xf>
    <xf numFmtId="0" fontId="0" fillId="17" borderId="66" xfId="0" applyFill="1" applyBorder="1" applyAlignment="1">
      <alignment horizontal="center"/>
    </xf>
    <xf numFmtId="167" fontId="45" fillId="17" borderId="15" xfId="0" applyNumberFormat="1" applyFont="1" applyFill="1" applyBorder="1" applyAlignment="1">
      <alignment horizontal="center"/>
    </xf>
    <xf numFmtId="0" fontId="42" fillId="0" borderId="15" xfId="1" applyNumberFormat="1" applyFont="1" applyBorder="1"/>
    <xf numFmtId="0" fontId="42" fillId="0" borderId="15" xfId="0" applyNumberFormat="1" applyFont="1" applyBorder="1"/>
    <xf numFmtId="2" fontId="42" fillId="0" borderId="22" xfId="0" applyNumberFormat="1" applyFont="1" applyBorder="1"/>
    <xf numFmtId="167" fontId="42" fillId="0" borderId="0" xfId="0" applyNumberFormat="1" applyFont="1" applyFill="1" applyBorder="1"/>
    <xf numFmtId="0" fontId="25" fillId="0" borderId="0" xfId="0" applyFont="1" applyFill="1" applyBorder="1" applyAlignment="1">
      <alignment horizontal="center"/>
    </xf>
    <xf numFmtId="0" fontId="5" fillId="3" borderId="65" xfId="0" applyFont="1" applyFill="1" applyBorder="1" applyAlignment="1">
      <alignment horizontal="right"/>
    </xf>
    <xf numFmtId="0" fontId="0" fillId="0" borderId="73" xfId="0" applyFill="1" applyBorder="1"/>
    <xf numFmtId="0" fontId="5" fillId="3" borderId="82" xfId="0" applyFont="1" applyFill="1" applyBorder="1" applyAlignment="1">
      <alignment horizontal="right" indent="3"/>
    </xf>
    <xf numFmtId="0" fontId="5" fillId="3" borderId="82" xfId="0" applyFont="1" applyFill="1" applyBorder="1" applyAlignment="1">
      <alignment horizontal="right"/>
    </xf>
    <xf numFmtId="0" fontId="40" fillId="0" borderId="65" xfId="0" applyFont="1" applyFill="1" applyBorder="1"/>
    <xf numFmtId="0" fontId="0" fillId="0" borderId="31" xfId="0" applyBorder="1"/>
    <xf numFmtId="0" fontId="9" fillId="5" borderId="71" xfId="0" applyFont="1" applyFill="1" applyBorder="1" applyAlignment="1">
      <alignment horizontal="center"/>
    </xf>
    <xf numFmtId="0" fontId="3" fillId="5" borderId="0" xfId="0" applyFont="1" applyFill="1" applyBorder="1" applyAlignment="1"/>
    <xf numFmtId="0" fontId="14" fillId="4" borderId="0" xfId="0" applyFont="1" applyFill="1" applyBorder="1" applyAlignment="1">
      <alignment horizontal="right" vertical="center" indent="5"/>
    </xf>
    <xf numFmtId="0" fontId="3" fillId="5" borderId="92" xfId="0" applyFont="1" applyFill="1" applyBorder="1" applyAlignment="1"/>
    <xf numFmtId="0" fontId="3" fillId="5" borderId="93" xfId="0" applyFont="1" applyFill="1" applyBorder="1" applyAlignment="1"/>
    <xf numFmtId="0" fontId="3" fillId="5" borderId="94" xfId="0" applyFont="1" applyFill="1" applyBorder="1" applyAlignment="1"/>
    <xf numFmtId="0" fontId="14" fillId="4" borderId="77" xfId="0" applyFont="1" applyFill="1" applyBorder="1" applyAlignment="1">
      <alignment horizontal="right" vertical="center" indent="6"/>
    </xf>
    <xf numFmtId="0" fontId="52" fillId="0" borderId="70" xfId="0" applyFont="1" applyFill="1" applyBorder="1" applyAlignment="1">
      <alignment horizontal="right"/>
    </xf>
    <xf numFmtId="0" fontId="48" fillId="0" borderId="5" xfId="0" applyFont="1" applyFill="1" applyBorder="1" applyAlignment="1">
      <alignment horizontal="left" indent="3"/>
    </xf>
    <xf numFmtId="0" fontId="0" fillId="0" borderId="5" xfId="0" applyFont="1" applyFill="1" applyBorder="1" applyAlignment="1">
      <alignment horizontal="left" indent="3"/>
    </xf>
    <xf numFmtId="0" fontId="25" fillId="0" borderId="5" xfId="0" applyFont="1" applyFill="1" applyBorder="1" applyAlignment="1">
      <alignment horizontal="left" indent="3"/>
    </xf>
    <xf numFmtId="0" fontId="12" fillId="0" borderId="9" xfId="0" applyFont="1" applyFill="1" applyBorder="1" applyAlignment="1">
      <alignment horizontal="left" indent="3"/>
    </xf>
    <xf numFmtId="0" fontId="0" fillId="0" borderId="10" xfId="0" applyFont="1" applyFill="1" applyBorder="1" applyAlignment="1">
      <alignment horizontal="left" indent="3"/>
    </xf>
    <xf numFmtId="0" fontId="8" fillId="0" borderId="95" xfId="0" applyFont="1" applyFill="1" applyBorder="1" applyAlignment="1">
      <alignment horizontal="center"/>
    </xf>
    <xf numFmtId="9" fontId="53" fillId="0" borderId="5" xfId="1" applyFont="1" applyFill="1" applyBorder="1" applyAlignment="1">
      <alignment horizontal="right"/>
    </xf>
    <xf numFmtId="0" fontId="52" fillId="0" borderId="5" xfId="0" applyFont="1" applyFill="1" applyBorder="1" applyAlignment="1">
      <alignment horizontal="right" indent="3"/>
    </xf>
    <xf numFmtId="0" fontId="52" fillId="0" borderId="5" xfId="0" applyFont="1" applyFill="1" applyBorder="1" applyAlignment="1">
      <alignment horizontal="right"/>
    </xf>
    <xf numFmtId="0" fontId="0" fillId="0" borderId="9" xfId="0" applyFont="1" applyFill="1" applyBorder="1" applyAlignment="1">
      <alignment horizontal="left" indent="3"/>
    </xf>
    <xf numFmtId="0" fontId="25" fillId="0" borderId="9" xfId="0" applyFont="1" applyFill="1" applyBorder="1" applyAlignment="1">
      <alignment horizontal="left" indent="3"/>
    </xf>
    <xf numFmtId="0" fontId="52" fillId="0" borderId="9" xfId="0" applyFont="1" applyFill="1" applyBorder="1" applyAlignment="1">
      <alignment horizontal="right"/>
    </xf>
    <xf numFmtId="0" fontId="12" fillId="0" borderId="96" xfId="0" applyFont="1" applyFill="1" applyBorder="1" applyAlignment="1">
      <alignment horizontal="left" indent="3"/>
    </xf>
    <xf numFmtId="0" fontId="46" fillId="0" borderId="96" xfId="0" applyFont="1" applyFill="1" applyBorder="1" applyAlignment="1">
      <alignment horizontal="center"/>
    </xf>
    <xf numFmtId="0" fontId="52" fillId="0" borderId="8" xfId="0" applyFont="1" applyFill="1" applyBorder="1" applyAlignment="1">
      <alignment horizontal="right" indent="3"/>
    </xf>
    <xf numFmtId="0" fontId="25" fillId="0" borderId="98" xfId="0" applyFont="1" applyFill="1" applyBorder="1" applyAlignment="1">
      <alignment horizontal="left" indent="3"/>
    </xf>
    <xf numFmtId="0" fontId="0" fillId="0" borderId="98" xfId="0" applyFont="1" applyFill="1" applyBorder="1" applyAlignment="1">
      <alignment horizontal="left" indent="3"/>
    </xf>
    <xf numFmtId="9" fontId="53" fillId="0" borderId="97" xfId="1" applyFont="1" applyFill="1" applyBorder="1" applyAlignment="1">
      <alignment horizontal="right"/>
    </xf>
    <xf numFmtId="0" fontId="41" fillId="0" borderId="5" xfId="0" applyFont="1" applyFill="1" applyBorder="1" applyAlignment="1">
      <alignment horizontal="center"/>
    </xf>
    <xf numFmtId="167" fontId="45" fillId="0" borderId="5" xfId="0" applyNumberFormat="1" applyFont="1" applyFill="1" applyBorder="1" applyAlignment="1">
      <alignment horizontal="center"/>
    </xf>
    <xf numFmtId="0" fontId="41" fillId="0" borderId="10" xfId="0" applyFont="1" applyFill="1" applyBorder="1" applyAlignment="1">
      <alignment horizontal="center"/>
    </xf>
    <xf numFmtId="167" fontId="45" fillId="0" borderId="10" xfId="0" applyNumberFormat="1" applyFont="1" applyFill="1" applyBorder="1" applyAlignment="1">
      <alignment horizontal="center"/>
    </xf>
    <xf numFmtId="167" fontId="42" fillId="0" borderId="8" xfId="0" applyNumberFormat="1" applyFont="1" applyFill="1" applyBorder="1"/>
    <xf numFmtId="0" fontId="40" fillId="0" borderId="5" xfId="0" applyFont="1" applyFill="1" applyBorder="1"/>
    <xf numFmtId="9" fontId="42" fillId="0" borderId="6" xfId="1" applyFont="1" applyFill="1" applyBorder="1"/>
    <xf numFmtId="9" fontId="42" fillId="0" borderId="99" xfId="1" applyFont="1" applyFill="1" applyBorder="1"/>
    <xf numFmtId="9" fontId="42" fillId="0" borderId="85" xfId="1" applyFont="1" applyFill="1" applyBorder="1"/>
    <xf numFmtId="0" fontId="42" fillId="0" borderId="6" xfId="1" applyNumberFormat="1" applyFont="1" applyFill="1" applyBorder="1"/>
    <xf numFmtId="0" fontId="42" fillId="0" borderId="6" xfId="0" applyNumberFormat="1" applyFont="1" applyFill="1" applyBorder="1"/>
    <xf numFmtId="0" fontId="42" fillId="0" borderId="99" xfId="1" applyNumberFormat="1" applyFont="1" applyFill="1" applyBorder="1"/>
    <xf numFmtId="0" fontId="42" fillId="0" borderId="85" xfId="0" applyNumberFormat="1" applyFont="1" applyFill="1" applyBorder="1"/>
    <xf numFmtId="0" fontId="42" fillId="0" borderId="100" xfId="0" applyNumberFormat="1" applyFont="1" applyFill="1" applyBorder="1"/>
    <xf numFmtId="2" fontId="42" fillId="0" borderId="6" xfId="1" applyNumberFormat="1" applyFont="1" applyFill="1" applyBorder="1"/>
    <xf numFmtId="2" fontId="42" fillId="0" borderId="6" xfId="0" applyNumberFormat="1" applyFont="1" applyFill="1" applyBorder="1"/>
    <xf numFmtId="2" fontId="42" fillId="0" borderId="99" xfId="1" applyNumberFormat="1" applyFont="1" applyFill="1" applyBorder="1"/>
    <xf numFmtId="2" fontId="42" fillId="0" borderId="85" xfId="0" applyNumberFormat="1" applyFont="1" applyFill="1" applyBorder="1"/>
    <xf numFmtId="2" fontId="42" fillId="0" borderId="100" xfId="0" applyNumberFormat="1" applyFont="1" applyFill="1" applyBorder="1"/>
    <xf numFmtId="0" fontId="18" fillId="0" borderId="9" xfId="0" applyFont="1" applyFill="1" applyBorder="1" applyAlignment="1">
      <alignment horizontal="center"/>
    </xf>
    <xf numFmtId="0" fontId="25" fillId="0" borderId="9" xfId="0" applyFont="1" applyFill="1" applyBorder="1" applyAlignment="1">
      <alignment horizontal="center"/>
    </xf>
    <xf numFmtId="0" fontId="18" fillId="0" borderId="9" xfId="0" applyFont="1" applyFill="1" applyBorder="1" applyAlignment="1">
      <alignment horizontal="right"/>
    </xf>
    <xf numFmtId="0" fontId="0" fillId="5" borderId="0" xfId="0" applyFill="1" applyBorder="1" applyAlignment="1">
      <alignment horizontal="center"/>
    </xf>
    <xf numFmtId="0" fontId="25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right"/>
    </xf>
    <xf numFmtId="0" fontId="28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101" xfId="0" applyFill="1" applyBorder="1" applyAlignment="1">
      <alignment horizontal="center"/>
    </xf>
    <xf numFmtId="0" fontId="12" fillId="4" borderId="102" xfId="0" applyFont="1" applyFill="1" applyBorder="1" applyAlignment="1">
      <alignment horizontal="left" indent="3"/>
    </xf>
    <xf numFmtId="0" fontId="48" fillId="4" borderId="102" xfId="0" applyFont="1" applyFill="1" applyBorder="1" applyAlignment="1">
      <alignment horizontal="left" indent="3"/>
    </xf>
    <xf numFmtId="0" fontId="52" fillId="4" borderId="72" xfId="0" applyFont="1" applyFill="1" applyBorder="1" applyAlignment="1">
      <alignment horizontal="right" indent="3"/>
    </xf>
    <xf numFmtId="0" fontId="52" fillId="4" borderId="102" xfId="0" applyFont="1" applyFill="1" applyBorder="1" applyAlignment="1">
      <alignment horizontal="right" indent="3"/>
    </xf>
    <xf numFmtId="0" fontId="25" fillId="4" borderId="102" xfId="0" applyFont="1" applyFill="1" applyBorder="1" applyAlignment="1">
      <alignment horizontal="left" indent="3"/>
    </xf>
    <xf numFmtId="0" fontId="0" fillId="4" borderId="102" xfId="0" applyFont="1" applyFill="1" applyBorder="1" applyAlignment="1">
      <alignment horizontal="left" indent="3"/>
    </xf>
    <xf numFmtId="0" fontId="0" fillId="4" borderId="102" xfId="0" applyFill="1" applyBorder="1"/>
    <xf numFmtId="0" fontId="0" fillId="4" borderId="103" xfId="0" applyFill="1" applyBorder="1"/>
    <xf numFmtId="0" fontId="28" fillId="4" borderId="103" xfId="0" applyFont="1" applyFill="1" applyBorder="1"/>
    <xf numFmtId="0" fontId="18" fillId="0" borderId="2" xfId="0" applyFont="1" applyFill="1" applyBorder="1" applyAlignment="1">
      <alignment horizontal="center"/>
    </xf>
    <xf numFmtId="0" fontId="56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left" indent="14"/>
    </xf>
    <xf numFmtId="0" fontId="0" fillId="0" borderId="5" xfId="0" applyFont="1" applyFill="1" applyBorder="1" applyAlignment="1">
      <alignment horizontal="left" indent="14"/>
    </xf>
    <xf numFmtId="0" fontId="18" fillId="0" borderId="5" xfId="0" applyFont="1" applyFill="1" applyBorder="1" applyAlignment="1">
      <alignment horizontal="left" indent="14"/>
    </xf>
    <xf numFmtId="0" fontId="3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25" fillId="4" borderId="0" xfId="0" applyFont="1" applyFill="1" applyBorder="1" applyAlignment="1"/>
    <xf numFmtId="0" fontId="0" fillId="4" borderId="0" xfId="0" applyFont="1" applyFill="1" applyBorder="1" applyAlignment="1">
      <alignment horizontal="right"/>
    </xf>
    <xf numFmtId="0" fontId="47" fillId="4" borderId="72" xfId="0" applyFont="1" applyFill="1" applyBorder="1" applyAlignment="1"/>
    <xf numFmtId="0" fontId="58" fillId="0" borderId="84" xfId="0" applyFont="1" applyBorder="1"/>
    <xf numFmtId="9" fontId="58" fillId="0" borderId="81" xfId="1" applyFont="1" applyBorder="1"/>
    <xf numFmtId="2" fontId="58" fillId="0" borderId="85" xfId="0" applyNumberFormat="1" applyFont="1" applyBorder="1"/>
    <xf numFmtId="2" fontId="58" fillId="3" borderId="6" xfId="0" applyNumberFormat="1" applyFont="1" applyFill="1" applyBorder="1"/>
    <xf numFmtId="2" fontId="58" fillId="3" borderId="2" xfId="0" applyNumberFormat="1" applyFont="1" applyFill="1" applyBorder="1"/>
    <xf numFmtId="2" fontId="58" fillId="0" borderId="2" xfId="0" applyNumberFormat="1" applyFont="1" applyBorder="1"/>
    <xf numFmtId="0" fontId="47" fillId="0" borderId="98" xfId="0" applyFont="1" applyFill="1" applyBorder="1" applyAlignment="1">
      <alignment horizontal="left" indent="3"/>
    </xf>
    <xf numFmtId="0" fontId="59" fillId="0" borderId="5" xfId="0" applyFont="1" applyFill="1" applyBorder="1" applyAlignment="1">
      <alignment horizontal="left" indent="3"/>
    </xf>
    <xf numFmtId="165" fontId="37" fillId="2" borderId="0" xfId="0" applyNumberFormat="1" applyFont="1" applyFill="1" applyBorder="1"/>
    <xf numFmtId="165" fontId="37" fillId="2" borderId="88" xfId="0" applyNumberFormat="1" applyFont="1" applyFill="1" applyBorder="1"/>
    <xf numFmtId="165" fontId="37" fillId="2" borderId="29" xfId="0" applyNumberFormat="1" applyFont="1" applyFill="1" applyBorder="1"/>
    <xf numFmtId="165" fontId="60" fillId="0" borderId="67" xfId="0" applyNumberFormat="1" applyFont="1" applyBorder="1"/>
    <xf numFmtId="165" fontId="60" fillId="0" borderId="5" xfId="0" applyNumberFormat="1" applyFont="1" applyBorder="1"/>
    <xf numFmtId="165" fontId="60" fillId="0" borderId="2" xfId="0" applyNumberFormat="1" applyFont="1" applyBorder="1"/>
    <xf numFmtId="165" fontId="37" fillId="2" borderId="7" xfId="0" applyNumberFormat="1" applyFont="1" applyFill="1" applyBorder="1"/>
    <xf numFmtId="165" fontId="37" fillId="2" borderId="90" xfId="0" applyNumberFormat="1" applyFont="1" applyFill="1" applyBorder="1"/>
    <xf numFmtId="165" fontId="37" fillId="2" borderId="89" xfId="0" applyNumberFormat="1" applyFont="1" applyFill="1" applyBorder="1"/>
    <xf numFmtId="165" fontId="13" fillId="3" borderId="67" xfId="0" applyNumberFormat="1" applyFont="1" applyFill="1" applyBorder="1"/>
    <xf numFmtId="165" fontId="13" fillId="3" borderId="5" xfId="0" applyNumberFormat="1" applyFont="1" applyFill="1" applyBorder="1"/>
    <xf numFmtId="165" fontId="13" fillId="3" borderId="6" xfId="0" applyNumberFormat="1" applyFont="1" applyFill="1" applyBorder="1"/>
    <xf numFmtId="165" fontId="13" fillId="3" borderId="0" xfId="0" applyNumberFormat="1" applyFont="1" applyFill="1" applyBorder="1"/>
    <xf numFmtId="165" fontId="13" fillId="3" borderId="2" xfId="0" applyNumberFormat="1" applyFont="1" applyFill="1" applyBorder="1"/>
    <xf numFmtId="165" fontId="37" fillId="2" borderId="91" xfId="0" applyNumberFormat="1" applyFont="1" applyFill="1" applyBorder="1"/>
    <xf numFmtId="165" fontId="37" fillId="2" borderId="0" xfId="0" applyNumberFormat="1" applyFont="1" applyFill="1" applyBorder="1" applyAlignment="1">
      <alignment horizontal="left" indent="15"/>
    </xf>
    <xf numFmtId="165" fontId="61" fillId="0" borderId="2" xfId="0" applyNumberFormat="1" applyFont="1" applyFill="1" applyBorder="1" applyAlignment="1">
      <alignment horizontal="left" indent="3"/>
    </xf>
    <xf numFmtId="165" fontId="37" fillId="2" borderId="1" xfId="0" applyNumberFormat="1" applyFont="1" applyFill="1" applyBorder="1" applyAlignment="1">
      <alignment horizontal="left" indent="16"/>
    </xf>
    <xf numFmtId="165" fontId="61" fillId="0" borderId="1" xfId="0" applyNumberFormat="1" applyFont="1" applyFill="1" applyBorder="1" applyAlignment="1">
      <alignment horizontal="left" indent="3"/>
    </xf>
    <xf numFmtId="0" fontId="23" fillId="0" borderId="107" xfId="0" applyFont="1" applyFill="1" applyBorder="1" applyAlignment="1">
      <alignment horizontal="center"/>
    </xf>
    <xf numFmtId="0" fontId="53" fillId="0" borderId="6" xfId="0" applyFont="1" applyFill="1" applyBorder="1" applyAlignment="1"/>
    <xf numFmtId="0" fontId="53" fillId="4" borderId="101" xfId="0" applyFont="1" applyFill="1" applyBorder="1" applyAlignment="1"/>
    <xf numFmtId="0" fontId="53" fillId="0" borderId="2" xfId="0" applyFont="1" applyFill="1" applyBorder="1" applyAlignment="1">
      <alignment horizontal="left" indent="21"/>
    </xf>
    <xf numFmtId="0" fontId="25" fillId="0" borderId="2" xfId="0" applyFont="1" applyFill="1" applyBorder="1" applyAlignment="1">
      <alignment horizontal="center"/>
    </xf>
    <xf numFmtId="0" fontId="0" fillId="0" borderId="14" xfId="0" applyBorder="1"/>
    <xf numFmtId="0" fontId="0" fillId="0" borderId="108" xfId="0" applyBorder="1"/>
    <xf numFmtId="0" fontId="15" fillId="0" borderId="0" xfId="0" applyFont="1" applyFill="1" applyBorder="1" applyAlignment="1">
      <alignment horizontal="center"/>
    </xf>
    <xf numFmtId="165" fontId="37" fillId="3" borderId="2" xfId="0" applyNumberFormat="1" applyFont="1" applyFill="1" applyBorder="1"/>
    <xf numFmtId="0" fontId="14" fillId="4" borderId="78" xfId="0" applyFont="1" applyFill="1" applyBorder="1" applyAlignment="1">
      <alignment horizontal="right" vertical="center" indent="5"/>
    </xf>
    <xf numFmtId="0" fontId="0" fillId="4" borderId="78" xfId="0" applyFont="1" applyFill="1" applyBorder="1" applyAlignment="1">
      <alignment horizontal="center"/>
    </xf>
    <xf numFmtId="0" fontId="0" fillId="4" borderId="111" xfId="0" applyFill="1" applyBorder="1" applyAlignment="1">
      <alignment horizontal="center"/>
    </xf>
    <xf numFmtId="0" fontId="22" fillId="4" borderId="72" xfId="0" applyFont="1" applyFill="1" applyBorder="1" applyAlignment="1"/>
    <xf numFmtId="0" fontId="3" fillId="0" borderId="0" xfId="0" applyFont="1" applyFill="1" applyBorder="1"/>
    <xf numFmtId="0" fontId="51" fillId="4" borderId="72" xfId="0" applyFont="1" applyFill="1" applyBorder="1" applyAlignment="1">
      <alignment horizontal="right"/>
    </xf>
    <xf numFmtId="0" fontId="33" fillId="4" borderId="3" xfId="0" applyFont="1" applyFill="1" applyBorder="1"/>
    <xf numFmtId="0" fontId="33" fillId="4" borderId="104" xfId="0" applyFont="1" applyFill="1" applyBorder="1" applyAlignment="1">
      <alignment horizontal="left"/>
    </xf>
    <xf numFmtId="0" fontId="33" fillId="4" borderId="65" xfId="0" applyFont="1" applyFill="1" applyBorder="1" applyAlignment="1">
      <alignment vertical="center"/>
    </xf>
    <xf numFmtId="0" fontId="15" fillId="7" borderId="112" xfId="0" applyFont="1" applyFill="1" applyBorder="1" applyAlignment="1">
      <alignment horizontal="center"/>
    </xf>
    <xf numFmtId="0" fontId="3" fillId="4" borderId="78" xfId="0" applyFont="1" applyFill="1" applyBorder="1" applyAlignment="1">
      <alignment horizontal="center"/>
    </xf>
    <xf numFmtId="0" fontId="28" fillId="4" borderId="106" xfId="0" applyFont="1" applyFill="1" applyBorder="1"/>
    <xf numFmtId="0" fontId="57" fillId="0" borderId="112" xfId="0" applyFont="1" applyFill="1" applyBorder="1" applyAlignment="1">
      <alignment horizontal="center"/>
    </xf>
    <xf numFmtId="0" fontId="28" fillId="0" borderId="0" xfId="0" applyFont="1"/>
    <xf numFmtId="0" fontId="64" fillId="4" borderId="65" xfId="0" applyFont="1" applyFill="1" applyBorder="1" applyAlignment="1">
      <alignment horizontal="left" vertical="top" indent="20"/>
    </xf>
    <xf numFmtId="0" fontId="19" fillId="0" borderId="0" xfId="0" applyFont="1" applyFill="1" applyBorder="1" applyAlignment="1">
      <alignment horizontal="center"/>
    </xf>
    <xf numFmtId="164" fontId="20" fillId="0" borderId="65" xfId="0" applyNumberFormat="1" applyFont="1" applyFill="1" applyBorder="1"/>
    <xf numFmtId="164" fontId="0" fillId="0" borderId="65" xfId="0" applyNumberFormat="1" applyFont="1" applyFill="1" applyBorder="1"/>
    <xf numFmtId="164" fontId="0" fillId="0" borderId="0" xfId="0" applyNumberFormat="1" applyFont="1" applyFill="1" applyBorder="1"/>
    <xf numFmtId="165" fontId="61" fillId="0" borderId="8" xfId="0" applyNumberFormat="1" applyFont="1" applyFill="1" applyBorder="1" applyAlignment="1">
      <alignment horizontal="left" indent="3"/>
    </xf>
    <xf numFmtId="164" fontId="21" fillId="0" borderId="65" xfId="0" applyNumberFormat="1" applyFont="1" applyFill="1" applyBorder="1"/>
    <xf numFmtId="165" fontId="61" fillId="2" borderId="8" xfId="0" applyNumberFormat="1" applyFont="1" applyFill="1" applyBorder="1" applyAlignment="1">
      <alignment horizontal="left" indent="3"/>
    </xf>
    <xf numFmtId="0" fontId="16" fillId="0" borderId="65" xfId="0" applyFont="1" applyFill="1" applyBorder="1" applyAlignment="1">
      <alignment horizontal="center"/>
    </xf>
    <xf numFmtId="9" fontId="18" fillId="0" borderId="65" xfId="1" applyFont="1" applyFill="1" applyBorder="1"/>
    <xf numFmtId="0" fontId="18" fillId="0" borderId="65" xfId="0" applyFont="1" applyFill="1" applyBorder="1"/>
    <xf numFmtId="0" fontId="0" fillId="0" borderId="65" xfId="0" applyFont="1" applyFill="1" applyBorder="1" applyAlignment="1"/>
    <xf numFmtId="0" fontId="0" fillId="0" borderId="14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53" fillId="0" borderId="5" xfId="0" applyFont="1" applyFill="1" applyBorder="1" applyAlignment="1">
      <alignment horizontal="left" indent="21"/>
    </xf>
    <xf numFmtId="0" fontId="18" fillId="0" borderId="65" xfId="0" applyFont="1" applyFill="1" applyBorder="1" applyAlignment="1">
      <alignment horizontal="center"/>
    </xf>
    <xf numFmtId="0" fontId="7" fillId="0" borderId="2" xfId="0" applyFont="1" applyFill="1" applyBorder="1" applyAlignment="1"/>
    <xf numFmtId="0" fontId="7" fillId="0" borderId="65" xfId="0" applyFont="1" applyFill="1" applyBorder="1" applyAlignment="1"/>
    <xf numFmtId="0" fontId="7" fillId="0" borderId="3" xfId="0" applyFont="1" applyFill="1" applyBorder="1" applyAlignment="1"/>
    <xf numFmtId="0" fontId="53" fillId="4" borderId="118" xfId="0" applyFont="1" applyFill="1" applyBorder="1" applyAlignment="1"/>
    <xf numFmtId="9" fontId="53" fillId="0" borderId="5" xfId="1" applyFont="1" applyFill="1" applyBorder="1" applyAlignment="1">
      <alignment horizontal="right" indent="8"/>
    </xf>
    <xf numFmtId="9" fontId="53" fillId="0" borderId="96" xfId="1" applyFont="1" applyFill="1" applyBorder="1" applyAlignment="1">
      <alignment horizontal="right" indent="8"/>
    </xf>
    <xf numFmtId="0" fontId="4" fillId="0" borderId="0" xfId="0" applyFont="1" applyFill="1" applyBorder="1" applyAlignment="1">
      <alignment horizontal="center"/>
    </xf>
    <xf numFmtId="0" fontId="9" fillId="0" borderId="65" xfId="0" applyFont="1" applyFill="1" applyBorder="1" applyAlignment="1">
      <alignment horizontal="center"/>
    </xf>
    <xf numFmtId="0" fontId="50" fillId="4" borderId="116" xfId="0" applyFont="1" applyFill="1" applyBorder="1" applyAlignment="1"/>
    <xf numFmtId="0" fontId="49" fillId="4" borderId="31" xfId="0" applyFont="1" applyFill="1" applyBorder="1" applyAlignment="1">
      <alignment horizontal="center"/>
    </xf>
    <xf numFmtId="0" fontId="52" fillId="0" borderId="98" xfId="0" applyFont="1" applyFill="1" applyBorder="1" applyAlignment="1">
      <alignment horizontal="right"/>
    </xf>
    <xf numFmtId="0" fontId="52" fillId="0" borderId="96" xfId="0" applyFont="1" applyFill="1" applyBorder="1" applyAlignment="1">
      <alignment horizontal="left" indent="21"/>
    </xf>
    <xf numFmtId="0" fontId="52" fillId="0" borderId="8" xfId="0" applyFont="1" applyFill="1" applyBorder="1" applyAlignment="1">
      <alignment horizontal="right"/>
    </xf>
    <xf numFmtId="0" fontId="52" fillId="0" borderId="6" xfId="0" applyFont="1" applyFill="1" applyBorder="1" applyAlignment="1">
      <alignment horizontal="left" indent="21"/>
    </xf>
    <xf numFmtId="0" fontId="52" fillId="0" borderId="95" xfId="0" applyFont="1" applyFill="1" applyBorder="1" applyAlignment="1">
      <alignment horizontal="left" indent="21"/>
    </xf>
    <xf numFmtId="0" fontId="52" fillId="0" borderId="5" xfId="0" applyFont="1" applyFill="1" applyBorder="1" applyAlignment="1">
      <alignment horizontal="left" indent="21"/>
    </xf>
    <xf numFmtId="9" fontId="53" fillId="0" borderId="74" xfId="1" applyFont="1" applyFill="1" applyBorder="1" applyAlignment="1">
      <alignment horizontal="left" indent="21"/>
    </xf>
    <xf numFmtId="2" fontId="53" fillId="0" borderId="6" xfId="0" applyNumberFormat="1" applyFont="1" applyFill="1" applyBorder="1" applyAlignment="1">
      <alignment horizontal="left" indent="21"/>
    </xf>
    <xf numFmtId="0" fontId="0" fillId="4" borderId="31" xfId="0" applyFont="1" applyFill="1" applyBorder="1" applyAlignment="1">
      <alignment horizontal="center"/>
    </xf>
    <xf numFmtId="0" fontId="0" fillId="4" borderId="124" xfId="0" applyFill="1" applyBorder="1" applyAlignment="1">
      <alignment horizontal="center"/>
    </xf>
    <xf numFmtId="0" fontId="0" fillId="0" borderId="125" xfId="0" applyFill="1" applyBorder="1"/>
    <xf numFmtId="165" fontId="37" fillId="3" borderId="126" xfId="0" applyNumberFormat="1" applyFont="1" applyFill="1" applyBorder="1"/>
    <xf numFmtId="0" fontId="54" fillId="3" borderId="131" xfId="3" applyFont="1" applyFill="1" applyBorder="1" applyAlignment="1">
      <alignment horizontal="center" vertical="center"/>
    </xf>
    <xf numFmtId="0" fontId="15" fillId="7" borderId="132" xfId="0" applyFont="1" applyFill="1" applyBorder="1" applyAlignment="1">
      <alignment horizontal="right" indent="6"/>
    </xf>
    <xf numFmtId="165" fontId="37" fillId="0" borderId="127" xfId="0" applyNumberFormat="1" applyFont="1" applyFill="1" applyBorder="1" applyAlignment="1">
      <alignment horizontal="right" indent="4"/>
    </xf>
    <xf numFmtId="2" fontId="53" fillId="0" borderId="85" xfId="0" applyNumberFormat="1" applyFont="1" applyBorder="1"/>
    <xf numFmtId="2" fontId="53" fillId="0" borderId="134" xfId="0" applyNumberFormat="1" applyFont="1" applyBorder="1"/>
    <xf numFmtId="165" fontId="60" fillId="0" borderId="85" xfId="0" applyNumberFormat="1" applyFont="1" applyBorder="1"/>
    <xf numFmtId="165" fontId="37" fillId="2" borderId="87" xfId="0" applyNumberFormat="1" applyFont="1" applyFill="1" applyBorder="1"/>
    <xf numFmtId="165" fontId="13" fillId="3" borderId="109" xfId="0" applyNumberFormat="1" applyFont="1" applyFill="1" applyBorder="1"/>
    <xf numFmtId="165" fontId="13" fillId="3" borderId="136" xfId="0" applyNumberFormat="1" applyFont="1" applyFill="1" applyBorder="1"/>
    <xf numFmtId="165" fontId="37" fillId="3" borderId="137" xfId="0" applyNumberFormat="1" applyFont="1" applyFill="1" applyBorder="1"/>
    <xf numFmtId="165" fontId="37" fillId="2" borderId="136" xfId="0" applyNumberFormat="1" applyFont="1" applyFill="1" applyBorder="1"/>
    <xf numFmtId="9" fontId="53" fillId="3" borderId="136" xfId="1" applyFont="1" applyFill="1" applyBorder="1"/>
    <xf numFmtId="0" fontId="5" fillId="3" borderId="139" xfId="0" applyFont="1" applyFill="1" applyBorder="1" applyAlignment="1">
      <alignment horizontal="right"/>
    </xf>
    <xf numFmtId="2" fontId="58" fillId="18" borderId="87" xfId="0" applyNumberFormat="1" applyFont="1" applyFill="1" applyBorder="1"/>
    <xf numFmtId="2" fontId="58" fillId="18" borderId="5" xfId="0" applyNumberFormat="1" applyFont="1" applyFill="1" applyBorder="1"/>
    <xf numFmtId="9" fontId="58" fillId="18" borderId="83" xfId="1" applyFont="1" applyFill="1" applyBorder="1"/>
    <xf numFmtId="0" fontId="17" fillId="0" borderId="119" xfId="0" applyFont="1" applyFill="1" applyBorder="1" applyAlignment="1">
      <alignment horizontal="right" indent="47"/>
    </xf>
    <xf numFmtId="0" fontId="62" fillId="3" borderId="114" xfId="0" applyFont="1" applyFill="1" applyBorder="1" applyAlignment="1">
      <alignment horizontal="right" vertical="center"/>
    </xf>
    <xf numFmtId="0" fontId="62" fillId="3" borderId="115" xfId="0" applyFont="1" applyFill="1" applyBorder="1" applyAlignment="1">
      <alignment horizontal="right" vertical="center"/>
    </xf>
    <xf numFmtId="0" fontId="62" fillId="3" borderId="0" xfId="0" applyFont="1" applyFill="1" applyBorder="1" applyAlignment="1">
      <alignment horizontal="right" vertical="center"/>
    </xf>
    <xf numFmtId="0" fontId="62" fillId="3" borderId="72" xfId="0" applyFont="1" applyFill="1" applyBorder="1" applyAlignment="1">
      <alignment horizontal="right" vertical="center"/>
    </xf>
    <xf numFmtId="164" fontId="62" fillId="3" borderId="0" xfId="0" applyNumberFormat="1" applyFont="1" applyFill="1" applyBorder="1" applyAlignment="1">
      <alignment horizontal="right" vertical="center"/>
    </xf>
    <xf numFmtId="164" fontId="62" fillId="3" borderId="72" xfId="0" applyNumberFormat="1" applyFont="1" applyFill="1" applyBorder="1" applyAlignment="1">
      <alignment horizontal="right" vertical="center"/>
    </xf>
    <xf numFmtId="0" fontId="62" fillId="3" borderId="135" xfId="0" applyFont="1" applyFill="1" applyBorder="1" applyAlignment="1">
      <alignment horizontal="right" vertical="center"/>
    </xf>
    <xf numFmtId="0" fontId="62" fillId="3" borderId="140" xfId="0" applyFont="1" applyFill="1" applyBorder="1" applyAlignment="1">
      <alignment horizontal="right" vertical="center"/>
    </xf>
    <xf numFmtId="0" fontId="9" fillId="5" borderId="105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left" vertical="top" indent="16"/>
    </xf>
    <xf numFmtId="0" fontId="10" fillId="3" borderId="86" xfId="0" applyFont="1" applyFill="1" applyBorder="1" applyAlignment="1">
      <alignment horizontal="left" vertical="top" indent="16"/>
    </xf>
    <xf numFmtId="0" fontId="10" fillId="3" borderId="7" xfId="0" applyFont="1" applyFill="1" applyBorder="1" applyAlignment="1">
      <alignment horizontal="left" indent="16"/>
    </xf>
    <xf numFmtId="0" fontId="10" fillId="3" borderId="1" xfId="0" applyFont="1" applyFill="1" applyBorder="1" applyAlignment="1">
      <alignment horizontal="left" indent="16"/>
    </xf>
    <xf numFmtId="0" fontId="11" fillId="3" borderId="69" xfId="0" applyFont="1" applyFill="1" applyBorder="1" applyAlignment="1">
      <alignment horizontal="left" indent="17"/>
    </xf>
    <xf numFmtId="0" fontId="11" fillId="3" borderId="68" xfId="0" applyFont="1" applyFill="1" applyBorder="1" applyAlignment="1">
      <alignment horizontal="left" indent="17"/>
    </xf>
    <xf numFmtId="0" fontId="36" fillId="2" borderId="0" xfId="0" applyFont="1" applyFill="1" applyBorder="1" applyAlignment="1">
      <alignment horizontal="left" indent="16"/>
    </xf>
    <xf numFmtId="0" fontId="11" fillId="3" borderId="70" xfId="0" applyFont="1" applyFill="1" applyBorder="1" applyAlignment="1">
      <alignment horizontal="left" indent="17"/>
    </xf>
    <xf numFmtId="0" fontId="11" fillId="3" borderId="0" xfId="0" applyFont="1" applyFill="1" applyBorder="1" applyAlignment="1">
      <alignment horizontal="left" indent="17"/>
    </xf>
    <xf numFmtId="0" fontId="70" fillId="2" borderId="70" xfId="0" applyFont="1" applyFill="1" applyBorder="1" applyAlignment="1">
      <alignment horizontal="left" indent="16"/>
    </xf>
    <xf numFmtId="0" fontId="0" fillId="0" borderId="141" xfId="0" applyFont="1" applyFill="1" applyBorder="1" applyAlignment="1">
      <alignment horizontal="center"/>
    </xf>
    <xf numFmtId="0" fontId="0" fillId="0" borderId="121" xfId="0" applyFont="1" applyFill="1" applyBorder="1" applyAlignment="1">
      <alignment horizontal="center"/>
    </xf>
    <xf numFmtId="0" fontId="0" fillId="0" borderId="122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67" fillId="3" borderId="110" xfId="0" applyFont="1" applyFill="1" applyBorder="1" applyAlignment="1">
      <alignment horizontal="left" indent="44"/>
    </xf>
    <xf numFmtId="0" fontId="67" fillId="3" borderId="130" xfId="0" applyFont="1" applyFill="1" applyBorder="1" applyAlignment="1">
      <alignment horizontal="left" indent="44"/>
    </xf>
    <xf numFmtId="0" fontId="67" fillId="3" borderId="113" xfId="0" applyFont="1" applyFill="1" applyBorder="1" applyAlignment="1">
      <alignment horizontal="left" indent="44"/>
    </xf>
    <xf numFmtId="0" fontId="65" fillId="3" borderId="120" xfId="0" applyFont="1" applyFill="1" applyBorder="1" applyAlignment="1">
      <alignment horizontal="left" indent="44"/>
    </xf>
    <xf numFmtId="0" fontId="65" fillId="3" borderId="121" xfId="0" applyFont="1" applyFill="1" applyBorder="1" applyAlignment="1">
      <alignment horizontal="left" indent="44"/>
    </xf>
    <xf numFmtId="0" fontId="65" fillId="3" borderId="138" xfId="0" applyFont="1" applyFill="1" applyBorder="1" applyAlignment="1">
      <alignment horizontal="left" indent="44"/>
    </xf>
    <xf numFmtId="0" fontId="65" fillId="3" borderId="0" xfId="0" applyFont="1" applyFill="1" applyBorder="1" applyAlignment="1">
      <alignment horizontal="left" indent="31"/>
    </xf>
    <xf numFmtId="0" fontId="66" fillId="3" borderId="117" xfId="0" applyFont="1" applyFill="1" applyBorder="1" applyAlignment="1">
      <alignment horizontal="left" indent="31"/>
    </xf>
    <xf numFmtId="0" fontId="65" fillId="3" borderId="133" xfId="0" applyFont="1" applyFill="1" applyBorder="1" applyAlignment="1">
      <alignment horizontal="left" indent="29"/>
    </xf>
    <xf numFmtId="0" fontId="65" fillId="3" borderId="127" xfId="0" applyFont="1" applyFill="1" applyBorder="1" applyAlignment="1">
      <alignment horizontal="left" indent="29"/>
    </xf>
    <xf numFmtId="0" fontId="65" fillId="3" borderId="53" xfId="0" applyFont="1" applyFill="1" applyBorder="1" applyAlignment="1">
      <alignment horizontal="left" indent="32"/>
    </xf>
    <xf numFmtId="0" fontId="65" fillId="3" borderId="123" xfId="0" applyFont="1" applyFill="1" applyBorder="1" applyAlignment="1">
      <alignment horizontal="left" indent="32"/>
    </xf>
    <xf numFmtId="0" fontId="0" fillId="3" borderId="53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123" xfId="0" applyFill="1" applyBorder="1" applyAlignment="1">
      <alignment horizontal="center"/>
    </xf>
    <xf numFmtId="0" fontId="63" fillId="0" borderId="31" xfId="0" applyFont="1" applyFill="1" applyBorder="1" applyAlignment="1">
      <alignment horizontal="right" vertical="center" indent="4"/>
    </xf>
    <xf numFmtId="0" fontId="63" fillId="0" borderId="116" xfId="0" applyFont="1" applyFill="1" applyBorder="1" applyAlignment="1">
      <alignment horizontal="right" vertical="center" indent="4"/>
    </xf>
    <xf numFmtId="0" fontId="69" fillId="0" borderId="129" xfId="0" applyFont="1" applyFill="1" applyBorder="1" applyAlignment="1">
      <alignment horizontal="left" vertical="top"/>
    </xf>
    <xf numFmtId="0" fontId="69" fillId="0" borderId="0" xfId="0" applyFont="1" applyFill="1" applyBorder="1" applyAlignment="1">
      <alignment horizontal="left" vertical="top"/>
    </xf>
    <xf numFmtId="0" fontId="69" fillId="0" borderId="79" xfId="0" applyFont="1" applyFill="1" applyBorder="1" applyAlignment="1">
      <alignment horizontal="left" vertical="top"/>
    </xf>
    <xf numFmtId="0" fontId="69" fillId="0" borderId="80" xfId="0" applyFont="1" applyFill="1" applyBorder="1" applyAlignment="1">
      <alignment horizontal="left" vertical="top"/>
    </xf>
    <xf numFmtId="0" fontId="33" fillId="6" borderId="0" xfId="0" applyFont="1" applyFill="1" applyBorder="1" applyAlignment="1">
      <alignment horizontal="left" vertical="center"/>
    </xf>
    <xf numFmtId="0" fontId="33" fillId="6" borderId="31" xfId="0" applyFont="1" applyFill="1" applyBorder="1" applyAlignment="1">
      <alignment horizontal="left" vertical="center"/>
    </xf>
    <xf numFmtId="0" fontId="68" fillId="3" borderId="128" xfId="0" applyFont="1" applyFill="1" applyBorder="1" applyAlignment="1">
      <alignment horizontal="left" indent="15"/>
    </xf>
    <xf numFmtId="0" fontId="68" fillId="3" borderId="127" xfId="0" applyFont="1" applyFill="1" applyBorder="1" applyAlignment="1">
      <alignment horizontal="left" indent="15"/>
    </xf>
    <xf numFmtId="0" fontId="36" fillId="2" borderId="75" xfId="0" applyFont="1" applyFill="1" applyBorder="1" applyAlignment="1">
      <alignment horizontal="left" indent="16"/>
    </xf>
    <xf numFmtId="0" fontId="36" fillId="2" borderId="76" xfId="0" applyFont="1" applyFill="1" applyBorder="1" applyAlignment="1">
      <alignment horizontal="left" indent="16"/>
    </xf>
    <xf numFmtId="0" fontId="33" fillId="0" borderId="45" xfId="0" applyFont="1" applyBorder="1"/>
    <xf numFmtId="0" fontId="33" fillId="0" borderId="34" xfId="0" applyFont="1" applyBorder="1"/>
    <xf numFmtId="0" fontId="33" fillId="0" borderId="21" xfId="0" applyFont="1" applyBorder="1"/>
    <xf numFmtId="0" fontId="33" fillId="0" borderId="0" xfId="0" applyFont="1" applyBorder="1"/>
    <xf numFmtId="0" fontId="33" fillId="0" borderId="36" xfId="0" applyFont="1" applyBorder="1"/>
    <xf numFmtId="0" fontId="33" fillId="0" borderId="37" xfId="0" applyFont="1" applyBorder="1"/>
    <xf numFmtId="0" fontId="32" fillId="0" borderId="62" xfId="0" applyFont="1" applyBorder="1"/>
    <xf numFmtId="0" fontId="32" fillId="0" borderId="42" xfId="0" applyFont="1" applyBorder="1"/>
    <xf numFmtId="0" fontId="0" fillId="5" borderId="38" xfId="0" applyFill="1" applyBorder="1"/>
    <xf numFmtId="0" fontId="0" fillId="5" borderId="39" xfId="0" applyFill="1" applyBorder="1"/>
    <xf numFmtId="0" fontId="0" fillId="5" borderId="16" xfId="0" applyFill="1" applyBorder="1"/>
    <xf numFmtId="0" fontId="0" fillId="5" borderId="40" xfId="0" applyFill="1" applyBorder="1"/>
    <xf numFmtId="0" fontId="32" fillId="0" borderId="46" xfId="0" applyFont="1" applyBorder="1"/>
    <xf numFmtId="0" fontId="32" fillId="0" borderId="34" xfId="0" applyFont="1" applyBorder="1"/>
    <xf numFmtId="0" fontId="32" fillId="0" borderId="35" xfId="0" applyFont="1" applyBorder="1"/>
    <xf numFmtId="0" fontId="32" fillId="0" borderId="41" xfId="0" applyFont="1" applyBorder="1"/>
    <xf numFmtId="0" fontId="44" fillId="16" borderId="54" xfId="0" applyFont="1" applyFill="1" applyBorder="1" applyAlignment="1">
      <alignment horizontal="center"/>
    </xf>
    <xf numFmtId="0" fontId="29" fillId="12" borderId="60" xfId="0" applyFont="1" applyFill="1" applyBorder="1" applyAlignment="1">
      <alignment horizontal="center" vertical="center"/>
    </xf>
    <xf numFmtId="0" fontId="29" fillId="12" borderId="28" xfId="0" applyFont="1" applyFill="1" applyBorder="1" applyAlignment="1">
      <alignment horizontal="center" vertical="center"/>
    </xf>
    <xf numFmtId="0" fontId="29" fillId="12" borderId="27" xfId="0" applyFont="1" applyFill="1" applyBorder="1" applyAlignment="1">
      <alignment horizontal="center" vertical="center"/>
    </xf>
    <xf numFmtId="0" fontId="29" fillId="12" borderId="30" xfId="0" applyFont="1" applyFill="1" applyBorder="1" applyAlignment="1">
      <alignment horizontal="center" vertical="center"/>
    </xf>
    <xf numFmtId="0" fontId="29" fillId="12" borderId="47" xfId="0" applyFont="1" applyFill="1" applyBorder="1" applyAlignment="1">
      <alignment horizontal="center" vertical="center"/>
    </xf>
    <xf numFmtId="0" fontId="30" fillId="6" borderId="6" xfId="0" applyFont="1" applyFill="1" applyBorder="1" applyAlignment="1">
      <alignment horizontal="center"/>
    </xf>
    <xf numFmtId="0" fontId="30" fillId="6" borderId="8" xfId="0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43" fillId="3" borderId="50" xfId="0" applyFont="1" applyFill="1" applyBorder="1" applyAlignment="1">
      <alignment horizontal="center"/>
    </xf>
    <xf numFmtId="0" fontId="43" fillId="3" borderId="54" xfId="0" applyFont="1" applyFill="1" applyBorder="1" applyAlignment="1">
      <alignment horizontal="center"/>
    </xf>
    <xf numFmtId="0" fontId="31" fillId="10" borderId="30" xfId="0" applyFont="1" applyFill="1" applyBorder="1" applyAlignment="1">
      <alignment horizontal="center"/>
    </xf>
    <xf numFmtId="0" fontId="31" fillId="10" borderId="28" xfId="0" applyFont="1" applyFill="1" applyBorder="1" applyAlignment="1">
      <alignment horizontal="center"/>
    </xf>
    <xf numFmtId="0" fontId="31" fillId="10" borderId="27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27" fillId="0" borderId="17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4">
    <cellStyle name="Currency" xfId="2" builtinId="4"/>
    <cellStyle name="Explanatory Text" xfId="3" builtinId="5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A5C04"/>
      <color rgb="FFF0540E"/>
      <color rgb="FF19FB35"/>
      <color rgb="FF3D842C"/>
      <color rgb="FF3399FF"/>
      <color rgb="FF6A894B"/>
      <color rgb="FF1541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25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AC47-4E89-8880-FC6C3CECC30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C47-4E89-8880-FC6C3CECC304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AC47-4E89-8880-FC6C3CECC3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Dashboard!$E$9:$G$9</c:f>
              <c:numCache>
                <c:formatCode>"$"#,##0</c:formatCode>
                <c:ptCount val="3"/>
                <c:pt idx="0">
                  <c:v>10830000000</c:v>
                </c:pt>
                <c:pt idx="1">
                  <c:v>11993000000</c:v>
                </c:pt>
                <c:pt idx="2">
                  <c:v>14329000000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47-4E89-8880-FC6C3CECC30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Dashboard!$E$6:$I$6</c:f>
              <c:numCache>
                <c:formatCode>"$"#,##0</c:formatCode>
                <c:ptCount val="5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240726450000</c:v>
                </c:pt>
                <c:pt idx="4">
                  <c:v>247948243500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5-4416-A00B-273DAFD72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449807"/>
        <c:axId val="626664079"/>
      </c:barChart>
      <c:catAx>
        <c:axId val="48744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64079"/>
        <c:crosses val="autoZero"/>
        <c:auto val="1"/>
        <c:lblAlgn val="ctr"/>
        <c:lblOffset val="100"/>
        <c:noMultiLvlLbl val="0"/>
      </c:catAx>
      <c:valAx>
        <c:axId val="62666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4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File'!$E$2</c:f>
              <c:strCache>
                <c:ptCount val="1"/>
                <c:pt idx="0">
                  <c:v> Total Revenue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'Data File'!$E$3:$E$1587</c:f>
              <c:numCache>
                <c:formatCode>"$"#,##0_);[Red]\("$"#,##0\)</c:formatCode>
                <c:ptCount val="39"/>
                <c:pt idx="0">
                  <c:v>100078000000</c:v>
                </c:pt>
                <c:pt idx="1">
                  <c:v>10737000000</c:v>
                </c:pt>
                <c:pt idx="2">
                  <c:v>3036584000</c:v>
                </c:pt>
                <c:pt idx="3">
                  <c:v>93646000000</c:v>
                </c:pt>
                <c:pt idx="4">
                  <c:v>4608955000</c:v>
                </c:pt>
                <c:pt idx="5">
                  <c:v>16606000000</c:v>
                </c:pt>
                <c:pt idx="6">
                  <c:v>11240000000</c:v>
                </c:pt>
                <c:pt idx="7">
                  <c:v>91247000000</c:v>
                </c:pt>
                <c:pt idx="8">
                  <c:v>2436948000</c:v>
                </c:pt>
                <c:pt idx="9">
                  <c:v>1287577000</c:v>
                </c:pt>
                <c:pt idx="10">
                  <c:v>101697000000</c:v>
                </c:pt>
                <c:pt idx="11">
                  <c:v>10543000000</c:v>
                </c:pt>
                <c:pt idx="12">
                  <c:v>2872833000</c:v>
                </c:pt>
                <c:pt idx="13">
                  <c:v>97142000000</c:v>
                </c:pt>
                <c:pt idx="14">
                  <c:v>4822539000</c:v>
                </c:pt>
                <c:pt idx="15">
                  <c:v>16872000000</c:v>
                </c:pt>
                <c:pt idx="16">
                  <c:v>8602000000</c:v>
                </c:pt>
                <c:pt idx="17">
                  <c:v>88069000000</c:v>
                </c:pt>
                <c:pt idx="18">
                  <c:v>2473500000</c:v>
                </c:pt>
                <c:pt idx="19">
                  <c:v>1463767000</c:v>
                </c:pt>
                <c:pt idx="20">
                  <c:v>95181000000</c:v>
                </c:pt>
                <c:pt idx="21">
                  <c:v>9998000000</c:v>
                </c:pt>
                <c:pt idx="22">
                  <c:v>2955641000</c:v>
                </c:pt>
                <c:pt idx="23">
                  <c:v>91973000000</c:v>
                </c:pt>
                <c:pt idx="24">
                  <c:v>4736150000</c:v>
                </c:pt>
                <c:pt idx="25">
                  <c:v>16281000000</c:v>
                </c:pt>
                <c:pt idx="26">
                  <c:v>8707000000</c:v>
                </c:pt>
                <c:pt idx="27">
                  <c:v>88372000000</c:v>
                </c:pt>
                <c:pt idx="28">
                  <c:v>2371200000</c:v>
                </c:pt>
                <c:pt idx="29">
                  <c:v>1627413000</c:v>
                </c:pt>
                <c:pt idx="30">
                  <c:v>93056000000</c:v>
                </c:pt>
                <c:pt idx="31">
                  <c:v>10346000000</c:v>
                </c:pt>
                <c:pt idx="32">
                  <c:v>3153251000</c:v>
                </c:pt>
                <c:pt idx="33">
                  <c:v>89716000000</c:v>
                </c:pt>
                <c:pt idx="34">
                  <c:v>4995881000</c:v>
                </c:pt>
                <c:pt idx="35">
                  <c:v>16270000000</c:v>
                </c:pt>
                <c:pt idx="36">
                  <c:v>8533000000</c:v>
                </c:pt>
                <c:pt idx="37">
                  <c:v>90033000000</c:v>
                </c:pt>
                <c:pt idx="38">
                  <c:v>2220300000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D4-4229-BBC9-22DCD47C1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43007"/>
        <c:axId val="626684463"/>
      </c:scatterChart>
      <c:valAx>
        <c:axId val="48744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84463"/>
        <c:crosses val="autoZero"/>
        <c:crossBetween val="midCat"/>
      </c:valAx>
      <c:valAx>
        <c:axId val="62668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43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4B564B-CB74-42E1-BBB1-3083A6F22488}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18608</xdr:colOff>
      <xdr:row>15</xdr:row>
      <xdr:rowOff>154262</xdr:rowOff>
    </xdr:from>
    <xdr:to>
      <xdr:col>11</xdr:col>
      <xdr:colOff>2139624</xdr:colOff>
      <xdr:row>35</xdr:row>
      <xdr:rowOff>154097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CBEFDF-2667-48E7-908D-5CF662548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21011</xdr:colOff>
      <xdr:row>1</xdr:row>
      <xdr:rowOff>4665</xdr:rowOff>
    </xdr:from>
    <xdr:to>
      <xdr:col>11</xdr:col>
      <xdr:colOff>2150830</xdr:colOff>
      <xdr:row>15</xdr:row>
      <xdr:rowOff>90035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25DE5F-9EAA-450A-BB5B-2A3F2DC0C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11546</xdr:colOff>
      <xdr:row>16</xdr:row>
      <xdr:rowOff>49754</xdr:rowOff>
    </xdr:from>
    <xdr:ext cx="3244272" cy="244488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D04F6D-919A-8E48-A032-A4A30E8BEC74}"/>
            </a:ext>
          </a:extLst>
        </xdr:cNvPr>
        <xdr:cNvSpPr txBox="1"/>
      </xdr:nvSpPr>
      <xdr:spPr>
        <a:xfrm>
          <a:off x="10310091" y="2797572"/>
          <a:ext cx="3244272" cy="244488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>
            <a:latin typeface="+mj-lt"/>
          </a:endParaRPr>
        </a:p>
        <a:p>
          <a:endParaRPr lang="en-US" sz="1100">
            <a:latin typeface="+mj-lt"/>
          </a:endParaRPr>
        </a:p>
        <a:p>
          <a:endParaRPr lang="en-US" sz="1100">
            <a:latin typeface="+mj-lt"/>
          </a:endParaRPr>
        </a:p>
        <a:p>
          <a:r>
            <a:rPr lang="en-US" sz="1100">
              <a:latin typeface="+mj-lt"/>
            </a:rPr>
            <a:t>This model suggests</a:t>
          </a:r>
          <a:r>
            <a:rPr lang="en-US" sz="1100" baseline="0">
              <a:latin typeface="+mj-lt"/>
            </a:rPr>
            <a:t> that </a:t>
          </a:r>
          <a:r>
            <a:rPr lang="en-US" sz="1100">
              <a:latin typeface="+mj-lt"/>
            </a:rPr>
            <a:t>AMAZON</a:t>
          </a:r>
          <a:r>
            <a:rPr lang="en-US" sz="1100" baseline="0">
              <a:latin typeface="+mj-lt"/>
            </a:rPr>
            <a:t> (AMZN), a company within the Consumer Discretionary sector, is poised to show growth for the next two years assuming a strong case scenario.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 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B9D9D-DE3D-4428-9CEB-4EC1706698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IF" refreshedDate="43994.74329259259" createdVersion="6" refreshedVersion="6" minRefreshableVersion="3" recordCount="1710" xr:uid="{00000000-000A-0000-FFFF-FFFF00000000}">
  <cacheSource type="worksheet">
    <worksheetSource ref="P2:P1712" sheet="Data Fil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49"/>
        <item x="266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T53"/>
  <sheetViews>
    <sheetView topLeftCell="B1" zoomScale="67" zoomScaleNormal="113" workbookViewId="0">
      <selection activeCell="H4" sqref="H4:H5"/>
    </sheetView>
  </sheetViews>
  <sheetFormatPr baseColWidth="10" defaultColWidth="32.6640625" defaultRowHeight="15" x14ac:dyDescent="0.2"/>
  <cols>
    <col min="2" max="2" width="36.83203125" customWidth="1"/>
    <col min="3" max="3" width="12.83203125" customWidth="1"/>
    <col min="4" max="4" width="12.1640625" customWidth="1"/>
    <col min="5" max="8" width="32.83203125" bestFit="1" customWidth="1"/>
    <col min="9" max="9" width="38.83203125" bestFit="1" customWidth="1"/>
  </cols>
  <sheetData>
    <row r="1" spans="1:20" x14ac:dyDescent="0.2">
      <c r="A1" s="104"/>
      <c r="B1" s="134"/>
      <c r="C1" s="133"/>
      <c r="D1" s="133"/>
      <c r="E1" s="133"/>
      <c r="F1" s="132"/>
      <c r="G1" s="132"/>
      <c r="H1" s="132"/>
      <c r="I1" s="130"/>
      <c r="J1" s="332"/>
      <c r="K1" s="332"/>
      <c r="L1" s="332"/>
      <c r="M1" s="332"/>
      <c r="N1" s="332"/>
      <c r="O1" s="332"/>
    </row>
    <row r="2" spans="1:20" ht="15" customHeight="1" thickBot="1" x14ac:dyDescent="0.25">
      <c r="A2" s="8"/>
      <c r="B2" s="135"/>
      <c r="C2" s="131"/>
      <c r="D2" s="131"/>
      <c r="E2" s="239"/>
      <c r="F2" s="292" t="s">
        <v>10</v>
      </c>
      <c r="G2" s="291" t="s">
        <v>27</v>
      </c>
      <c r="H2" s="240"/>
      <c r="I2" s="287"/>
      <c r="J2" s="265"/>
      <c r="K2" s="235"/>
      <c r="L2" s="236"/>
      <c r="M2" s="236"/>
      <c r="O2" s="333"/>
    </row>
    <row r="3" spans="1:20" x14ac:dyDescent="0.2">
      <c r="A3" s="124"/>
      <c r="B3" s="327"/>
      <c r="C3" s="328"/>
      <c r="D3" s="329"/>
      <c r="E3" s="334" t="s">
        <v>629</v>
      </c>
      <c r="F3" s="335"/>
      <c r="G3" s="336"/>
      <c r="H3" s="342" t="s">
        <v>632</v>
      </c>
      <c r="I3" s="343"/>
      <c r="J3" s="264"/>
      <c r="K3" s="1"/>
      <c r="L3" s="11"/>
      <c r="M3" s="11"/>
      <c r="O3" s="333"/>
      <c r="T3" s="252"/>
    </row>
    <row r="4" spans="1:20" ht="14.25" customHeight="1" x14ac:dyDescent="0.2">
      <c r="A4" s="8"/>
      <c r="B4" s="351" t="s">
        <v>634</v>
      </c>
      <c r="C4" s="352"/>
      <c r="D4" s="352"/>
      <c r="E4" s="308" t="s">
        <v>623</v>
      </c>
      <c r="F4" s="310" t="s">
        <v>624</v>
      </c>
      <c r="G4" s="312" t="s">
        <v>625</v>
      </c>
      <c r="H4" s="314" t="s">
        <v>626</v>
      </c>
      <c r="I4" s="349" t="s">
        <v>627</v>
      </c>
      <c r="J4" s="237"/>
      <c r="K4" s="1"/>
      <c r="L4" s="11"/>
      <c r="M4" s="11"/>
      <c r="O4" s="333"/>
    </row>
    <row r="5" spans="1:20" ht="15.75" customHeight="1" x14ac:dyDescent="0.2">
      <c r="A5" s="8"/>
      <c r="B5" s="353"/>
      <c r="C5" s="354"/>
      <c r="D5" s="354"/>
      <c r="E5" s="309"/>
      <c r="F5" s="311"/>
      <c r="G5" s="313"/>
      <c r="H5" s="315"/>
      <c r="I5" s="350"/>
      <c r="J5" s="254"/>
      <c r="K5" s="1"/>
      <c r="L5" s="11"/>
      <c r="M5" s="11"/>
      <c r="O5" s="333"/>
    </row>
    <row r="6" spans="1:20" ht="24" customHeight="1" x14ac:dyDescent="0.2">
      <c r="A6" s="124"/>
      <c r="B6" s="359" t="s">
        <v>614</v>
      </c>
      <c r="C6" s="360"/>
      <c r="D6" s="360"/>
      <c r="E6" s="211">
        <f t="array" ref="E6">INDEX(total_rev,MATCH(1,(G2=ticker_symbol)*(E4=years),0))</f>
        <v>170910000000</v>
      </c>
      <c r="F6" s="212">
        <f t="array" ref="F6">INDEX(total_rev,MATCH(1,(G2=ticker_symbol)*(F4=years),0))</f>
        <v>182795000000</v>
      </c>
      <c r="G6" s="213">
        <f t="array" ref="G6">INDEX(total_rev,MATCH(1,(G2=ticker_symbol)*(G4=years),0))</f>
        <v>233715000000</v>
      </c>
      <c r="H6" s="301">
        <f ca="1">G6*(1+H16)</f>
        <v>240726450000</v>
      </c>
      <c r="I6" s="226">
        <f t="array" aca="1" ref="I6" ca="1">H6*(1+I16)</f>
        <v>247948243500</v>
      </c>
      <c r="J6" s="255"/>
      <c r="K6" s="1"/>
      <c r="L6" s="11"/>
      <c r="M6" s="11"/>
      <c r="O6" s="333"/>
    </row>
    <row r="7" spans="1:20" ht="24" customHeight="1" x14ac:dyDescent="0.2">
      <c r="A7" s="8"/>
      <c r="B7" s="321" t="s">
        <v>587</v>
      </c>
      <c r="C7" s="321"/>
      <c r="D7" s="322"/>
      <c r="E7" s="214">
        <f t="array" ref="E7">INDEX(cogs,MATCH(1,(G2=ticker_symbol)*(E4=years),0))</f>
        <v>106606000000</v>
      </c>
      <c r="F7" s="215">
        <f t="array" ref="F7">INDEX(cogs,MATCH(1,(G2=ticker_symbol)*(F4=years),0))</f>
        <v>112258000000</v>
      </c>
      <c r="G7" s="216">
        <f t="array" ref="G7">INDEX(cogs,MATCH(1,(G2=ticker_symbol)*(G4=years),0))</f>
        <v>140089000000</v>
      </c>
      <c r="H7" s="296"/>
      <c r="I7" s="227"/>
      <c r="J7" s="256"/>
      <c r="K7" s="1"/>
      <c r="L7" s="11"/>
      <c r="M7" s="11"/>
      <c r="O7" s="333"/>
    </row>
    <row r="8" spans="1:20" ht="24" customHeight="1" x14ac:dyDescent="0.2">
      <c r="A8" s="8"/>
      <c r="B8" s="323" t="s">
        <v>615</v>
      </c>
      <c r="C8" s="323"/>
      <c r="D8" s="323"/>
      <c r="E8" s="217">
        <f t="array" ref="E8">E6-E7</f>
        <v>64304000000</v>
      </c>
      <c r="F8" s="218">
        <f t="array" ref="F8">F6-F7</f>
        <v>70537000000</v>
      </c>
      <c r="G8" s="219">
        <f t="array" ref="G8">G6-G7</f>
        <v>93626000000</v>
      </c>
      <c r="H8" s="297">
        <f t="array" aca="1" ref="H8" ca="1">H6*H17</f>
        <v>64996141500.000008</v>
      </c>
      <c r="I8" s="228">
        <f t="array" aca="1" ref="I8" ca="1">I6*I17</f>
        <v>66946025745.000008</v>
      </c>
      <c r="J8" s="255"/>
      <c r="K8" s="1"/>
      <c r="L8" s="11"/>
      <c r="M8" s="11"/>
      <c r="O8" s="333"/>
    </row>
    <row r="9" spans="1:20" ht="24" customHeight="1" x14ac:dyDescent="0.2">
      <c r="A9" s="8"/>
      <c r="B9" s="324" t="s">
        <v>586</v>
      </c>
      <c r="C9" s="324"/>
      <c r="D9" s="324"/>
      <c r="E9" s="220">
        <f t="array" ref="E9">INDEX(sgas,MATCH(1,(G2=ticker_symbol)*(E4=years),0))</f>
        <v>10830000000</v>
      </c>
      <c r="F9" s="221">
        <f t="array" ref="F9">INDEX(sgas,MATCH(1,(G2=ticker_symbol)*(F4=years),0))</f>
        <v>11993000000</v>
      </c>
      <c r="G9" s="222">
        <f t="array" ref="G9">INDEX(sgas,MATCH(1,(G2=ticker_symbol)*(G4=years),0))</f>
        <v>14329000000</v>
      </c>
      <c r="H9" s="298"/>
      <c r="I9" s="229"/>
      <c r="J9" s="256"/>
      <c r="K9" s="1"/>
      <c r="L9" s="11"/>
      <c r="M9" s="11"/>
      <c r="O9" s="333"/>
    </row>
    <row r="10" spans="1:20" ht="24" customHeight="1" x14ac:dyDescent="0.2">
      <c r="A10" s="8"/>
      <c r="B10" s="325" t="s">
        <v>585</v>
      </c>
      <c r="C10" s="325"/>
      <c r="D10" s="325"/>
      <c r="E10" s="220" t="str">
        <f t="array" ref="E10">INDEX(oois,MATCH(1,(G2=ticker_symbol)*(E4=years),0))</f>
        <v xml:space="preserve"> $-   </v>
      </c>
      <c r="F10" s="221" t="str">
        <f t="array" ref="F10">INDEX(oois,MATCH(1,(G2=ticker_symbol)*(F4=years),0))</f>
        <v xml:space="preserve"> $-   </v>
      </c>
      <c r="G10" s="223" t="str">
        <f t="array" ref="G10">INDEX(oois,MATCH(1,(G2=ticker_symbol)*(G4=years),0))</f>
        <v xml:space="preserve"> $-   </v>
      </c>
      <c r="H10" s="298"/>
      <c r="I10" s="258"/>
      <c r="J10" s="257"/>
      <c r="K10" s="1"/>
      <c r="L10" s="11"/>
      <c r="M10" s="11"/>
      <c r="O10" s="333"/>
    </row>
    <row r="11" spans="1:20" ht="24" customHeight="1" x14ac:dyDescent="0.2">
      <c r="A11" s="8"/>
      <c r="B11" s="325" t="s">
        <v>584</v>
      </c>
      <c r="C11" s="325"/>
      <c r="D11" s="325"/>
      <c r="E11" s="220">
        <f t="array" ref="E11">INDEX(rnd,MATCH(1,(G2=ticker_symbol)*(E4=years),0))</f>
        <v>4475000000</v>
      </c>
      <c r="F11" s="221">
        <f t="array" ref="F11">INDEX(rnd,MATCH(1,(G2=ticker_symbol)*(F4=years),0))</f>
        <v>6041000000</v>
      </c>
      <c r="G11" s="224">
        <f t="array" ref="G11">INDEX(rnd,MATCH(1,(G2=ticker_symbol)*(G4=years),0))</f>
        <v>8067000000</v>
      </c>
      <c r="H11" s="299"/>
      <c r="I11" s="258"/>
      <c r="J11" s="257"/>
      <c r="K11" s="1"/>
      <c r="L11" s="11"/>
      <c r="M11" s="11"/>
      <c r="O11" s="333"/>
    </row>
    <row r="12" spans="1:20" ht="24" customHeight="1" x14ac:dyDescent="0.2">
      <c r="A12" s="8"/>
      <c r="B12" s="326" t="s">
        <v>622</v>
      </c>
      <c r="C12" s="326"/>
      <c r="D12" s="326"/>
      <c r="E12" s="225">
        <f t="array" ref="E12">SUM(E9:E11)</f>
        <v>15305000000</v>
      </c>
      <c r="F12" s="211">
        <f t="array" ref="F12">SUM(F9:F11)</f>
        <v>18034000000</v>
      </c>
      <c r="G12" s="219">
        <f t="array" ref="G12">SUM(G9:G11)</f>
        <v>22396000000</v>
      </c>
      <c r="H12" s="297"/>
      <c r="I12" s="260"/>
      <c r="J12" s="257"/>
      <c r="K12" s="1"/>
      <c r="L12" s="11"/>
      <c r="M12" s="11"/>
      <c r="O12" s="333"/>
    </row>
    <row r="13" spans="1:20" ht="24" customHeight="1" x14ac:dyDescent="0.2">
      <c r="A13" s="8"/>
      <c r="B13" s="357"/>
      <c r="C13" s="357"/>
      <c r="D13" s="358"/>
      <c r="E13" s="290">
        <f t="array" ref="E13">E8-E12</f>
        <v>48999000000</v>
      </c>
      <c r="F13" s="238">
        <f t="array" ref="F13">F8-F12</f>
        <v>52503000000</v>
      </c>
      <c r="G13" s="238">
        <f t="array" ref="G13">G8-G12</f>
        <v>71230000000</v>
      </c>
      <c r="H13" s="300">
        <f t="array" aca="1" ref="H13" ca="1">H6*H25</f>
        <v>7221793500</v>
      </c>
      <c r="I13" s="293">
        <f t="array" aca="1" ref="I13" ca="1">I6*I18</f>
        <v>17356377045</v>
      </c>
      <c r="J13" s="259"/>
      <c r="K13" s="1"/>
      <c r="L13" s="11"/>
      <c r="M13" s="11"/>
      <c r="O13" s="333"/>
    </row>
    <row r="14" spans="1:20" ht="16" x14ac:dyDescent="0.2">
      <c r="A14" s="8"/>
      <c r="B14" s="307"/>
      <c r="C14" s="307"/>
      <c r="D14" s="307"/>
      <c r="E14" s="337" t="s">
        <v>629</v>
      </c>
      <c r="F14" s="338"/>
      <c r="G14" s="339"/>
      <c r="H14" s="340" t="s">
        <v>631</v>
      </c>
      <c r="I14" s="341"/>
      <c r="J14" s="237"/>
      <c r="K14" s="1"/>
      <c r="L14" s="11"/>
      <c r="M14" s="11"/>
      <c r="O14" s="333"/>
    </row>
    <row r="15" spans="1:20" ht="16" x14ac:dyDescent="0.2">
      <c r="A15" s="8"/>
      <c r="B15" s="355" t="s">
        <v>633</v>
      </c>
      <c r="C15" s="355"/>
      <c r="D15" s="356"/>
      <c r="E15" s="125"/>
      <c r="F15" s="126"/>
      <c r="G15" s="123"/>
      <c r="H15" s="303"/>
      <c r="I15" s="230"/>
      <c r="J15" s="261"/>
      <c r="K15" s="1"/>
      <c r="L15" s="11"/>
      <c r="M15" s="11"/>
      <c r="O15" s="333"/>
    </row>
    <row r="16" spans="1:20" ht="16" x14ac:dyDescent="0.2">
      <c r="A16" s="8"/>
      <c r="B16" s="317" t="s">
        <v>590</v>
      </c>
      <c r="C16" s="317"/>
      <c r="D16" s="318"/>
      <c r="E16" s="203"/>
      <c r="F16" s="204">
        <f t="array" ref="F16">$F$6/$E$6-1</f>
        <v>6.9539523725937524E-2</v>
      </c>
      <c r="G16" s="306">
        <f t="array" ref="G16">($G$6/$F$6)-1</f>
        <v>0.27856341803659834</v>
      </c>
      <c r="H16" s="302">
        <f t="array" aca="1" ref="H16" ca="1">OFFSET($H$22,MATCH(C21,$B$23:$B$25,0),0)</f>
        <v>0.03</v>
      </c>
      <c r="I16" s="285">
        <f ca="1">OFFSET($H$22,MATCH($C$21,$B$23:$B$25,0),1)</f>
        <v>0.03</v>
      </c>
      <c r="J16" s="262"/>
      <c r="K16" s="1"/>
      <c r="L16" s="11"/>
      <c r="M16" s="11"/>
      <c r="O16" s="333"/>
    </row>
    <row r="17" spans="1:15" ht="16" x14ac:dyDescent="0.2">
      <c r="A17" s="8"/>
      <c r="B17" s="319" t="s">
        <v>591</v>
      </c>
      <c r="C17" s="319"/>
      <c r="D17" s="319"/>
      <c r="E17" s="205">
        <f t="array" ref="E17">INDEX(Gross_Margin,MATCH(1,(G2=ticker_symbol)*(E4=years),0))</f>
        <v>0.37624480720847231</v>
      </c>
      <c r="F17" s="305">
        <f t="array" ref="F17">INDEX(Gross_Margin,MATCH(1,(G2=ticker_symbol)*(F4=years),0))</f>
        <v>0.38588035777783858</v>
      </c>
      <c r="G17" s="206">
        <f t="array" ref="G17">INDEX(Gross_Margin,MATCH(1,(G2=ticker_symbol)*(G4=years),0))</f>
        <v>0.40059902017414373</v>
      </c>
      <c r="H17" s="294">
        <f ca="1">OFFSET($H$27,MATCH($C$21,$B$28:$B$30,0),0)</f>
        <v>0.27</v>
      </c>
      <c r="I17" s="286">
        <f ca="1">OFFSET($H$27,MATCH($C$21,$B$28:$B$30,0),1)</f>
        <v>0.27</v>
      </c>
      <c r="J17" s="263"/>
      <c r="K17" s="1"/>
      <c r="L17" s="11"/>
      <c r="M17" s="11"/>
      <c r="O17" s="333"/>
    </row>
    <row r="18" spans="1:15" ht="17" thickBot="1" x14ac:dyDescent="0.25">
      <c r="A18" s="8"/>
      <c r="B18" s="320" t="s">
        <v>592</v>
      </c>
      <c r="C18" s="320"/>
      <c r="D18" s="320"/>
      <c r="E18" s="304">
        <f t="array" ref="E18">INDEX(Operating_Margin,MATCH(1,(G2=ticker_symbol)*(E4=years),0))</f>
        <v>0.31287812298870749</v>
      </c>
      <c r="F18" s="207">
        <f t="array" ref="F18">INDEX(Operating_Margin,MATCH(1,(G2=ticker_symbol)*(F4=years),0))</f>
        <v>0.32027134221395553</v>
      </c>
      <c r="G18" s="208">
        <f t="array" ref="G18">INDEX(Operating_Margin,MATCH(1,(G2=ticker_symbol)*(G4=years),0))</f>
        <v>0.33928930535053375</v>
      </c>
      <c r="H18" s="295">
        <f t="array" aca="1" ref="H18" ca="1">OFFSET($H$32,MATCH($C$21,$B$33:$B$35,0),0)</f>
        <v>7.0000000000000007E-2</v>
      </c>
      <c r="I18" s="233">
        <f t="array" aca="1" ref="I18" ca="1">OFFSET($H$32,MATCH($C$21,$B$33:$B$35,0),1)</f>
        <v>7.0000000000000007E-2</v>
      </c>
      <c r="J18" s="263"/>
      <c r="K18" s="1"/>
      <c r="L18" s="11"/>
      <c r="M18" s="11"/>
      <c r="O18" s="333"/>
    </row>
    <row r="19" spans="1:15" ht="16" thickTop="1" x14ac:dyDescent="0.2">
      <c r="A19" s="8"/>
      <c r="B19" s="316"/>
      <c r="C19" s="316"/>
      <c r="D19" s="316"/>
      <c r="E19" s="316"/>
      <c r="F19" s="316"/>
      <c r="G19" s="316"/>
      <c r="H19" s="316"/>
      <c r="I19" s="129"/>
      <c r="J19" s="276"/>
      <c r="K19" s="1"/>
      <c r="L19" s="11"/>
      <c r="M19" s="11"/>
      <c r="O19" s="333"/>
    </row>
    <row r="20" spans="1:15" ht="17.25" customHeight="1" thickBot="1" x14ac:dyDescent="0.25">
      <c r="A20" s="8"/>
      <c r="B20" s="253"/>
      <c r="C20" s="249"/>
      <c r="D20" s="198"/>
      <c r="E20" s="198"/>
      <c r="F20" s="199"/>
      <c r="G20" s="200"/>
      <c r="H20" s="201"/>
      <c r="I20" s="278"/>
      <c r="J20" s="275"/>
      <c r="K20" s="1"/>
      <c r="L20" s="11"/>
      <c r="M20" s="11"/>
      <c r="O20" s="333"/>
    </row>
    <row r="21" spans="1:15" ht="17" thickBot="1" x14ac:dyDescent="0.25">
      <c r="A21" s="8"/>
      <c r="B21" s="248" t="s">
        <v>621</v>
      </c>
      <c r="C21" s="251" t="s">
        <v>4</v>
      </c>
      <c r="D21" s="289"/>
      <c r="E21" s="346"/>
      <c r="F21" s="347"/>
      <c r="G21" s="348"/>
      <c r="H21" s="344" t="s">
        <v>5</v>
      </c>
      <c r="I21" s="345"/>
      <c r="J21" s="243"/>
      <c r="K21" s="1"/>
      <c r="L21" s="11"/>
      <c r="M21" s="11"/>
      <c r="O21" s="333"/>
    </row>
    <row r="22" spans="1:15" ht="16" x14ac:dyDescent="0.2">
      <c r="A22" s="8"/>
      <c r="B22" s="245" t="s">
        <v>630</v>
      </c>
      <c r="C22" s="250"/>
      <c r="D22" s="288"/>
      <c r="E22" s="241"/>
      <c r="F22" s="242"/>
      <c r="G22" s="202"/>
      <c r="H22" s="244"/>
      <c r="I22" s="277"/>
      <c r="J22" s="266"/>
      <c r="K22" s="1"/>
      <c r="L22" s="11"/>
      <c r="M22" s="11"/>
      <c r="O22" s="333"/>
    </row>
    <row r="23" spans="1:15" ht="15.75" customHeight="1" x14ac:dyDescent="0.25">
      <c r="A23" s="8"/>
      <c r="B23" s="195" t="s">
        <v>2</v>
      </c>
      <c r="C23" s="193">
        <v>1</v>
      </c>
      <c r="D23" s="161"/>
      <c r="E23" s="162"/>
      <c r="F23" s="142"/>
      <c r="G23" s="150"/>
      <c r="H23" s="154">
        <v>7.0000000000000007E-2</v>
      </c>
      <c r="I23" s="274">
        <v>7.0000000000000007E-2</v>
      </c>
      <c r="J23" s="266"/>
      <c r="K23" s="8"/>
      <c r="L23" s="11"/>
      <c r="M23" s="11"/>
      <c r="O23" s="333"/>
    </row>
    <row r="24" spans="1:15" ht="15" customHeight="1" x14ac:dyDescent="0.2">
      <c r="A24" s="8"/>
      <c r="B24" s="196" t="s">
        <v>3</v>
      </c>
      <c r="C24" s="194">
        <v>2</v>
      </c>
      <c r="D24" s="161"/>
      <c r="E24" s="163"/>
      <c r="F24" s="140"/>
      <c r="G24" s="137"/>
      <c r="H24" s="143">
        <v>0.05</v>
      </c>
      <c r="I24" s="273">
        <v>0.05</v>
      </c>
      <c r="J24" s="266"/>
      <c r="K24" s="8"/>
      <c r="L24" s="11"/>
      <c r="M24" s="11"/>
      <c r="O24" s="333"/>
    </row>
    <row r="25" spans="1:15" ht="15" customHeight="1" x14ac:dyDescent="0.2">
      <c r="A25" s="8"/>
      <c r="B25" s="197" t="s">
        <v>4</v>
      </c>
      <c r="C25" s="193">
        <v>3</v>
      </c>
      <c r="D25" s="161"/>
      <c r="E25" s="163"/>
      <c r="F25" s="138"/>
      <c r="G25" s="139"/>
      <c r="H25" s="143">
        <v>0.03</v>
      </c>
      <c r="I25" s="273">
        <v>0.03</v>
      </c>
      <c r="J25" s="266"/>
      <c r="K25" s="8"/>
      <c r="L25" s="11"/>
      <c r="M25" s="11"/>
      <c r="O25" s="333"/>
    </row>
    <row r="26" spans="1:15" ht="15" customHeight="1" x14ac:dyDescent="0.2">
      <c r="A26" s="8"/>
      <c r="B26" s="127"/>
      <c r="C26" s="157"/>
      <c r="D26" s="158"/>
      <c r="E26" s="121"/>
      <c r="F26" s="141"/>
      <c r="G26" s="139"/>
      <c r="H26" s="144"/>
      <c r="I26" s="231"/>
      <c r="J26" s="270"/>
      <c r="K26" s="8"/>
      <c r="L26" s="11"/>
      <c r="M26" s="11"/>
      <c r="O26" s="333"/>
    </row>
    <row r="27" spans="1:15" ht="15" customHeight="1" x14ac:dyDescent="0.2">
      <c r="B27" s="246" t="s">
        <v>0</v>
      </c>
      <c r="C27" s="191"/>
      <c r="D27" s="190"/>
      <c r="E27" s="189"/>
      <c r="F27" s="188"/>
      <c r="G27" s="187"/>
      <c r="H27" s="186"/>
      <c r="I27" s="272"/>
      <c r="J27" s="266"/>
      <c r="K27" s="8"/>
      <c r="L27" s="11"/>
      <c r="M27" s="11"/>
      <c r="O27" s="333"/>
    </row>
    <row r="28" spans="1:15" ht="15" customHeight="1" x14ac:dyDescent="0.2">
      <c r="B28" s="195" t="s">
        <v>2</v>
      </c>
      <c r="C28" s="193">
        <v>1</v>
      </c>
      <c r="D28" s="164"/>
      <c r="E28" s="166"/>
      <c r="F28" s="149"/>
      <c r="G28" s="209"/>
      <c r="H28" s="279">
        <v>0.31</v>
      </c>
      <c r="I28" s="280">
        <v>0.31</v>
      </c>
      <c r="J28" s="266"/>
      <c r="K28" s="8"/>
      <c r="L28" s="11"/>
      <c r="M28" s="11"/>
      <c r="O28" s="333"/>
    </row>
    <row r="29" spans="1:15" ht="15" customHeight="1" x14ac:dyDescent="0.2">
      <c r="A29" s="128"/>
      <c r="B29" s="196" t="s">
        <v>3</v>
      </c>
      <c r="C29" s="194">
        <v>2</v>
      </c>
      <c r="D29" s="165"/>
      <c r="E29" s="167"/>
      <c r="F29" s="138"/>
      <c r="G29" s="210"/>
      <c r="H29" s="281">
        <v>0.28999999999999998</v>
      </c>
      <c r="I29" s="282">
        <v>0.28999999999999998</v>
      </c>
      <c r="J29" s="270"/>
      <c r="K29" s="8"/>
      <c r="L29" s="11"/>
      <c r="M29" s="11"/>
      <c r="O29" s="333"/>
    </row>
    <row r="30" spans="1:15" ht="15" customHeight="1" x14ac:dyDescent="0.2">
      <c r="A30" s="128"/>
      <c r="B30" s="197" t="s">
        <v>4</v>
      </c>
      <c r="C30" s="193">
        <v>3</v>
      </c>
      <c r="D30" s="165"/>
      <c r="E30" s="168"/>
      <c r="F30" s="138"/>
      <c r="G30" s="210"/>
      <c r="H30" s="281">
        <v>0.27</v>
      </c>
      <c r="I30" s="282">
        <v>0.27</v>
      </c>
      <c r="J30" s="270"/>
      <c r="K30" s="8"/>
      <c r="L30" s="11"/>
      <c r="M30" s="11"/>
      <c r="O30" s="333"/>
    </row>
    <row r="31" spans="1:15" ht="15" customHeight="1" x14ac:dyDescent="0.2">
      <c r="B31" s="160"/>
      <c r="C31" s="155"/>
      <c r="D31" s="156"/>
      <c r="E31" s="159"/>
      <c r="F31" s="138"/>
      <c r="G31" s="139"/>
      <c r="H31" s="151"/>
      <c r="I31" s="267"/>
      <c r="J31" s="266"/>
      <c r="K31" s="8"/>
      <c r="L31" s="11"/>
      <c r="M31" s="11"/>
      <c r="O31" s="333"/>
    </row>
    <row r="32" spans="1:15" ht="15" customHeight="1" x14ac:dyDescent="0.2">
      <c r="B32" s="247" t="s">
        <v>1</v>
      </c>
      <c r="C32" s="180"/>
      <c r="D32" s="181"/>
      <c r="E32" s="182"/>
      <c r="F32" s="183"/>
      <c r="G32" s="184"/>
      <c r="H32" s="185"/>
      <c r="I32" s="232"/>
      <c r="J32" s="271"/>
      <c r="K32" s="8"/>
      <c r="L32" s="11"/>
      <c r="M32" s="11"/>
      <c r="O32" s="333"/>
    </row>
    <row r="33" spans="1:15" ht="15" customHeight="1" x14ac:dyDescent="0.2">
      <c r="B33" s="195" t="s">
        <v>2</v>
      </c>
      <c r="C33" s="193">
        <v>1</v>
      </c>
      <c r="D33" s="169"/>
      <c r="E33" s="171"/>
      <c r="F33" s="153"/>
      <c r="G33" s="152"/>
      <c r="H33" s="136">
        <v>0.32</v>
      </c>
      <c r="I33" s="283">
        <v>0.32</v>
      </c>
      <c r="J33" s="269"/>
      <c r="K33" s="8"/>
      <c r="L33" s="11"/>
      <c r="M33" s="11"/>
      <c r="O33" s="333"/>
    </row>
    <row r="34" spans="1:15" ht="15" customHeight="1" x14ac:dyDescent="0.2">
      <c r="A34" s="128"/>
      <c r="B34" s="196" t="s">
        <v>3</v>
      </c>
      <c r="C34" s="194">
        <v>2</v>
      </c>
      <c r="D34" s="170"/>
      <c r="E34" s="172"/>
      <c r="F34" s="138"/>
      <c r="G34" s="139"/>
      <c r="H34" s="145">
        <v>0.06</v>
      </c>
      <c r="I34" s="284">
        <v>0.06</v>
      </c>
      <c r="J34" s="266"/>
      <c r="K34" s="8"/>
      <c r="L34" s="11"/>
      <c r="M34" s="11"/>
      <c r="O34" s="333"/>
    </row>
    <row r="35" spans="1:15" ht="15" customHeight="1" x14ac:dyDescent="0.2">
      <c r="A35" s="128"/>
      <c r="B35" s="197" t="s">
        <v>4</v>
      </c>
      <c r="C35" s="193">
        <v>3</v>
      </c>
      <c r="D35" s="170"/>
      <c r="E35" s="173"/>
      <c r="F35" s="146"/>
      <c r="G35" s="147"/>
      <c r="H35" s="148">
        <v>7.0000000000000007E-2</v>
      </c>
      <c r="I35" s="284">
        <v>7.0000000000000007E-2</v>
      </c>
      <c r="J35" s="266"/>
      <c r="K35" s="8"/>
      <c r="L35" s="11"/>
      <c r="M35" s="11"/>
      <c r="O35" s="333"/>
    </row>
    <row r="36" spans="1:15" x14ac:dyDescent="0.2">
      <c r="B36" s="45"/>
      <c r="C36" s="192"/>
      <c r="D36" s="174"/>
      <c r="E36" s="174"/>
      <c r="F36" s="174"/>
      <c r="G36" s="175"/>
      <c r="H36" s="176"/>
      <c r="I36" s="234"/>
      <c r="J36" s="268"/>
      <c r="K36" s="8"/>
      <c r="L36" s="11"/>
      <c r="M36" s="11"/>
      <c r="O36" s="333"/>
    </row>
    <row r="37" spans="1:15" x14ac:dyDescent="0.2">
      <c r="B37" s="177"/>
      <c r="C37" s="177"/>
      <c r="D37" s="177"/>
      <c r="E37" s="177"/>
      <c r="F37" s="177"/>
      <c r="G37" s="178"/>
      <c r="H37" s="179"/>
      <c r="I37" s="178"/>
      <c r="J37" s="330"/>
      <c r="K37" s="331"/>
      <c r="L37" s="331"/>
      <c r="M37" s="331"/>
      <c r="N37" s="331"/>
      <c r="O37" s="331"/>
    </row>
    <row r="38" spans="1:15" x14ac:dyDescent="0.2">
      <c r="B38" s="36"/>
      <c r="C38" s="36"/>
      <c r="D38" s="36"/>
      <c r="E38" s="36"/>
      <c r="F38" s="36"/>
      <c r="G38" s="122"/>
      <c r="H38" s="104"/>
      <c r="I38" s="122"/>
      <c r="J38" s="36"/>
      <c r="K38" t="s">
        <v>589</v>
      </c>
    </row>
    <row r="39" spans="1:15" x14ac:dyDescent="0.2">
      <c r="B39" s="36"/>
      <c r="C39" s="36"/>
      <c r="D39" s="36"/>
      <c r="E39" s="36"/>
      <c r="F39" s="36"/>
      <c r="G39" s="122"/>
      <c r="H39" s="104"/>
      <c r="I39" s="122"/>
      <c r="J39" s="36"/>
    </row>
    <row r="40" spans="1:15" x14ac:dyDescent="0.2">
      <c r="B40" s="36"/>
      <c r="C40" s="36"/>
      <c r="D40" s="36"/>
      <c r="E40" s="36"/>
      <c r="F40" s="36"/>
      <c r="G40" s="36"/>
      <c r="H40" s="104"/>
      <c r="I40" s="122"/>
      <c r="J40" s="36"/>
    </row>
    <row r="41" spans="1:15" x14ac:dyDescent="0.2">
      <c r="B41" s="36"/>
      <c r="C41" s="36"/>
      <c r="D41" s="36"/>
      <c r="E41" s="36"/>
      <c r="F41" s="36"/>
      <c r="G41" s="36"/>
      <c r="H41" s="36"/>
      <c r="I41" s="122"/>
      <c r="J41" s="36"/>
    </row>
    <row r="42" spans="1:15" x14ac:dyDescent="0.2">
      <c r="B42" s="36"/>
      <c r="C42" s="36"/>
      <c r="D42" s="36"/>
      <c r="E42" s="36"/>
      <c r="F42" s="36"/>
      <c r="G42" s="36"/>
      <c r="H42" s="36"/>
      <c r="I42" s="122"/>
      <c r="J42" s="36"/>
    </row>
    <row r="43" spans="1:15" x14ac:dyDescent="0.2">
      <c r="B43" s="36"/>
      <c r="C43" s="36"/>
      <c r="D43" s="36"/>
      <c r="E43" s="36"/>
      <c r="F43" s="36"/>
      <c r="G43" s="36"/>
      <c r="H43" s="36"/>
      <c r="I43" s="122"/>
      <c r="J43" s="36"/>
    </row>
    <row r="44" spans="1:15" x14ac:dyDescent="0.2">
      <c r="B44" s="36"/>
      <c r="C44" s="36"/>
      <c r="D44" s="36"/>
      <c r="E44" s="36"/>
      <c r="F44" s="36"/>
      <c r="G44" s="36"/>
      <c r="H44" s="36"/>
      <c r="I44" s="122"/>
      <c r="J44" s="36"/>
    </row>
    <row r="45" spans="1:15" x14ac:dyDescent="0.2">
      <c r="B45" s="36"/>
      <c r="C45" s="36"/>
      <c r="D45" s="36"/>
      <c r="E45" s="36"/>
      <c r="F45" s="36"/>
      <c r="G45" s="36"/>
      <c r="H45" s="36"/>
      <c r="I45" s="122"/>
      <c r="J45" s="36"/>
    </row>
    <row r="46" spans="1:15" x14ac:dyDescent="0.2">
      <c r="B46" s="36"/>
      <c r="C46" s="36"/>
      <c r="D46" s="36"/>
      <c r="E46" s="36"/>
      <c r="F46" s="36"/>
      <c r="G46" s="36"/>
      <c r="H46" s="36"/>
      <c r="I46" s="36" t="s">
        <v>628</v>
      </c>
      <c r="J46" s="36"/>
    </row>
    <row r="47" spans="1:15" x14ac:dyDescent="0.2">
      <c r="B47" s="36"/>
      <c r="C47" s="36"/>
      <c r="D47" s="36"/>
      <c r="E47" s="36"/>
      <c r="F47" s="36"/>
      <c r="G47" s="36"/>
      <c r="H47" s="36"/>
      <c r="I47" s="36"/>
      <c r="J47" s="36"/>
    </row>
    <row r="48" spans="1:15" x14ac:dyDescent="0.2">
      <c r="B48" s="36"/>
      <c r="C48" s="36"/>
      <c r="D48" s="36"/>
      <c r="E48" s="36"/>
      <c r="F48" s="36"/>
      <c r="G48" s="36"/>
      <c r="H48" s="36"/>
      <c r="I48" s="36"/>
      <c r="J48" s="36"/>
    </row>
    <row r="49" spans="2:10" x14ac:dyDescent="0.2">
      <c r="B49" s="36"/>
      <c r="C49" s="36"/>
      <c r="D49" s="36"/>
      <c r="E49" s="36"/>
      <c r="F49" s="36"/>
      <c r="G49" s="36"/>
      <c r="H49" s="36"/>
      <c r="I49" s="36"/>
      <c r="J49" s="36"/>
    </row>
    <row r="50" spans="2:10" x14ac:dyDescent="0.2">
      <c r="B50" s="36"/>
      <c r="C50" s="36"/>
      <c r="D50" s="36"/>
      <c r="E50" s="36"/>
      <c r="F50" s="36"/>
      <c r="G50" s="36"/>
      <c r="H50" s="36"/>
      <c r="I50" s="36"/>
      <c r="J50" s="36"/>
    </row>
    <row r="51" spans="2:10" x14ac:dyDescent="0.2">
      <c r="B51" s="36"/>
      <c r="C51" s="36"/>
      <c r="D51" s="36"/>
      <c r="E51" s="36"/>
      <c r="F51" s="36"/>
      <c r="G51" s="36"/>
      <c r="H51" s="36"/>
      <c r="I51" s="36"/>
      <c r="J51" s="36"/>
    </row>
    <row r="52" spans="2:10" x14ac:dyDescent="0.2">
      <c r="B52" s="36"/>
      <c r="C52" s="36"/>
      <c r="D52" s="36"/>
      <c r="E52" s="36"/>
      <c r="F52" s="36"/>
      <c r="G52" s="36"/>
      <c r="H52" s="36"/>
      <c r="I52" s="36"/>
      <c r="J52" s="36"/>
    </row>
    <row r="53" spans="2:10" x14ac:dyDescent="0.2">
      <c r="B53" s="36"/>
      <c r="C53" s="36"/>
      <c r="D53" s="36"/>
      <c r="E53" s="36"/>
      <c r="F53" s="36"/>
      <c r="G53" s="36"/>
      <c r="H53" s="36"/>
      <c r="I53" s="36"/>
      <c r="J53" s="36"/>
    </row>
  </sheetData>
  <mergeCells count="29">
    <mergeCell ref="B3:D3"/>
    <mergeCell ref="J37:O37"/>
    <mergeCell ref="J1:O1"/>
    <mergeCell ref="O2:O36"/>
    <mergeCell ref="E3:G3"/>
    <mergeCell ref="E14:G14"/>
    <mergeCell ref="H14:I14"/>
    <mergeCell ref="H3:I3"/>
    <mergeCell ref="H21:I21"/>
    <mergeCell ref="E21:G21"/>
    <mergeCell ref="I4:I5"/>
    <mergeCell ref="B4:D5"/>
    <mergeCell ref="B15:D15"/>
    <mergeCell ref="B13:D13"/>
    <mergeCell ref="B11:D11"/>
    <mergeCell ref="B6:D6"/>
    <mergeCell ref="E4:E5"/>
    <mergeCell ref="F4:F5"/>
    <mergeCell ref="G4:G5"/>
    <mergeCell ref="H4:H5"/>
    <mergeCell ref="B19:H19"/>
    <mergeCell ref="B16:D16"/>
    <mergeCell ref="B17:D17"/>
    <mergeCell ref="B18:D18"/>
    <mergeCell ref="B7:D7"/>
    <mergeCell ref="B8:D8"/>
    <mergeCell ref="B9:D9"/>
    <mergeCell ref="B10:D10"/>
    <mergeCell ref="B12:D1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Misc!$C$7:$C$433</xm:f>
          </x14:formula1>
          <xm:sqref>G2</xm:sqref>
        </x14:dataValidation>
        <x14:dataValidation type="list" allowBlank="1" showInputMessage="1" showErrorMessage="1" xr:uid="{76AB8666-9F3B-4F42-8253-31E423CE642A}">
          <x14:formula1>
            <xm:f>Misc!$I$7:$I$9</xm:f>
          </x14:formula1>
          <xm:sqref>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4188-7024-D44C-B2C1-193076249395}">
  <sheetPr>
    <tabColor theme="8" tint="-0.249977111117893"/>
  </sheetPr>
  <dimension ref="A1:P35"/>
  <sheetViews>
    <sheetView zoomScale="54" zoomScaleNormal="110" workbookViewId="0">
      <selection activeCell="G33" sqref="G33:H33"/>
    </sheetView>
  </sheetViews>
  <sheetFormatPr baseColWidth="10" defaultColWidth="11.5" defaultRowHeight="15" x14ac:dyDescent="0.2"/>
  <cols>
    <col min="1" max="1" width="15.83203125" bestFit="1" customWidth="1"/>
    <col min="3" max="3" width="18.33203125" bestFit="1" customWidth="1"/>
    <col min="4" max="4" width="17.33203125" bestFit="1" customWidth="1"/>
    <col min="6" max="7" width="14.5" bestFit="1" customWidth="1"/>
    <col min="13" max="13" width="10.6640625" bestFit="1" customWidth="1"/>
  </cols>
  <sheetData>
    <row r="1" spans="1:16" x14ac:dyDescent="0.2">
      <c r="A1" s="389" t="s">
        <v>611</v>
      </c>
      <c r="B1" s="390"/>
      <c r="C1" s="390"/>
      <c r="D1" s="390"/>
      <c r="E1" s="390"/>
      <c r="F1" s="390"/>
      <c r="G1" s="390"/>
      <c r="H1" s="390"/>
      <c r="I1" s="390"/>
      <c r="J1" s="391"/>
      <c r="K1" s="387" t="s">
        <v>2</v>
      </c>
      <c r="L1" s="388"/>
      <c r="M1" s="377" t="s">
        <v>613</v>
      </c>
      <c r="N1" s="377"/>
      <c r="O1" s="44"/>
      <c r="P1" s="44"/>
    </row>
    <row r="2" spans="1:16" x14ac:dyDescent="0.2">
      <c r="A2" s="37"/>
      <c r="B2" s="38"/>
      <c r="C2" s="38"/>
      <c r="D2" s="38"/>
      <c r="E2" s="38"/>
      <c r="F2" s="38"/>
      <c r="G2" s="38"/>
      <c r="H2" s="38"/>
      <c r="I2" s="38"/>
      <c r="J2" s="39"/>
      <c r="K2" s="101"/>
      <c r="L2" s="102"/>
      <c r="M2" s="102"/>
      <c r="N2" s="103"/>
    </row>
    <row r="3" spans="1:16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87" t="s">
        <v>612</v>
      </c>
      <c r="L3" s="87"/>
      <c r="M3" s="116"/>
      <c r="N3" s="110"/>
    </row>
    <row r="4" spans="1:16" x14ac:dyDescent="0.2">
      <c r="A4" s="37"/>
      <c r="B4" s="38"/>
      <c r="C4" s="38"/>
      <c r="D4" s="38"/>
      <c r="E4" s="38"/>
      <c r="F4" s="38"/>
      <c r="G4" s="38"/>
      <c r="H4" s="38"/>
      <c r="I4" s="38"/>
      <c r="J4" s="39"/>
      <c r="K4" s="88" t="s">
        <v>2</v>
      </c>
      <c r="L4" s="91">
        <v>1</v>
      </c>
      <c r="M4" s="111"/>
      <c r="N4" s="111"/>
    </row>
    <row r="5" spans="1:16" x14ac:dyDescent="0.2">
      <c r="A5" s="37"/>
      <c r="B5" s="38"/>
      <c r="C5" s="38"/>
      <c r="D5" s="38"/>
      <c r="E5" s="38"/>
      <c r="F5" s="38"/>
      <c r="G5" s="38"/>
      <c r="H5" s="38"/>
      <c r="I5" s="38"/>
      <c r="J5" s="39"/>
      <c r="K5" s="50" t="s">
        <v>3</v>
      </c>
      <c r="L5" s="51">
        <v>2</v>
      </c>
      <c r="M5" s="111"/>
      <c r="N5" s="111"/>
    </row>
    <row r="6" spans="1:16" x14ac:dyDescent="0.2">
      <c r="A6" s="37"/>
      <c r="B6" s="38"/>
      <c r="C6" s="38"/>
      <c r="D6" s="38"/>
      <c r="E6" s="38"/>
      <c r="F6" s="38"/>
      <c r="G6" s="38"/>
      <c r="H6" s="38"/>
      <c r="I6" s="38"/>
      <c r="J6" s="39"/>
      <c r="K6" s="89" t="s">
        <v>4</v>
      </c>
      <c r="L6" s="92">
        <v>3</v>
      </c>
      <c r="M6" s="111"/>
      <c r="N6" s="111"/>
    </row>
    <row r="7" spans="1:16" x14ac:dyDescent="0.2">
      <c r="A7" s="37"/>
      <c r="B7" s="38"/>
      <c r="C7" s="38"/>
      <c r="D7" s="38"/>
      <c r="E7" s="38"/>
      <c r="F7" s="38"/>
      <c r="G7" s="38"/>
      <c r="H7" s="38"/>
      <c r="I7" s="38"/>
      <c r="J7" s="39"/>
      <c r="K7" s="106"/>
      <c r="L7" s="107"/>
      <c r="M7" s="117"/>
      <c r="N7" s="109"/>
    </row>
    <row r="8" spans="1:16" x14ac:dyDescent="0.2">
      <c r="A8" s="37"/>
      <c r="B8" s="38"/>
      <c r="C8" s="38"/>
      <c r="D8" s="38"/>
      <c r="E8" s="38"/>
      <c r="F8" s="38"/>
      <c r="G8" s="38"/>
      <c r="H8" s="38"/>
      <c r="I8" s="38"/>
      <c r="J8" s="39"/>
      <c r="K8" s="94" t="s">
        <v>0</v>
      </c>
      <c r="L8" s="96"/>
      <c r="M8" s="97"/>
      <c r="N8" s="113"/>
    </row>
    <row r="9" spans="1:16" x14ac:dyDescent="0.2">
      <c r="A9" s="37"/>
      <c r="B9" s="38"/>
      <c r="C9" s="38"/>
      <c r="D9" s="38"/>
      <c r="E9" s="38"/>
      <c r="F9" s="38"/>
      <c r="G9" s="38"/>
      <c r="H9" s="38"/>
      <c r="I9" s="38"/>
      <c r="J9" s="39"/>
      <c r="K9" s="88" t="s">
        <v>2</v>
      </c>
      <c r="L9" s="91">
        <v>1</v>
      </c>
      <c r="M9" s="118"/>
      <c r="N9" s="118"/>
    </row>
    <row r="10" spans="1:16" x14ac:dyDescent="0.2">
      <c r="A10" s="37"/>
      <c r="B10" s="38"/>
      <c r="C10" s="38"/>
      <c r="D10" s="38"/>
      <c r="E10" s="38"/>
      <c r="F10" s="38"/>
      <c r="G10" s="38"/>
      <c r="H10" s="38"/>
      <c r="I10" s="38"/>
      <c r="J10" s="39"/>
      <c r="K10" s="50" t="s">
        <v>3</v>
      </c>
      <c r="L10" s="51">
        <v>2</v>
      </c>
      <c r="M10" s="119"/>
      <c r="N10" s="119"/>
    </row>
    <row r="11" spans="1:16" x14ac:dyDescent="0.2">
      <c r="A11" s="37"/>
      <c r="B11" s="38"/>
      <c r="C11" s="38"/>
      <c r="D11" s="38"/>
      <c r="E11" s="38"/>
      <c r="F11" s="38"/>
      <c r="G11" s="38"/>
      <c r="H11" s="38"/>
      <c r="I11" s="38"/>
      <c r="J11" s="39"/>
      <c r="K11" s="89" t="s">
        <v>4</v>
      </c>
      <c r="L11" s="92">
        <v>3</v>
      </c>
      <c r="M11" s="119"/>
      <c r="N11" s="119"/>
      <c r="O11" t="s">
        <v>620</v>
      </c>
    </row>
    <row r="12" spans="1:16" x14ac:dyDescent="0.2">
      <c r="A12" s="37"/>
      <c r="B12" s="38"/>
      <c r="C12" s="38"/>
      <c r="D12" s="38"/>
      <c r="E12" s="38"/>
      <c r="F12" s="38"/>
      <c r="G12" s="38"/>
      <c r="H12" s="38"/>
      <c r="I12" s="38"/>
      <c r="J12" s="39"/>
      <c r="K12" s="106"/>
      <c r="L12" s="108"/>
      <c r="M12" s="117"/>
      <c r="N12" s="109"/>
    </row>
    <row r="13" spans="1:16" x14ac:dyDescent="0.2">
      <c r="A13" s="37"/>
      <c r="B13" s="38"/>
      <c r="C13" s="38"/>
      <c r="D13" s="38"/>
      <c r="E13" s="38"/>
      <c r="F13" s="38"/>
      <c r="G13" s="38"/>
      <c r="H13" s="38"/>
      <c r="I13" s="38"/>
      <c r="J13" s="39"/>
      <c r="K13" s="94" t="s">
        <v>1</v>
      </c>
      <c r="L13" s="95"/>
      <c r="M13" s="115"/>
      <c r="N13" s="100"/>
    </row>
    <row r="14" spans="1:16" x14ac:dyDescent="0.2">
      <c r="A14" s="37"/>
      <c r="B14" s="38"/>
      <c r="C14" s="38"/>
      <c r="D14" s="38"/>
      <c r="E14" s="38"/>
      <c r="F14" s="38"/>
      <c r="G14" s="38"/>
      <c r="H14" s="38"/>
      <c r="I14" s="38"/>
      <c r="J14" s="39"/>
      <c r="K14" s="88" t="s">
        <v>2</v>
      </c>
      <c r="L14" s="91">
        <v>1</v>
      </c>
      <c r="M14" s="114"/>
      <c r="N14" s="114"/>
    </row>
    <row r="15" spans="1:16" x14ac:dyDescent="0.2">
      <c r="A15" s="37"/>
      <c r="B15" s="38"/>
      <c r="C15" s="38"/>
      <c r="D15" s="38"/>
      <c r="E15" s="38"/>
      <c r="F15" s="38"/>
      <c r="G15" s="38"/>
      <c r="H15" s="38"/>
      <c r="I15" s="38"/>
      <c r="J15" s="39"/>
      <c r="K15" s="48" t="s">
        <v>3</v>
      </c>
      <c r="L15" s="49">
        <v>2</v>
      </c>
      <c r="M15" s="112"/>
      <c r="N15" s="112"/>
    </row>
    <row r="16" spans="1:16" x14ac:dyDescent="0.2">
      <c r="A16" s="37"/>
      <c r="B16" s="38"/>
      <c r="C16" s="38"/>
      <c r="D16" s="38"/>
      <c r="E16" s="38"/>
      <c r="F16" s="38"/>
      <c r="G16" s="38"/>
      <c r="H16" s="38"/>
      <c r="I16" s="38"/>
      <c r="J16" s="39"/>
      <c r="K16" s="90" t="s">
        <v>4</v>
      </c>
      <c r="L16" s="93">
        <v>3</v>
      </c>
      <c r="M16" s="120"/>
      <c r="N16" s="120"/>
    </row>
    <row r="17" spans="1:14" x14ac:dyDescent="0.2">
      <c r="A17" s="37"/>
      <c r="B17" s="38"/>
      <c r="C17" s="38"/>
      <c r="D17" s="38"/>
      <c r="E17" s="38"/>
      <c r="F17" s="38"/>
      <c r="G17" s="38"/>
      <c r="H17" s="38"/>
      <c r="I17" s="38"/>
      <c r="J17" s="39"/>
      <c r="K17" s="43"/>
      <c r="L17" s="38"/>
      <c r="M17" s="38"/>
      <c r="N17" s="39"/>
    </row>
    <row r="18" spans="1:14" x14ac:dyDescent="0.2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38"/>
      <c r="L18" s="38"/>
      <c r="M18" s="38"/>
      <c r="N18" s="39"/>
    </row>
    <row r="19" spans="1:14" x14ac:dyDescent="0.2">
      <c r="A19" s="37"/>
      <c r="B19" s="38"/>
      <c r="C19" s="38"/>
      <c r="D19" s="38"/>
      <c r="E19" s="38"/>
      <c r="F19" s="38"/>
      <c r="G19" s="38"/>
      <c r="H19" s="38"/>
      <c r="I19" s="38"/>
      <c r="J19" s="39"/>
      <c r="K19" s="38"/>
      <c r="L19" s="38"/>
      <c r="M19" s="38"/>
      <c r="N19" s="39"/>
    </row>
    <row r="20" spans="1:14" x14ac:dyDescent="0.2">
      <c r="A20" s="37"/>
      <c r="B20" s="38"/>
      <c r="C20" s="38"/>
      <c r="D20" s="38"/>
      <c r="E20" s="38"/>
      <c r="F20" s="38"/>
      <c r="G20" s="38"/>
      <c r="H20" s="38"/>
      <c r="I20" s="38"/>
      <c r="J20" s="39"/>
      <c r="K20" s="38"/>
      <c r="L20" s="38"/>
      <c r="M20" s="38"/>
      <c r="N20" s="39"/>
    </row>
    <row r="21" spans="1:14" x14ac:dyDescent="0.2">
      <c r="A21" s="37"/>
      <c r="B21" s="38"/>
      <c r="C21" s="38"/>
      <c r="D21" s="38"/>
      <c r="E21" s="38"/>
      <c r="F21" s="38"/>
      <c r="G21" s="38"/>
      <c r="H21" s="38"/>
      <c r="I21" s="38"/>
      <c r="J21" s="39"/>
      <c r="K21" s="38"/>
      <c r="L21" s="38"/>
      <c r="M21" s="38"/>
      <c r="N21" s="39"/>
    </row>
    <row r="22" spans="1:14" x14ac:dyDescent="0.2">
      <c r="A22" s="37"/>
      <c r="B22" s="38"/>
      <c r="C22" s="38"/>
      <c r="D22" s="38"/>
      <c r="E22" s="38"/>
      <c r="F22" s="38"/>
      <c r="G22" s="38"/>
      <c r="H22" s="38"/>
      <c r="I22" s="38"/>
      <c r="J22" s="39"/>
      <c r="K22" s="38"/>
      <c r="L22" s="38"/>
      <c r="M22" s="38"/>
      <c r="N22" s="39"/>
    </row>
    <row r="23" spans="1:14" x14ac:dyDescent="0.2">
      <c r="A23" s="37"/>
      <c r="B23" s="38"/>
      <c r="C23" s="38"/>
      <c r="D23" s="38"/>
      <c r="E23" s="38"/>
      <c r="F23" s="38"/>
      <c r="G23" s="38"/>
      <c r="H23" s="38"/>
      <c r="I23" s="38"/>
      <c r="J23" s="39"/>
      <c r="K23" s="38"/>
      <c r="L23" s="38"/>
      <c r="M23" s="38"/>
      <c r="N23" s="39"/>
    </row>
    <row r="24" spans="1:14" x14ac:dyDescent="0.2">
      <c r="A24" s="37"/>
      <c r="B24" s="38"/>
      <c r="C24" s="38"/>
      <c r="D24" s="38"/>
      <c r="E24" s="38"/>
      <c r="F24" s="38"/>
      <c r="G24" s="38"/>
      <c r="H24" s="38"/>
      <c r="I24" s="38"/>
      <c r="J24" s="47"/>
      <c r="K24" s="38"/>
      <c r="L24" s="38"/>
      <c r="M24" s="38"/>
      <c r="N24" s="39"/>
    </row>
    <row r="25" spans="1:14" x14ac:dyDescent="0.2">
      <c r="A25" s="37"/>
      <c r="B25" s="38"/>
      <c r="C25" s="38"/>
      <c r="D25" s="38"/>
      <c r="E25" s="38"/>
      <c r="F25" s="38"/>
      <c r="G25" s="38"/>
      <c r="H25" s="38"/>
      <c r="I25" s="38"/>
      <c r="J25" s="39"/>
      <c r="K25" s="38"/>
      <c r="L25" s="38"/>
      <c r="M25" s="38"/>
      <c r="N25" s="39"/>
    </row>
    <row r="26" spans="1:14" x14ac:dyDescent="0.2">
      <c r="A26" s="37"/>
      <c r="B26" s="38"/>
      <c r="C26" s="38"/>
      <c r="D26" s="38"/>
      <c r="E26" s="38"/>
      <c r="F26" s="38"/>
      <c r="G26" s="38"/>
      <c r="H26" s="38"/>
      <c r="I26" s="38"/>
      <c r="J26" s="39"/>
      <c r="K26" s="38"/>
      <c r="L26" s="38"/>
      <c r="M26" s="38"/>
      <c r="N26" s="39"/>
    </row>
    <row r="27" spans="1:14" x14ac:dyDescent="0.2">
      <c r="A27" s="37"/>
      <c r="B27" s="38"/>
      <c r="C27" s="38"/>
      <c r="D27" s="38"/>
      <c r="E27" s="38"/>
      <c r="F27" s="38"/>
      <c r="G27" s="38"/>
      <c r="H27" s="38"/>
      <c r="I27" s="38"/>
      <c r="J27" s="46"/>
      <c r="K27" s="38"/>
      <c r="L27" s="38"/>
      <c r="M27" s="38"/>
      <c r="N27" s="39"/>
    </row>
    <row r="28" spans="1:14" x14ac:dyDescent="0.2">
      <c r="A28" s="37"/>
      <c r="B28" s="38"/>
      <c r="C28" s="38"/>
      <c r="D28" s="38"/>
      <c r="E28" s="38"/>
      <c r="F28" s="38"/>
      <c r="G28" s="38"/>
      <c r="H28" s="38"/>
      <c r="I28" s="38"/>
      <c r="J28" s="39"/>
      <c r="K28" s="38"/>
      <c r="L28" s="38"/>
      <c r="M28" s="38"/>
      <c r="N28" s="39"/>
    </row>
    <row r="29" spans="1:14" x14ac:dyDescent="0.2">
      <c r="A29" s="41"/>
      <c r="B29" s="40"/>
      <c r="C29" s="40"/>
      <c r="D29" s="40"/>
      <c r="E29" s="40"/>
      <c r="F29" s="40"/>
      <c r="G29" s="40"/>
      <c r="H29" s="40"/>
      <c r="I29" s="40"/>
      <c r="J29" s="42"/>
      <c r="K29" s="40"/>
      <c r="L29" s="38"/>
      <c r="M29" s="38"/>
      <c r="N29" s="39"/>
    </row>
    <row r="30" spans="1:14" ht="16" x14ac:dyDescent="0.2">
      <c r="A30" s="381" t="s">
        <v>588</v>
      </c>
      <c r="B30" s="379"/>
      <c r="C30" s="379"/>
      <c r="D30" s="379"/>
      <c r="E30" s="379"/>
      <c r="F30" s="382"/>
      <c r="G30" s="378" t="s">
        <v>5</v>
      </c>
      <c r="H30" s="379"/>
      <c r="I30" s="379"/>
      <c r="J30" s="379"/>
      <c r="K30" s="380"/>
      <c r="L30" s="73"/>
      <c r="M30" s="67"/>
      <c r="N30" s="76"/>
    </row>
    <row r="31" spans="1:14" x14ac:dyDescent="0.2">
      <c r="A31" s="392"/>
      <c r="B31" s="393"/>
      <c r="C31" s="58" t="s">
        <v>609</v>
      </c>
      <c r="D31" s="99" t="s">
        <v>610</v>
      </c>
      <c r="E31" s="383"/>
      <c r="F31" s="384"/>
      <c r="G31" s="385"/>
      <c r="H31" s="386"/>
      <c r="I31" s="98" t="s">
        <v>609</v>
      </c>
      <c r="J31" s="52" t="s">
        <v>610</v>
      </c>
      <c r="K31" s="65"/>
      <c r="L31" s="68"/>
      <c r="M31" s="79"/>
      <c r="N31" s="80"/>
    </row>
    <row r="32" spans="1:14" ht="23" customHeight="1" x14ac:dyDescent="0.2">
      <c r="A32" s="361"/>
      <c r="B32" s="362"/>
      <c r="C32" s="81">
        <f ca="1">Dashboard!H6*(1+'Forecast-Amzn Strong Scenario'!I32)</f>
        <v>240726450000</v>
      </c>
      <c r="D32" s="53">
        <f t="array" aca="1" ref="D32" ca="1">C32*(1+J32)</f>
        <v>240726450000</v>
      </c>
      <c r="E32" s="60"/>
      <c r="F32" s="63"/>
      <c r="G32" s="373" t="s">
        <v>616</v>
      </c>
      <c r="H32" s="374"/>
      <c r="I32" s="55">
        <f t="array" aca="1" ref="I32" ca="1">OFFSET($M$3,MATCH(K1,$K$4:$K$6,0),0)</f>
        <v>0</v>
      </c>
      <c r="J32" s="84">
        <f t="array" aca="1" ref="J32" ca="1">OFFSET($M$3,MATCH(K1,$K$4:$K$6,0),1)</f>
        <v>0</v>
      </c>
      <c r="K32" s="75"/>
      <c r="L32" s="77"/>
      <c r="M32" s="71"/>
      <c r="N32" s="76"/>
    </row>
    <row r="33" spans="1:14" ht="23" customHeight="1" x14ac:dyDescent="0.2">
      <c r="A33" s="363"/>
      <c r="B33" s="364"/>
      <c r="C33" s="54">
        <f t="array" aca="1" ref="C33" ca="1">C32*I33</f>
        <v>0</v>
      </c>
      <c r="D33" s="82">
        <f t="array" aca="1" ref="D33" ca="1">D32*J33</f>
        <v>0</v>
      </c>
      <c r="E33" s="60"/>
      <c r="F33" s="63"/>
      <c r="G33" s="375" t="s">
        <v>0</v>
      </c>
      <c r="H33" s="376"/>
      <c r="I33" s="85">
        <f t="array" aca="1" ref="I33" ca="1">OFFSET($M$8,MATCH(K1,$K$9:$K$11,0),0)</f>
        <v>0</v>
      </c>
      <c r="J33" s="56">
        <f ca="1">OFFSET($M$8,MATCH(K1,$K$9:$K$11,0),1)</f>
        <v>0</v>
      </c>
      <c r="K33" s="66"/>
      <c r="L33" s="73"/>
      <c r="M33" s="78"/>
      <c r="N33" s="69"/>
    </row>
    <row r="34" spans="1:14" ht="23" customHeight="1" x14ac:dyDescent="0.2">
      <c r="A34" s="365"/>
      <c r="B34" s="366"/>
      <c r="C34" s="83">
        <f t="array" aca="1" ref="C34" ca="1">C32*I34</f>
        <v>0</v>
      </c>
      <c r="D34" s="59">
        <f t="array" aca="1" ref="D34" ca="1">D32*J34</f>
        <v>0</v>
      </c>
      <c r="E34" s="61"/>
      <c r="F34" s="62"/>
      <c r="G34" s="367" t="s">
        <v>1</v>
      </c>
      <c r="H34" s="368"/>
      <c r="I34" s="57">
        <f t="array" aca="1" ref="I34" ca="1">OFFSET($M$13,MATCH(K1,$K$14:$K$16,0),0)</f>
        <v>0</v>
      </c>
      <c r="J34" s="86">
        <f t="array" aca="1" ref="J34" ca="1">OFFSET($M$13,MATCH(K1,$K$14:$K$16,0),1)</f>
        <v>0</v>
      </c>
      <c r="K34" s="64"/>
      <c r="L34" s="74"/>
      <c r="M34" s="70"/>
      <c r="N34" s="72"/>
    </row>
    <row r="35" spans="1:14" x14ac:dyDescent="0.2">
      <c r="A35" s="369"/>
      <c r="B35" s="370"/>
      <c r="C35" s="370"/>
      <c r="D35" s="370"/>
      <c r="E35" s="371"/>
      <c r="F35" s="371"/>
      <c r="G35" s="370"/>
      <c r="H35" s="370"/>
      <c r="I35" s="370"/>
      <c r="J35" s="370"/>
      <c r="K35" s="370"/>
      <c r="L35" s="370"/>
      <c r="M35" s="370"/>
      <c r="N35" s="372"/>
    </row>
  </sheetData>
  <mergeCells count="15">
    <mergeCell ref="M1:N1"/>
    <mergeCell ref="G30:K30"/>
    <mergeCell ref="A30:F30"/>
    <mergeCell ref="E31:F31"/>
    <mergeCell ref="G31:H31"/>
    <mergeCell ref="K1:L1"/>
    <mergeCell ref="A1:J1"/>
    <mergeCell ref="A31:B31"/>
    <mergeCell ref="A32:B32"/>
    <mergeCell ref="A33:B33"/>
    <mergeCell ref="A34:B34"/>
    <mergeCell ref="G34:H34"/>
    <mergeCell ref="A35:N35"/>
    <mergeCell ref="G32:H32"/>
    <mergeCell ref="G33:H3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058608-606A-F142-8073-10DF4BB450B1}">
          <x14:formula1>
            <xm:f>Misc!$I$7:$I$9</xm:f>
          </x14:formula1>
          <xm:sqref>K1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3:I434"/>
  <sheetViews>
    <sheetView zoomScale="170" zoomScaleNormal="170" workbookViewId="0">
      <selection activeCell="I7" sqref="I7"/>
    </sheetView>
  </sheetViews>
  <sheetFormatPr baseColWidth="10" defaultColWidth="8.83203125" defaultRowHeight="15" x14ac:dyDescent="0.2"/>
  <cols>
    <col min="1" max="1" width="13.1640625" customWidth="1"/>
    <col min="6" max="6" width="9.1640625" customWidth="1"/>
    <col min="9" max="9" width="11.33203125" bestFit="1" customWidth="1"/>
  </cols>
  <sheetData>
    <row r="3" spans="1:9" x14ac:dyDescent="0.2">
      <c r="A3" s="5" t="s">
        <v>582</v>
      </c>
    </row>
    <row r="4" spans="1:9" x14ac:dyDescent="0.2">
      <c r="A4" s="6" t="s">
        <v>378</v>
      </c>
      <c r="C4" s="6"/>
    </row>
    <row r="5" spans="1:9" x14ac:dyDescent="0.2">
      <c r="A5" s="6" t="s">
        <v>400</v>
      </c>
      <c r="C5" s="6"/>
    </row>
    <row r="6" spans="1:9" x14ac:dyDescent="0.2">
      <c r="A6" s="6" t="s">
        <v>421</v>
      </c>
      <c r="C6" s="6"/>
    </row>
    <row r="7" spans="1:9" x14ac:dyDescent="0.2">
      <c r="A7" s="6" t="s">
        <v>20</v>
      </c>
      <c r="C7" s="6" t="s">
        <v>20</v>
      </c>
      <c r="I7" t="s">
        <v>2</v>
      </c>
    </row>
    <row r="8" spans="1:9" x14ac:dyDescent="0.2">
      <c r="A8" s="6" t="s">
        <v>24</v>
      </c>
      <c r="C8" s="6" t="s">
        <v>24</v>
      </c>
      <c r="I8" t="s">
        <v>3</v>
      </c>
    </row>
    <row r="9" spans="1:9" x14ac:dyDescent="0.2">
      <c r="A9" s="6" t="s">
        <v>27</v>
      </c>
      <c r="C9" s="6" t="s">
        <v>27</v>
      </c>
      <c r="I9" t="s">
        <v>4</v>
      </c>
    </row>
    <row r="10" spans="1:9" x14ac:dyDescent="0.2">
      <c r="A10" s="6" t="s">
        <v>30</v>
      </c>
      <c r="C10" s="6" t="s">
        <v>30</v>
      </c>
    </row>
    <row r="11" spans="1:9" x14ac:dyDescent="0.2">
      <c r="A11" s="6" t="s">
        <v>33</v>
      </c>
      <c r="C11" s="6" t="s">
        <v>33</v>
      </c>
    </row>
    <row r="12" spans="1:9" x14ac:dyDescent="0.2">
      <c r="A12" s="6" t="s">
        <v>35</v>
      </c>
      <c r="C12" s="6" t="s">
        <v>35</v>
      </c>
    </row>
    <row r="13" spans="1:9" x14ac:dyDescent="0.2">
      <c r="A13" s="6" t="s">
        <v>37</v>
      </c>
      <c r="C13" s="6" t="s">
        <v>37</v>
      </c>
    </row>
    <row r="14" spans="1:9" x14ac:dyDescent="0.2">
      <c r="A14" s="6" t="s">
        <v>39</v>
      </c>
      <c r="C14" s="6" t="s">
        <v>39</v>
      </c>
    </row>
    <row r="15" spans="1:9" x14ac:dyDescent="0.2">
      <c r="A15" s="6" t="s">
        <v>41</v>
      </c>
      <c r="C15" s="6" t="s">
        <v>41</v>
      </c>
    </row>
    <row r="16" spans="1:9" x14ac:dyDescent="0.2">
      <c r="A16" s="6" t="s">
        <v>44</v>
      </c>
      <c r="C16" s="6" t="s">
        <v>44</v>
      </c>
    </row>
    <row r="17" spans="1:3" x14ac:dyDescent="0.2">
      <c r="A17" s="6" t="s">
        <v>46</v>
      </c>
      <c r="C17" s="6" t="s">
        <v>46</v>
      </c>
    </row>
    <row r="18" spans="1:3" x14ac:dyDescent="0.2">
      <c r="A18" s="6" t="s">
        <v>47</v>
      </c>
      <c r="C18" s="6" t="s">
        <v>47</v>
      </c>
    </row>
    <row r="19" spans="1:3" x14ac:dyDescent="0.2">
      <c r="A19" s="6" t="s">
        <v>50</v>
      </c>
      <c r="C19" s="6" t="s">
        <v>50</v>
      </c>
    </row>
    <row r="20" spans="1:3" x14ac:dyDescent="0.2">
      <c r="A20" s="6" t="s">
        <v>52</v>
      </c>
      <c r="C20" s="6" t="s">
        <v>52</v>
      </c>
    </row>
    <row r="21" spans="1:3" x14ac:dyDescent="0.2">
      <c r="A21" s="6" t="s">
        <v>55</v>
      </c>
      <c r="C21" s="6" t="s">
        <v>55</v>
      </c>
    </row>
    <row r="22" spans="1:3" x14ac:dyDescent="0.2">
      <c r="A22" s="6" t="s">
        <v>57</v>
      </c>
      <c r="C22" s="6" t="s">
        <v>57</v>
      </c>
    </row>
    <row r="23" spans="1:3" x14ac:dyDescent="0.2">
      <c r="A23" s="6" t="s">
        <v>60</v>
      </c>
      <c r="C23" s="6" t="s">
        <v>60</v>
      </c>
    </row>
    <row r="24" spans="1:3" x14ac:dyDescent="0.2">
      <c r="A24" s="6" t="s">
        <v>62</v>
      </c>
      <c r="C24" s="6" t="s">
        <v>62</v>
      </c>
    </row>
    <row r="25" spans="1:3" x14ac:dyDescent="0.2">
      <c r="A25" s="6" t="s">
        <v>64</v>
      </c>
      <c r="C25" s="6" t="s">
        <v>64</v>
      </c>
    </row>
    <row r="26" spans="1:3" x14ac:dyDescent="0.2">
      <c r="A26" s="6" t="s">
        <v>67</v>
      </c>
      <c r="C26" s="6" t="s">
        <v>67</v>
      </c>
    </row>
    <row r="27" spans="1:3" x14ac:dyDescent="0.2">
      <c r="A27" s="6" t="s">
        <v>68</v>
      </c>
      <c r="C27" s="6" t="s">
        <v>68</v>
      </c>
    </row>
    <row r="28" spans="1:3" x14ac:dyDescent="0.2">
      <c r="A28" s="6" t="s">
        <v>69</v>
      </c>
      <c r="C28" s="6" t="s">
        <v>69</v>
      </c>
    </row>
    <row r="29" spans="1:3" x14ac:dyDescent="0.2">
      <c r="A29" s="6" t="s">
        <v>71</v>
      </c>
      <c r="C29" s="6" t="s">
        <v>71</v>
      </c>
    </row>
    <row r="30" spans="1:3" x14ac:dyDescent="0.2">
      <c r="A30" s="6" t="s">
        <v>73</v>
      </c>
      <c r="C30" s="6" t="s">
        <v>73</v>
      </c>
    </row>
    <row r="31" spans="1:3" x14ac:dyDescent="0.2">
      <c r="A31" s="6" t="s">
        <v>75</v>
      </c>
      <c r="C31" s="6" t="s">
        <v>75</v>
      </c>
    </row>
    <row r="32" spans="1:3" x14ac:dyDescent="0.2">
      <c r="A32" s="6" t="s">
        <v>77</v>
      </c>
      <c r="C32" s="6" t="s">
        <v>77</v>
      </c>
    </row>
    <row r="33" spans="1:3" x14ac:dyDescent="0.2">
      <c r="A33" s="6" t="s">
        <v>78</v>
      </c>
      <c r="C33" s="6" t="s">
        <v>78</v>
      </c>
    </row>
    <row r="34" spans="1:3" x14ac:dyDescent="0.2">
      <c r="A34" s="6" t="s">
        <v>80</v>
      </c>
      <c r="C34" s="6" t="s">
        <v>80</v>
      </c>
    </row>
    <row r="35" spans="1:3" x14ac:dyDescent="0.2">
      <c r="A35" s="6" t="s">
        <v>82</v>
      </c>
      <c r="C35" s="6" t="s">
        <v>82</v>
      </c>
    </row>
    <row r="36" spans="1:3" x14ac:dyDescent="0.2">
      <c r="A36" s="6" t="s">
        <v>84</v>
      </c>
      <c r="C36" s="6" t="s">
        <v>84</v>
      </c>
    </row>
    <row r="37" spans="1:3" x14ac:dyDescent="0.2">
      <c r="A37" s="6" t="s">
        <v>86</v>
      </c>
      <c r="C37" s="6" t="s">
        <v>86</v>
      </c>
    </row>
    <row r="38" spans="1:3" x14ac:dyDescent="0.2">
      <c r="A38" s="6" t="s">
        <v>88</v>
      </c>
      <c r="C38" s="6" t="s">
        <v>88</v>
      </c>
    </row>
    <row r="39" spans="1:3" x14ac:dyDescent="0.2">
      <c r="A39" s="6" t="s">
        <v>91</v>
      </c>
      <c r="C39" s="6" t="s">
        <v>91</v>
      </c>
    </row>
    <row r="40" spans="1:3" x14ac:dyDescent="0.2">
      <c r="A40" s="6" t="s">
        <v>92</v>
      </c>
      <c r="C40" s="6" t="s">
        <v>92</v>
      </c>
    </row>
    <row r="41" spans="1:3" x14ac:dyDescent="0.2">
      <c r="A41" s="6" t="s">
        <v>94</v>
      </c>
      <c r="C41" s="6" t="s">
        <v>94</v>
      </c>
    </row>
    <row r="42" spans="1:3" x14ac:dyDescent="0.2">
      <c r="A42" s="6" t="s">
        <v>96</v>
      </c>
      <c r="C42" s="6" t="s">
        <v>96</v>
      </c>
    </row>
    <row r="43" spans="1:3" x14ac:dyDescent="0.2">
      <c r="A43" s="6" t="s">
        <v>98</v>
      </c>
      <c r="C43" s="6" t="s">
        <v>98</v>
      </c>
    </row>
    <row r="44" spans="1:3" x14ac:dyDescent="0.2">
      <c r="A44" s="6" t="s">
        <v>100</v>
      </c>
      <c r="C44" s="6" t="s">
        <v>100</v>
      </c>
    </row>
    <row r="45" spans="1:3" x14ac:dyDescent="0.2">
      <c r="A45" s="6" t="s">
        <v>101</v>
      </c>
      <c r="C45" s="6" t="s">
        <v>101</v>
      </c>
    </row>
    <row r="46" spans="1:3" x14ac:dyDescent="0.2">
      <c r="A46" s="6" t="s">
        <v>103</v>
      </c>
      <c r="C46" s="6" t="s">
        <v>103</v>
      </c>
    </row>
    <row r="47" spans="1:3" x14ac:dyDescent="0.2">
      <c r="A47" s="6" t="s">
        <v>105</v>
      </c>
      <c r="C47" s="6" t="s">
        <v>105</v>
      </c>
    </row>
    <row r="48" spans="1:3" x14ac:dyDescent="0.2">
      <c r="A48" s="6" t="s">
        <v>107</v>
      </c>
      <c r="C48" s="6" t="s">
        <v>107</v>
      </c>
    </row>
    <row r="49" spans="1:3" x14ac:dyDescent="0.2">
      <c r="A49" s="6" t="s">
        <v>108</v>
      </c>
      <c r="C49" s="6" t="s">
        <v>108</v>
      </c>
    </row>
    <row r="50" spans="1:3" x14ac:dyDescent="0.2">
      <c r="A50" s="6" t="s">
        <v>109</v>
      </c>
      <c r="C50" s="6" t="s">
        <v>109</v>
      </c>
    </row>
    <row r="51" spans="1:3" x14ac:dyDescent="0.2">
      <c r="A51" s="6" t="s">
        <v>110</v>
      </c>
      <c r="C51" s="6" t="s">
        <v>110</v>
      </c>
    </row>
    <row r="52" spans="1:3" x14ac:dyDescent="0.2">
      <c r="A52" s="6" t="s">
        <v>112</v>
      </c>
      <c r="C52" s="6" t="s">
        <v>112</v>
      </c>
    </row>
    <row r="53" spans="1:3" x14ac:dyDescent="0.2">
      <c r="A53" s="6" t="s">
        <v>113</v>
      </c>
      <c r="C53" s="6" t="s">
        <v>113</v>
      </c>
    </row>
    <row r="54" spans="1:3" x14ac:dyDescent="0.2">
      <c r="A54" s="6" t="s">
        <v>114</v>
      </c>
      <c r="C54" s="6" t="s">
        <v>114</v>
      </c>
    </row>
    <row r="55" spans="1:3" x14ac:dyDescent="0.2">
      <c r="A55" s="6" t="s">
        <v>115</v>
      </c>
      <c r="C55" s="6" t="s">
        <v>115</v>
      </c>
    </row>
    <row r="56" spans="1:3" x14ac:dyDescent="0.2">
      <c r="A56" s="6" t="s">
        <v>117</v>
      </c>
      <c r="C56" s="6" t="s">
        <v>117</v>
      </c>
    </row>
    <row r="57" spans="1:3" x14ac:dyDescent="0.2">
      <c r="A57" s="6" t="s">
        <v>118</v>
      </c>
      <c r="C57" s="6" t="s">
        <v>118</v>
      </c>
    </row>
    <row r="58" spans="1:3" x14ac:dyDescent="0.2">
      <c r="A58" s="6" t="s">
        <v>119</v>
      </c>
      <c r="C58" s="6" t="s">
        <v>119</v>
      </c>
    </row>
    <row r="59" spans="1:3" x14ac:dyDescent="0.2">
      <c r="A59" s="6" t="s">
        <v>121</v>
      </c>
      <c r="C59" s="6" t="s">
        <v>121</v>
      </c>
    </row>
    <row r="60" spans="1:3" x14ac:dyDescent="0.2">
      <c r="A60" s="6" t="s">
        <v>122</v>
      </c>
      <c r="C60" s="6" t="s">
        <v>122</v>
      </c>
    </row>
    <row r="61" spans="1:3" x14ac:dyDescent="0.2">
      <c r="A61" s="6" t="s">
        <v>124</v>
      </c>
      <c r="C61" s="6" t="s">
        <v>124</v>
      </c>
    </row>
    <row r="62" spans="1:3" x14ac:dyDescent="0.2">
      <c r="A62" s="6" t="s">
        <v>125</v>
      </c>
      <c r="C62" s="6" t="s">
        <v>125</v>
      </c>
    </row>
    <row r="63" spans="1:3" x14ac:dyDescent="0.2">
      <c r="A63" s="6" t="s">
        <v>126</v>
      </c>
      <c r="C63" s="6" t="s">
        <v>126</v>
      </c>
    </row>
    <row r="64" spans="1:3" x14ac:dyDescent="0.2">
      <c r="A64" s="6" t="s">
        <v>128</v>
      </c>
      <c r="C64" s="6" t="s">
        <v>128</v>
      </c>
    </row>
    <row r="65" spans="1:3" x14ac:dyDescent="0.2">
      <c r="A65" s="6" t="s">
        <v>129</v>
      </c>
      <c r="C65" s="6" t="s">
        <v>129</v>
      </c>
    </row>
    <row r="66" spans="1:3" x14ac:dyDescent="0.2">
      <c r="A66" s="6" t="s">
        <v>131</v>
      </c>
      <c r="C66" s="6" t="s">
        <v>131</v>
      </c>
    </row>
    <row r="67" spans="1:3" x14ac:dyDescent="0.2">
      <c r="A67" s="6" t="s">
        <v>132</v>
      </c>
      <c r="C67" s="6" t="s">
        <v>132</v>
      </c>
    </row>
    <row r="68" spans="1:3" x14ac:dyDescent="0.2">
      <c r="A68" s="6" t="s">
        <v>134</v>
      </c>
      <c r="C68" s="6" t="s">
        <v>134</v>
      </c>
    </row>
    <row r="69" spans="1:3" x14ac:dyDescent="0.2">
      <c r="A69" s="6" t="s">
        <v>135</v>
      </c>
      <c r="C69" s="6" t="s">
        <v>135</v>
      </c>
    </row>
    <row r="70" spans="1:3" x14ac:dyDescent="0.2">
      <c r="A70" s="6" t="s">
        <v>137</v>
      </c>
      <c r="C70" s="6" t="s">
        <v>137</v>
      </c>
    </row>
    <row r="71" spans="1:3" x14ac:dyDescent="0.2">
      <c r="A71" s="6" t="s">
        <v>138</v>
      </c>
      <c r="C71" s="6" t="s">
        <v>138</v>
      </c>
    </row>
    <row r="72" spans="1:3" x14ac:dyDescent="0.2">
      <c r="A72" s="6" t="s">
        <v>140</v>
      </c>
      <c r="C72" s="6" t="s">
        <v>140</v>
      </c>
    </row>
    <row r="73" spans="1:3" x14ac:dyDescent="0.2">
      <c r="A73" s="6" t="s">
        <v>141</v>
      </c>
      <c r="C73" s="6" t="s">
        <v>141</v>
      </c>
    </row>
    <row r="74" spans="1:3" x14ac:dyDescent="0.2">
      <c r="A74" s="6" t="s">
        <v>143</v>
      </c>
      <c r="C74" s="6" t="s">
        <v>143</v>
      </c>
    </row>
    <row r="75" spans="1:3" x14ac:dyDescent="0.2">
      <c r="A75" s="6" t="s">
        <v>145</v>
      </c>
      <c r="C75" s="6" t="s">
        <v>145</v>
      </c>
    </row>
    <row r="76" spans="1:3" x14ac:dyDescent="0.2">
      <c r="A76" s="6" t="s">
        <v>147</v>
      </c>
      <c r="C76" s="6" t="s">
        <v>147</v>
      </c>
    </row>
    <row r="77" spans="1:3" x14ac:dyDescent="0.2">
      <c r="A77" s="6" t="s">
        <v>149</v>
      </c>
      <c r="C77" s="6" t="s">
        <v>149</v>
      </c>
    </row>
    <row r="78" spans="1:3" x14ac:dyDescent="0.2">
      <c r="A78" s="6" t="s">
        <v>151</v>
      </c>
      <c r="C78" s="6" t="s">
        <v>151</v>
      </c>
    </row>
    <row r="79" spans="1:3" x14ac:dyDescent="0.2">
      <c r="A79" s="6" t="s">
        <v>153</v>
      </c>
      <c r="C79" s="6" t="s">
        <v>153</v>
      </c>
    </row>
    <row r="80" spans="1:3" x14ac:dyDescent="0.2">
      <c r="A80" s="6" t="s">
        <v>155</v>
      </c>
      <c r="C80" s="6" t="s">
        <v>155</v>
      </c>
    </row>
    <row r="81" spans="1:3" x14ac:dyDescent="0.2">
      <c r="A81" s="6" t="s">
        <v>156</v>
      </c>
      <c r="C81" s="6" t="s">
        <v>156</v>
      </c>
    </row>
    <row r="82" spans="1:3" x14ac:dyDescent="0.2">
      <c r="A82" s="6" t="s">
        <v>157</v>
      </c>
      <c r="C82" s="6" t="s">
        <v>157</v>
      </c>
    </row>
    <row r="83" spans="1:3" x14ac:dyDescent="0.2">
      <c r="A83" s="6" t="s">
        <v>158</v>
      </c>
      <c r="C83" s="6" t="s">
        <v>158</v>
      </c>
    </row>
    <row r="84" spans="1:3" x14ac:dyDescent="0.2">
      <c r="A84" s="6" t="s">
        <v>159</v>
      </c>
      <c r="C84" s="6" t="s">
        <v>159</v>
      </c>
    </row>
    <row r="85" spans="1:3" x14ac:dyDescent="0.2">
      <c r="A85" s="6" t="s">
        <v>160</v>
      </c>
      <c r="C85" s="6" t="s">
        <v>160</v>
      </c>
    </row>
    <row r="86" spans="1:3" x14ac:dyDescent="0.2">
      <c r="A86" s="6" t="s">
        <v>162</v>
      </c>
      <c r="C86" s="6" t="s">
        <v>162</v>
      </c>
    </row>
    <row r="87" spans="1:3" x14ac:dyDescent="0.2">
      <c r="A87" s="6" t="s">
        <v>164</v>
      </c>
      <c r="C87" s="6" t="s">
        <v>164</v>
      </c>
    </row>
    <row r="88" spans="1:3" x14ac:dyDescent="0.2">
      <c r="A88" s="6" t="s">
        <v>165</v>
      </c>
      <c r="C88" s="6" t="s">
        <v>165</v>
      </c>
    </row>
    <row r="89" spans="1:3" x14ac:dyDescent="0.2">
      <c r="A89" s="6" t="s">
        <v>166</v>
      </c>
      <c r="C89" s="6" t="s">
        <v>166</v>
      </c>
    </row>
    <row r="90" spans="1:3" x14ac:dyDescent="0.2">
      <c r="A90" s="6" t="s">
        <v>167</v>
      </c>
      <c r="C90" s="6" t="s">
        <v>167</v>
      </c>
    </row>
    <row r="91" spans="1:3" x14ac:dyDescent="0.2">
      <c r="A91" s="6" t="s">
        <v>168</v>
      </c>
      <c r="C91" s="6" t="s">
        <v>168</v>
      </c>
    </row>
    <row r="92" spans="1:3" x14ac:dyDescent="0.2">
      <c r="A92" s="6" t="s">
        <v>169</v>
      </c>
      <c r="C92" s="6" t="s">
        <v>169</v>
      </c>
    </row>
    <row r="93" spans="1:3" x14ac:dyDescent="0.2">
      <c r="A93" s="6" t="s">
        <v>171</v>
      </c>
      <c r="C93" s="6" t="s">
        <v>171</v>
      </c>
    </row>
    <row r="94" spans="1:3" x14ac:dyDescent="0.2">
      <c r="A94" s="6" t="s">
        <v>173</v>
      </c>
      <c r="C94" s="6" t="s">
        <v>173</v>
      </c>
    </row>
    <row r="95" spans="1:3" x14ac:dyDescent="0.2">
      <c r="A95" s="6" t="s">
        <v>175</v>
      </c>
      <c r="C95" s="6" t="s">
        <v>175</v>
      </c>
    </row>
    <row r="96" spans="1:3" x14ac:dyDescent="0.2">
      <c r="A96" s="6" t="s">
        <v>177</v>
      </c>
      <c r="C96" s="6" t="s">
        <v>177</v>
      </c>
    </row>
    <row r="97" spans="1:3" x14ac:dyDescent="0.2">
      <c r="A97" s="6" t="s">
        <v>178</v>
      </c>
      <c r="C97" s="6" t="s">
        <v>178</v>
      </c>
    </row>
    <row r="98" spans="1:3" x14ac:dyDescent="0.2">
      <c r="A98" s="6" t="s">
        <v>179</v>
      </c>
      <c r="C98" s="6" t="s">
        <v>179</v>
      </c>
    </row>
    <row r="99" spans="1:3" x14ac:dyDescent="0.2">
      <c r="A99" s="6" t="s">
        <v>181</v>
      </c>
      <c r="C99" s="6" t="s">
        <v>181</v>
      </c>
    </row>
    <row r="100" spans="1:3" x14ac:dyDescent="0.2">
      <c r="A100" s="6" t="s">
        <v>183</v>
      </c>
      <c r="C100" s="6" t="s">
        <v>183</v>
      </c>
    </row>
    <row r="101" spans="1:3" x14ac:dyDescent="0.2">
      <c r="A101" s="6" t="s">
        <v>185</v>
      </c>
      <c r="C101" s="6" t="s">
        <v>185</v>
      </c>
    </row>
    <row r="102" spans="1:3" x14ac:dyDescent="0.2">
      <c r="A102" s="6" t="s">
        <v>187</v>
      </c>
      <c r="C102" s="6" t="s">
        <v>187</v>
      </c>
    </row>
    <row r="103" spans="1:3" x14ac:dyDescent="0.2">
      <c r="A103" s="6" t="s">
        <v>190</v>
      </c>
      <c r="C103" s="6" t="s">
        <v>190</v>
      </c>
    </row>
    <row r="104" spans="1:3" x14ac:dyDescent="0.2">
      <c r="A104" s="6" t="s">
        <v>191</v>
      </c>
      <c r="C104" s="6" t="s">
        <v>191</v>
      </c>
    </row>
    <row r="105" spans="1:3" x14ac:dyDescent="0.2">
      <c r="A105" s="6" t="s">
        <v>192</v>
      </c>
      <c r="C105" s="6" t="s">
        <v>192</v>
      </c>
    </row>
    <row r="106" spans="1:3" x14ac:dyDescent="0.2">
      <c r="A106" s="6" t="s">
        <v>194</v>
      </c>
      <c r="C106" s="6" t="s">
        <v>194</v>
      </c>
    </row>
    <row r="107" spans="1:3" x14ac:dyDescent="0.2">
      <c r="A107" s="6" t="s">
        <v>195</v>
      </c>
      <c r="C107" s="6" t="s">
        <v>195</v>
      </c>
    </row>
    <row r="108" spans="1:3" x14ac:dyDescent="0.2">
      <c r="A108" s="6" t="s">
        <v>196</v>
      </c>
      <c r="C108" s="6" t="s">
        <v>196</v>
      </c>
    </row>
    <row r="109" spans="1:3" x14ac:dyDescent="0.2">
      <c r="A109" s="6" t="s">
        <v>197</v>
      </c>
      <c r="C109" s="6" t="s">
        <v>197</v>
      </c>
    </row>
    <row r="110" spans="1:3" x14ac:dyDescent="0.2">
      <c r="A110" s="6" t="s">
        <v>198</v>
      </c>
      <c r="C110" s="6" t="s">
        <v>198</v>
      </c>
    </row>
    <row r="111" spans="1:3" x14ac:dyDescent="0.2">
      <c r="A111" s="6" t="s">
        <v>200</v>
      </c>
      <c r="C111" s="6" t="s">
        <v>200</v>
      </c>
    </row>
    <row r="112" spans="1:3" x14ac:dyDescent="0.2">
      <c r="A112" s="6" t="s">
        <v>201</v>
      </c>
      <c r="C112" s="6" t="s">
        <v>201</v>
      </c>
    </row>
    <row r="113" spans="1:3" x14ac:dyDescent="0.2">
      <c r="A113" s="6" t="s">
        <v>202</v>
      </c>
      <c r="C113" s="6" t="s">
        <v>202</v>
      </c>
    </row>
    <row r="114" spans="1:3" x14ac:dyDescent="0.2">
      <c r="A114" s="6" t="s">
        <v>204</v>
      </c>
      <c r="C114" s="6" t="s">
        <v>204</v>
      </c>
    </row>
    <row r="115" spans="1:3" x14ac:dyDescent="0.2">
      <c r="A115" s="6" t="s">
        <v>206</v>
      </c>
      <c r="C115" s="6" t="s">
        <v>206</v>
      </c>
    </row>
    <row r="116" spans="1:3" x14ac:dyDescent="0.2">
      <c r="A116" s="6" t="s">
        <v>208</v>
      </c>
      <c r="C116" s="6" t="s">
        <v>208</v>
      </c>
    </row>
    <row r="117" spans="1:3" x14ac:dyDescent="0.2">
      <c r="A117" s="6" t="s">
        <v>209</v>
      </c>
      <c r="C117" s="6" t="s">
        <v>209</v>
      </c>
    </row>
    <row r="118" spans="1:3" x14ac:dyDescent="0.2">
      <c r="A118" s="6" t="s">
        <v>211</v>
      </c>
      <c r="C118" s="6" t="s">
        <v>211</v>
      </c>
    </row>
    <row r="119" spans="1:3" x14ac:dyDescent="0.2">
      <c r="A119" s="6" t="s">
        <v>212</v>
      </c>
      <c r="C119" s="6" t="s">
        <v>212</v>
      </c>
    </row>
    <row r="120" spans="1:3" x14ac:dyDescent="0.2">
      <c r="A120" s="6" t="s">
        <v>213</v>
      </c>
      <c r="C120" s="6" t="s">
        <v>213</v>
      </c>
    </row>
    <row r="121" spans="1:3" x14ac:dyDescent="0.2">
      <c r="A121" s="6" t="s">
        <v>214</v>
      </c>
      <c r="C121" s="6" t="s">
        <v>214</v>
      </c>
    </row>
    <row r="122" spans="1:3" x14ac:dyDescent="0.2">
      <c r="A122" s="6" t="s">
        <v>215</v>
      </c>
      <c r="C122" s="6" t="s">
        <v>215</v>
      </c>
    </row>
    <row r="123" spans="1:3" x14ac:dyDescent="0.2">
      <c r="A123" s="6" t="s">
        <v>216</v>
      </c>
      <c r="C123" s="6" t="s">
        <v>216</v>
      </c>
    </row>
    <row r="124" spans="1:3" x14ac:dyDescent="0.2">
      <c r="A124" s="6" t="s">
        <v>218</v>
      </c>
      <c r="C124" s="6" t="s">
        <v>218</v>
      </c>
    </row>
    <row r="125" spans="1:3" x14ac:dyDescent="0.2">
      <c r="A125" s="6" t="s">
        <v>219</v>
      </c>
      <c r="C125" s="6" t="s">
        <v>219</v>
      </c>
    </row>
    <row r="126" spans="1:3" x14ac:dyDescent="0.2">
      <c r="A126" s="6" t="s">
        <v>221</v>
      </c>
      <c r="C126" s="6" t="s">
        <v>221</v>
      </c>
    </row>
    <row r="127" spans="1:3" x14ac:dyDescent="0.2">
      <c r="A127" s="6" t="s">
        <v>222</v>
      </c>
      <c r="C127" s="6" t="s">
        <v>222</v>
      </c>
    </row>
    <row r="128" spans="1:3" x14ac:dyDescent="0.2">
      <c r="A128" s="6" t="s">
        <v>223</v>
      </c>
      <c r="C128" s="6" t="s">
        <v>223</v>
      </c>
    </row>
    <row r="129" spans="1:3" x14ac:dyDescent="0.2">
      <c r="A129" s="6" t="s">
        <v>224</v>
      </c>
      <c r="C129" s="6" t="s">
        <v>224</v>
      </c>
    </row>
    <row r="130" spans="1:3" x14ac:dyDescent="0.2">
      <c r="A130" s="6" t="s">
        <v>225</v>
      </c>
      <c r="C130" s="6" t="s">
        <v>225</v>
      </c>
    </row>
    <row r="131" spans="1:3" x14ac:dyDescent="0.2">
      <c r="A131" s="6" t="s">
        <v>226</v>
      </c>
      <c r="C131" s="6" t="s">
        <v>226</v>
      </c>
    </row>
    <row r="132" spans="1:3" x14ac:dyDescent="0.2">
      <c r="A132" s="6" t="s">
        <v>227</v>
      </c>
      <c r="C132" s="6" t="s">
        <v>227</v>
      </c>
    </row>
    <row r="133" spans="1:3" x14ac:dyDescent="0.2">
      <c r="A133" s="6" t="s">
        <v>228</v>
      </c>
      <c r="C133" s="6" t="s">
        <v>228</v>
      </c>
    </row>
    <row r="134" spans="1:3" x14ac:dyDescent="0.2">
      <c r="A134" s="6" t="s">
        <v>229</v>
      </c>
      <c r="C134" s="6" t="s">
        <v>229</v>
      </c>
    </row>
    <row r="135" spans="1:3" x14ac:dyDescent="0.2">
      <c r="A135" s="6" t="s">
        <v>230</v>
      </c>
      <c r="C135" s="6" t="s">
        <v>230</v>
      </c>
    </row>
    <row r="136" spans="1:3" x14ac:dyDescent="0.2">
      <c r="A136" s="6" t="s">
        <v>231</v>
      </c>
      <c r="C136" s="6" t="s">
        <v>231</v>
      </c>
    </row>
    <row r="137" spans="1:3" x14ac:dyDescent="0.2">
      <c r="A137" s="6" t="s">
        <v>232</v>
      </c>
      <c r="C137" s="6" t="s">
        <v>232</v>
      </c>
    </row>
    <row r="138" spans="1:3" x14ac:dyDescent="0.2">
      <c r="A138" s="6" t="s">
        <v>233</v>
      </c>
      <c r="C138" s="6" t="s">
        <v>233</v>
      </c>
    </row>
    <row r="139" spans="1:3" x14ac:dyDescent="0.2">
      <c r="A139" s="6" t="s">
        <v>234</v>
      </c>
      <c r="C139" s="6" t="s">
        <v>234</v>
      </c>
    </row>
    <row r="140" spans="1:3" x14ac:dyDescent="0.2">
      <c r="A140" s="6" t="s">
        <v>235</v>
      </c>
      <c r="C140" s="6" t="s">
        <v>235</v>
      </c>
    </row>
    <row r="141" spans="1:3" x14ac:dyDescent="0.2">
      <c r="A141" s="6" t="s">
        <v>236</v>
      </c>
      <c r="C141" s="6" t="s">
        <v>236</v>
      </c>
    </row>
    <row r="142" spans="1:3" x14ac:dyDescent="0.2">
      <c r="A142" s="6" t="s">
        <v>237</v>
      </c>
      <c r="C142" s="6" t="s">
        <v>237</v>
      </c>
    </row>
    <row r="143" spans="1:3" x14ac:dyDescent="0.2">
      <c r="A143" s="6" t="s">
        <v>238</v>
      </c>
      <c r="C143" s="6" t="s">
        <v>238</v>
      </c>
    </row>
    <row r="144" spans="1:3" x14ac:dyDescent="0.2">
      <c r="A144" s="6" t="s">
        <v>239</v>
      </c>
      <c r="C144" s="6" t="s">
        <v>239</v>
      </c>
    </row>
    <row r="145" spans="1:3" x14ac:dyDescent="0.2">
      <c r="A145" s="6" t="s">
        <v>241</v>
      </c>
      <c r="C145" s="6" t="s">
        <v>241</v>
      </c>
    </row>
    <row r="146" spans="1:3" x14ac:dyDescent="0.2">
      <c r="A146" s="6" t="s">
        <v>243</v>
      </c>
      <c r="C146" s="6" t="s">
        <v>243</v>
      </c>
    </row>
    <row r="147" spans="1:3" x14ac:dyDescent="0.2">
      <c r="A147" s="6" t="s">
        <v>244</v>
      </c>
      <c r="C147" s="6" t="s">
        <v>244</v>
      </c>
    </row>
    <row r="148" spans="1:3" x14ac:dyDescent="0.2">
      <c r="A148" s="6" t="s">
        <v>245</v>
      </c>
      <c r="C148" s="6" t="s">
        <v>245</v>
      </c>
    </row>
    <row r="149" spans="1:3" x14ac:dyDescent="0.2">
      <c r="A149" s="6" t="s">
        <v>246</v>
      </c>
      <c r="C149" s="6" t="s">
        <v>246</v>
      </c>
    </row>
    <row r="150" spans="1:3" x14ac:dyDescent="0.2">
      <c r="A150" s="6" t="s">
        <v>247</v>
      </c>
      <c r="C150" s="6" t="s">
        <v>247</v>
      </c>
    </row>
    <row r="151" spans="1:3" x14ac:dyDescent="0.2">
      <c r="A151" s="6" t="s">
        <v>248</v>
      </c>
      <c r="C151" s="6" t="s">
        <v>248</v>
      </c>
    </row>
    <row r="152" spans="1:3" x14ac:dyDescent="0.2">
      <c r="A152" s="6" t="s">
        <v>249</v>
      </c>
      <c r="C152" s="6" t="s">
        <v>249</v>
      </c>
    </row>
    <row r="153" spans="1:3" x14ac:dyDescent="0.2">
      <c r="A153" s="6" t="s">
        <v>250</v>
      </c>
      <c r="C153" s="6" t="s">
        <v>250</v>
      </c>
    </row>
    <row r="154" spans="1:3" x14ac:dyDescent="0.2">
      <c r="A154" s="6" t="s">
        <v>252</v>
      </c>
      <c r="C154" s="6" t="s">
        <v>252</v>
      </c>
    </row>
    <row r="155" spans="1:3" x14ac:dyDescent="0.2">
      <c r="A155" s="6" t="s">
        <v>253</v>
      </c>
      <c r="C155" s="6" t="s">
        <v>253</v>
      </c>
    </row>
    <row r="156" spans="1:3" x14ac:dyDescent="0.2">
      <c r="A156" s="6" t="s">
        <v>254</v>
      </c>
      <c r="C156" s="6" t="s">
        <v>254</v>
      </c>
    </row>
    <row r="157" spans="1:3" x14ac:dyDescent="0.2">
      <c r="A157" s="6" t="s">
        <v>255</v>
      </c>
      <c r="C157" s="6" t="s">
        <v>255</v>
      </c>
    </row>
    <row r="158" spans="1:3" x14ac:dyDescent="0.2">
      <c r="A158" s="6" t="s">
        <v>257</v>
      </c>
      <c r="C158" s="6" t="s">
        <v>257</v>
      </c>
    </row>
    <row r="159" spans="1:3" x14ac:dyDescent="0.2">
      <c r="A159" s="6" t="s">
        <v>258</v>
      </c>
      <c r="C159" s="6" t="s">
        <v>258</v>
      </c>
    </row>
    <row r="160" spans="1:3" x14ac:dyDescent="0.2">
      <c r="A160" s="6" t="s">
        <v>259</v>
      </c>
      <c r="C160" s="6" t="s">
        <v>259</v>
      </c>
    </row>
    <row r="161" spans="1:3" x14ac:dyDescent="0.2">
      <c r="A161" s="6" t="s">
        <v>260</v>
      </c>
      <c r="C161" s="6" t="s">
        <v>260</v>
      </c>
    </row>
    <row r="162" spans="1:3" x14ac:dyDescent="0.2">
      <c r="A162" s="6" t="s">
        <v>261</v>
      </c>
      <c r="C162" s="6" t="s">
        <v>261</v>
      </c>
    </row>
    <row r="163" spans="1:3" x14ac:dyDescent="0.2">
      <c r="A163" s="6" t="s">
        <v>262</v>
      </c>
      <c r="C163" s="6" t="s">
        <v>262</v>
      </c>
    </row>
    <row r="164" spans="1:3" x14ac:dyDescent="0.2">
      <c r="A164" s="6" t="s">
        <v>264</v>
      </c>
      <c r="C164" s="6" t="s">
        <v>264</v>
      </c>
    </row>
    <row r="165" spans="1:3" x14ac:dyDescent="0.2">
      <c r="A165" s="6" t="s">
        <v>266</v>
      </c>
      <c r="C165" s="6" t="s">
        <v>266</v>
      </c>
    </row>
    <row r="166" spans="1:3" x14ac:dyDescent="0.2">
      <c r="A166" s="6" t="s">
        <v>268</v>
      </c>
      <c r="C166" s="6" t="s">
        <v>268</v>
      </c>
    </row>
    <row r="167" spans="1:3" x14ac:dyDescent="0.2">
      <c r="A167" s="6" t="s">
        <v>269</v>
      </c>
      <c r="C167" s="6" t="s">
        <v>269</v>
      </c>
    </row>
    <row r="168" spans="1:3" x14ac:dyDescent="0.2">
      <c r="A168" s="6" t="s">
        <v>270</v>
      </c>
      <c r="C168" s="6" t="s">
        <v>270</v>
      </c>
    </row>
    <row r="169" spans="1:3" x14ac:dyDescent="0.2">
      <c r="A169" s="6" t="s">
        <v>272</v>
      </c>
      <c r="C169" s="6" t="s">
        <v>272</v>
      </c>
    </row>
    <row r="170" spans="1:3" x14ac:dyDescent="0.2">
      <c r="A170" s="6" t="s">
        <v>273</v>
      </c>
      <c r="C170" s="6" t="s">
        <v>273</v>
      </c>
    </row>
    <row r="171" spans="1:3" x14ac:dyDescent="0.2">
      <c r="A171" s="6" t="s">
        <v>274</v>
      </c>
      <c r="C171" s="6" t="s">
        <v>274</v>
      </c>
    </row>
    <row r="172" spans="1:3" x14ac:dyDescent="0.2">
      <c r="A172" s="6" t="s">
        <v>275</v>
      </c>
      <c r="C172" s="6" t="s">
        <v>275</v>
      </c>
    </row>
    <row r="173" spans="1:3" x14ac:dyDescent="0.2">
      <c r="A173" s="6" t="s">
        <v>276</v>
      </c>
      <c r="C173" s="6" t="s">
        <v>276</v>
      </c>
    </row>
    <row r="174" spans="1:3" x14ac:dyDescent="0.2">
      <c r="A174" s="6" t="s">
        <v>277</v>
      </c>
      <c r="C174" s="6" t="s">
        <v>277</v>
      </c>
    </row>
    <row r="175" spans="1:3" x14ac:dyDescent="0.2">
      <c r="A175" s="6" t="s">
        <v>278</v>
      </c>
      <c r="C175" s="6" t="s">
        <v>278</v>
      </c>
    </row>
    <row r="176" spans="1:3" x14ac:dyDescent="0.2">
      <c r="A176" s="6" t="s">
        <v>279</v>
      </c>
      <c r="C176" s="6" t="s">
        <v>279</v>
      </c>
    </row>
    <row r="177" spans="1:3" x14ac:dyDescent="0.2">
      <c r="A177" s="6" t="s">
        <v>280</v>
      </c>
      <c r="C177" s="6" t="s">
        <v>280</v>
      </c>
    </row>
    <row r="178" spans="1:3" x14ac:dyDescent="0.2">
      <c r="A178" s="6" t="s">
        <v>281</v>
      </c>
      <c r="C178" s="6" t="s">
        <v>281</v>
      </c>
    </row>
    <row r="179" spans="1:3" x14ac:dyDescent="0.2">
      <c r="A179" s="6" t="s">
        <v>282</v>
      </c>
      <c r="C179" s="6" t="s">
        <v>282</v>
      </c>
    </row>
    <row r="180" spans="1:3" x14ac:dyDescent="0.2">
      <c r="A180" s="6" t="s">
        <v>283</v>
      </c>
      <c r="C180" s="6" t="s">
        <v>283</v>
      </c>
    </row>
    <row r="181" spans="1:3" x14ac:dyDescent="0.2">
      <c r="A181" s="6" t="s">
        <v>285</v>
      </c>
      <c r="C181" s="6" t="s">
        <v>285</v>
      </c>
    </row>
    <row r="182" spans="1:3" x14ac:dyDescent="0.2">
      <c r="A182" s="6" t="s">
        <v>287</v>
      </c>
      <c r="C182" s="6" t="s">
        <v>287</v>
      </c>
    </row>
    <row r="183" spans="1:3" x14ac:dyDescent="0.2">
      <c r="A183" s="6" t="s">
        <v>289</v>
      </c>
      <c r="C183" s="6" t="s">
        <v>289</v>
      </c>
    </row>
    <row r="184" spans="1:3" x14ac:dyDescent="0.2">
      <c r="A184" s="6" t="s">
        <v>290</v>
      </c>
      <c r="C184" s="6" t="s">
        <v>290</v>
      </c>
    </row>
    <row r="185" spans="1:3" x14ac:dyDescent="0.2">
      <c r="A185" s="6" t="s">
        <v>291</v>
      </c>
      <c r="C185" s="6" t="s">
        <v>291</v>
      </c>
    </row>
    <row r="186" spans="1:3" x14ac:dyDescent="0.2">
      <c r="A186" s="6" t="s">
        <v>293</v>
      </c>
      <c r="C186" s="6" t="s">
        <v>293</v>
      </c>
    </row>
    <row r="187" spans="1:3" x14ac:dyDescent="0.2">
      <c r="A187" s="6" t="s">
        <v>294</v>
      </c>
      <c r="C187" s="6" t="s">
        <v>294</v>
      </c>
    </row>
    <row r="188" spans="1:3" x14ac:dyDescent="0.2">
      <c r="A188" s="6" t="s">
        <v>296</v>
      </c>
      <c r="C188" s="6" t="s">
        <v>296</v>
      </c>
    </row>
    <row r="189" spans="1:3" x14ac:dyDescent="0.2">
      <c r="A189" s="6" t="s">
        <v>297</v>
      </c>
      <c r="C189" s="6" t="s">
        <v>297</v>
      </c>
    </row>
    <row r="190" spans="1:3" x14ac:dyDescent="0.2">
      <c r="A190" s="6" t="s">
        <v>298</v>
      </c>
      <c r="C190" s="6" t="s">
        <v>298</v>
      </c>
    </row>
    <row r="191" spans="1:3" x14ac:dyDescent="0.2">
      <c r="A191" s="6" t="s">
        <v>299</v>
      </c>
      <c r="C191" s="6" t="s">
        <v>299</v>
      </c>
    </row>
    <row r="192" spans="1:3" x14ac:dyDescent="0.2">
      <c r="A192" s="6" t="s">
        <v>301</v>
      </c>
      <c r="C192" s="6" t="s">
        <v>301</v>
      </c>
    </row>
    <row r="193" spans="1:3" x14ac:dyDescent="0.2">
      <c r="A193" s="6" t="s">
        <v>302</v>
      </c>
      <c r="C193" s="6" t="s">
        <v>302</v>
      </c>
    </row>
    <row r="194" spans="1:3" x14ac:dyDescent="0.2">
      <c r="A194" s="6" t="s">
        <v>303</v>
      </c>
      <c r="C194" s="6" t="s">
        <v>303</v>
      </c>
    </row>
    <row r="195" spans="1:3" x14ac:dyDescent="0.2">
      <c r="A195" s="6" t="s">
        <v>305</v>
      </c>
      <c r="C195" s="6" t="s">
        <v>305</v>
      </c>
    </row>
    <row r="196" spans="1:3" x14ac:dyDescent="0.2">
      <c r="A196" s="6" t="s">
        <v>306</v>
      </c>
      <c r="C196" s="6" t="s">
        <v>306</v>
      </c>
    </row>
    <row r="197" spans="1:3" x14ac:dyDescent="0.2">
      <c r="A197" s="6" t="s">
        <v>307</v>
      </c>
      <c r="C197" s="6" t="s">
        <v>307</v>
      </c>
    </row>
    <row r="198" spans="1:3" x14ac:dyDescent="0.2">
      <c r="A198" s="6" t="s">
        <v>309</v>
      </c>
      <c r="C198" s="6" t="s">
        <v>309</v>
      </c>
    </row>
    <row r="199" spans="1:3" x14ac:dyDescent="0.2">
      <c r="A199" s="6" t="s">
        <v>311</v>
      </c>
      <c r="C199" s="6" t="s">
        <v>311</v>
      </c>
    </row>
    <row r="200" spans="1:3" x14ac:dyDescent="0.2">
      <c r="A200" s="6" t="s">
        <v>312</v>
      </c>
      <c r="C200" s="6" t="s">
        <v>312</v>
      </c>
    </row>
    <row r="201" spans="1:3" x14ac:dyDescent="0.2">
      <c r="A201" s="6" t="s">
        <v>313</v>
      </c>
      <c r="C201" s="6" t="s">
        <v>313</v>
      </c>
    </row>
    <row r="202" spans="1:3" x14ac:dyDescent="0.2">
      <c r="A202" s="6" t="s">
        <v>314</v>
      </c>
      <c r="C202" s="6" t="s">
        <v>314</v>
      </c>
    </row>
    <row r="203" spans="1:3" x14ac:dyDescent="0.2">
      <c r="A203" s="6" t="s">
        <v>316</v>
      </c>
      <c r="C203" s="6" t="s">
        <v>316</v>
      </c>
    </row>
    <row r="204" spans="1:3" x14ac:dyDescent="0.2">
      <c r="A204" s="6" t="s">
        <v>317</v>
      </c>
      <c r="C204" s="6" t="s">
        <v>317</v>
      </c>
    </row>
    <row r="205" spans="1:3" x14ac:dyDescent="0.2">
      <c r="A205" s="6" t="s">
        <v>318</v>
      </c>
      <c r="C205" s="6" t="s">
        <v>318</v>
      </c>
    </row>
    <row r="206" spans="1:3" x14ac:dyDescent="0.2">
      <c r="A206" s="6" t="s">
        <v>319</v>
      </c>
      <c r="C206" s="6" t="s">
        <v>319</v>
      </c>
    </row>
    <row r="207" spans="1:3" x14ac:dyDescent="0.2">
      <c r="A207" s="6" t="s">
        <v>320</v>
      </c>
      <c r="C207" s="6" t="s">
        <v>320</v>
      </c>
    </row>
    <row r="208" spans="1:3" x14ac:dyDescent="0.2">
      <c r="A208" s="6" t="s">
        <v>321</v>
      </c>
      <c r="C208" s="6" t="s">
        <v>321</v>
      </c>
    </row>
    <row r="209" spans="1:3" x14ac:dyDescent="0.2">
      <c r="A209" s="6" t="s">
        <v>322</v>
      </c>
      <c r="C209" s="6" t="s">
        <v>322</v>
      </c>
    </row>
    <row r="210" spans="1:3" x14ac:dyDescent="0.2">
      <c r="A210" s="6" t="s">
        <v>323</v>
      </c>
      <c r="C210" s="6" t="s">
        <v>323</v>
      </c>
    </row>
    <row r="211" spans="1:3" x14ac:dyDescent="0.2">
      <c r="A211" s="6" t="s">
        <v>325</v>
      </c>
      <c r="C211" s="6" t="s">
        <v>325</v>
      </c>
    </row>
    <row r="212" spans="1:3" x14ac:dyDescent="0.2">
      <c r="A212" s="6" t="s">
        <v>326</v>
      </c>
      <c r="C212" s="6" t="s">
        <v>326</v>
      </c>
    </row>
    <row r="213" spans="1:3" x14ac:dyDescent="0.2">
      <c r="A213" s="6" t="s">
        <v>327</v>
      </c>
      <c r="C213" s="6" t="s">
        <v>327</v>
      </c>
    </row>
    <row r="214" spans="1:3" x14ac:dyDescent="0.2">
      <c r="A214" s="6" t="s">
        <v>328</v>
      </c>
      <c r="C214" s="6" t="s">
        <v>328</v>
      </c>
    </row>
    <row r="215" spans="1:3" x14ac:dyDescent="0.2">
      <c r="A215" s="6" t="s">
        <v>330</v>
      </c>
      <c r="C215" s="6" t="s">
        <v>330</v>
      </c>
    </row>
    <row r="216" spans="1:3" x14ac:dyDescent="0.2">
      <c r="A216" s="6" t="s">
        <v>331</v>
      </c>
      <c r="C216" s="6" t="s">
        <v>331</v>
      </c>
    </row>
    <row r="217" spans="1:3" x14ac:dyDescent="0.2">
      <c r="A217" s="6" t="s">
        <v>332</v>
      </c>
      <c r="C217" s="6" t="s">
        <v>332</v>
      </c>
    </row>
    <row r="218" spans="1:3" x14ac:dyDescent="0.2">
      <c r="A218" s="6" t="s">
        <v>333</v>
      </c>
      <c r="C218" s="6" t="s">
        <v>333</v>
      </c>
    </row>
    <row r="219" spans="1:3" x14ac:dyDescent="0.2">
      <c r="A219" s="6" t="s">
        <v>334</v>
      </c>
      <c r="C219" s="6" t="s">
        <v>334</v>
      </c>
    </row>
    <row r="220" spans="1:3" x14ac:dyDescent="0.2">
      <c r="A220" s="6" t="s">
        <v>336</v>
      </c>
      <c r="C220" s="6" t="s">
        <v>336</v>
      </c>
    </row>
    <row r="221" spans="1:3" x14ac:dyDescent="0.2">
      <c r="A221" s="6" t="s">
        <v>337</v>
      </c>
      <c r="C221" s="6" t="s">
        <v>337</v>
      </c>
    </row>
    <row r="222" spans="1:3" x14ac:dyDescent="0.2">
      <c r="A222" s="6" t="s">
        <v>338</v>
      </c>
      <c r="C222" s="6" t="s">
        <v>338</v>
      </c>
    </row>
    <row r="223" spans="1:3" x14ac:dyDescent="0.2">
      <c r="A223" s="6" t="s">
        <v>339</v>
      </c>
      <c r="C223" s="6" t="s">
        <v>339</v>
      </c>
    </row>
    <row r="224" spans="1:3" x14ac:dyDescent="0.2">
      <c r="A224" s="6" t="s">
        <v>341</v>
      </c>
      <c r="C224" s="6" t="s">
        <v>341</v>
      </c>
    </row>
    <row r="225" spans="1:3" x14ac:dyDescent="0.2">
      <c r="A225" s="6" t="s">
        <v>342</v>
      </c>
      <c r="C225" s="6" t="s">
        <v>342</v>
      </c>
    </row>
    <row r="226" spans="1:3" x14ac:dyDescent="0.2">
      <c r="A226" s="6" t="s">
        <v>343</v>
      </c>
      <c r="C226" s="6" t="s">
        <v>343</v>
      </c>
    </row>
    <row r="227" spans="1:3" x14ac:dyDescent="0.2">
      <c r="A227" s="6" t="s">
        <v>344</v>
      </c>
      <c r="C227" s="6" t="s">
        <v>344</v>
      </c>
    </row>
    <row r="228" spans="1:3" x14ac:dyDescent="0.2">
      <c r="A228" s="6" t="s">
        <v>345</v>
      </c>
      <c r="C228" s="6" t="s">
        <v>345</v>
      </c>
    </row>
    <row r="229" spans="1:3" x14ac:dyDescent="0.2">
      <c r="A229" s="6" t="s">
        <v>346</v>
      </c>
      <c r="C229" s="6" t="s">
        <v>346</v>
      </c>
    </row>
    <row r="230" spans="1:3" x14ac:dyDescent="0.2">
      <c r="A230" s="6" t="s">
        <v>348</v>
      </c>
      <c r="C230" s="6" t="s">
        <v>348</v>
      </c>
    </row>
    <row r="231" spans="1:3" x14ac:dyDescent="0.2">
      <c r="A231" s="6" t="s">
        <v>349</v>
      </c>
      <c r="C231" s="6" t="s">
        <v>349</v>
      </c>
    </row>
    <row r="232" spans="1:3" x14ac:dyDescent="0.2">
      <c r="A232" s="6" t="s">
        <v>350</v>
      </c>
      <c r="C232" s="6" t="s">
        <v>350</v>
      </c>
    </row>
    <row r="233" spans="1:3" x14ac:dyDescent="0.2">
      <c r="A233" s="6" t="s">
        <v>351</v>
      </c>
      <c r="C233" s="6" t="s">
        <v>351</v>
      </c>
    </row>
    <row r="234" spans="1:3" x14ac:dyDescent="0.2">
      <c r="A234" s="6" t="s">
        <v>353</v>
      </c>
      <c r="C234" s="6" t="s">
        <v>353</v>
      </c>
    </row>
    <row r="235" spans="1:3" x14ac:dyDescent="0.2">
      <c r="A235" s="6" t="s">
        <v>354</v>
      </c>
      <c r="C235" s="6" t="s">
        <v>354</v>
      </c>
    </row>
    <row r="236" spans="1:3" x14ac:dyDescent="0.2">
      <c r="A236" s="6" t="s">
        <v>355</v>
      </c>
      <c r="C236" s="6" t="s">
        <v>355</v>
      </c>
    </row>
    <row r="237" spans="1:3" x14ac:dyDescent="0.2">
      <c r="A237" s="6" t="s">
        <v>356</v>
      </c>
      <c r="C237" s="6" t="s">
        <v>356</v>
      </c>
    </row>
    <row r="238" spans="1:3" x14ac:dyDescent="0.2">
      <c r="A238" s="6" t="s">
        <v>357</v>
      </c>
      <c r="C238" s="6" t="s">
        <v>357</v>
      </c>
    </row>
    <row r="239" spans="1:3" x14ac:dyDescent="0.2">
      <c r="A239" s="6" t="s">
        <v>358</v>
      </c>
      <c r="C239" s="6" t="s">
        <v>358</v>
      </c>
    </row>
    <row r="240" spans="1:3" x14ac:dyDescent="0.2">
      <c r="A240" s="6" t="s">
        <v>359</v>
      </c>
      <c r="C240" s="6" t="s">
        <v>359</v>
      </c>
    </row>
    <row r="241" spans="1:3" x14ac:dyDescent="0.2">
      <c r="A241" s="6" t="s">
        <v>361</v>
      </c>
      <c r="C241" s="6" t="s">
        <v>361</v>
      </c>
    </row>
    <row r="242" spans="1:3" x14ac:dyDescent="0.2">
      <c r="A242" s="6" t="s">
        <v>362</v>
      </c>
      <c r="C242" s="6" t="s">
        <v>362</v>
      </c>
    </row>
    <row r="243" spans="1:3" x14ac:dyDescent="0.2">
      <c r="A243" s="6" t="s">
        <v>363</v>
      </c>
      <c r="C243" s="6" t="s">
        <v>363</v>
      </c>
    </row>
    <row r="244" spans="1:3" x14ac:dyDescent="0.2">
      <c r="A244" s="6" t="s">
        <v>364</v>
      </c>
      <c r="C244" s="6" t="s">
        <v>364</v>
      </c>
    </row>
    <row r="245" spans="1:3" x14ac:dyDescent="0.2">
      <c r="A245" s="6" t="s">
        <v>365</v>
      </c>
      <c r="C245" s="6" t="s">
        <v>365</v>
      </c>
    </row>
    <row r="246" spans="1:3" x14ac:dyDescent="0.2">
      <c r="A246" s="6" t="s">
        <v>366</v>
      </c>
      <c r="C246" s="6" t="s">
        <v>366</v>
      </c>
    </row>
    <row r="247" spans="1:3" x14ac:dyDescent="0.2">
      <c r="A247" s="6" t="s">
        <v>367</v>
      </c>
      <c r="C247" s="6" t="s">
        <v>367</v>
      </c>
    </row>
    <row r="248" spans="1:3" x14ac:dyDescent="0.2">
      <c r="A248" s="6" t="s">
        <v>368</v>
      </c>
      <c r="C248" s="6" t="s">
        <v>368</v>
      </c>
    </row>
    <row r="249" spans="1:3" x14ac:dyDescent="0.2">
      <c r="A249" s="6" t="s">
        <v>370</v>
      </c>
      <c r="C249" s="6" t="s">
        <v>370</v>
      </c>
    </row>
    <row r="250" spans="1:3" x14ac:dyDescent="0.2">
      <c r="A250" s="6" t="s">
        <v>371</v>
      </c>
      <c r="C250" s="6" t="s">
        <v>371</v>
      </c>
    </row>
    <row r="251" spans="1:3" x14ac:dyDescent="0.2">
      <c r="A251" s="6" t="s">
        <v>373</v>
      </c>
      <c r="C251" s="6" t="s">
        <v>373</v>
      </c>
    </row>
    <row r="252" spans="1:3" x14ac:dyDescent="0.2">
      <c r="A252" s="6" t="s">
        <v>374</v>
      </c>
      <c r="C252" s="6" t="s">
        <v>374</v>
      </c>
    </row>
    <row r="253" spans="1:3" x14ac:dyDescent="0.2">
      <c r="A253" s="6" t="s">
        <v>375</v>
      </c>
      <c r="C253" s="6" t="s">
        <v>375</v>
      </c>
    </row>
    <row r="254" spans="1:3" x14ac:dyDescent="0.2">
      <c r="A254" s="6" t="s">
        <v>376</v>
      </c>
      <c r="C254" s="6" t="s">
        <v>376</v>
      </c>
    </row>
    <row r="255" spans="1:3" x14ac:dyDescent="0.2">
      <c r="A255" s="6" t="s">
        <v>377</v>
      </c>
      <c r="C255" s="6" t="s">
        <v>377</v>
      </c>
    </row>
    <row r="256" spans="1:3" x14ac:dyDescent="0.2">
      <c r="A256" s="6" t="s">
        <v>379</v>
      </c>
      <c r="C256" s="6" t="s">
        <v>379</v>
      </c>
    </row>
    <row r="257" spans="1:3" x14ac:dyDescent="0.2">
      <c r="A257" s="6" t="s">
        <v>380</v>
      </c>
      <c r="C257" s="6" t="s">
        <v>380</v>
      </c>
    </row>
    <row r="258" spans="1:3" x14ac:dyDescent="0.2">
      <c r="A258" s="6" t="s">
        <v>381</v>
      </c>
      <c r="C258" s="6" t="s">
        <v>381</v>
      </c>
    </row>
    <row r="259" spans="1:3" x14ac:dyDescent="0.2">
      <c r="A259" s="6" t="s">
        <v>382</v>
      </c>
      <c r="C259" s="6" t="s">
        <v>382</v>
      </c>
    </row>
    <row r="260" spans="1:3" x14ac:dyDescent="0.2">
      <c r="A260" s="6" t="s">
        <v>383</v>
      </c>
      <c r="C260" s="6" t="s">
        <v>383</v>
      </c>
    </row>
    <row r="261" spans="1:3" x14ac:dyDescent="0.2">
      <c r="A261" s="6" t="s">
        <v>384</v>
      </c>
      <c r="C261" s="6" t="s">
        <v>384</v>
      </c>
    </row>
    <row r="262" spans="1:3" x14ac:dyDescent="0.2">
      <c r="A262" s="6" t="s">
        <v>386</v>
      </c>
      <c r="C262" s="6" t="s">
        <v>386</v>
      </c>
    </row>
    <row r="263" spans="1:3" x14ac:dyDescent="0.2">
      <c r="A263" s="6" t="s">
        <v>387</v>
      </c>
      <c r="C263" s="6" t="s">
        <v>387</v>
      </c>
    </row>
    <row r="264" spans="1:3" x14ac:dyDescent="0.2">
      <c r="A264" s="6" t="s">
        <v>388</v>
      </c>
      <c r="C264" s="6" t="s">
        <v>388</v>
      </c>
    </row>
    <row r="265" spans="1:3" x14ac:dyDescent="0.2">
      <c r="A265" s="6" t="s">
        <v>390</v>
      </c>
      <c r="C265" s="6" t="s">
        <v>390</v>
      </c>
    </row>
    <row r="266" spans="1:3" x14ac:dyDescent="0.2">
      <c r="A266" s="6" t="s">
        <v>391</v>
      </c>
      <c r="C266" s="6" t="s">
        <v>391</v>
      </c>
    </row>
    <row r="267" spans="1:3" x14ac:dyDescent="0.2">
      <c r="A267" s="6" t="s">
        <v>392</v>
      </c>
      <c r="C267" s="6" t="s">
        <v>392</v>
      </c>
    </row>
    <row r="268" spans="1:3" x14ac:dyDescent="0.2">
      <c r="A268" s="6" t="s">
        <v>394</v>
      </c>
      <c r="C268" s="6" t="s">
        <v>394</v>
      </c>
    </row>
    <row r="269" spans="1:3" x14ac:dyDescent="0.2">
      <c r="A269" s="6" t="s">
        <v>396</v>
      </c>
      <c r="C269" s="6" t="s">
        <v>396</v>
      </c>
    </row>
    <row r="270" spans="1:3" x14ac:dyDescent="0.2">
      <c r="A270" s="6" t="s">
        <v>397</v>
      </c>
      <c r="C270" s="6" t="s">
        <v>397</v>
      </c>
    </row>
    <row r="271" spans="1:3" x14ac:dyDescent="0.2">
      <c r="A271" s="6" t="s">
        <v>398</v>
      </c>
      <c r="C271" s="6" t="s">
        <v>398</v>
      </c>
    </row>
    <row r="272" spans="1:3" x14ac:dyDescent="0.2">
      <c r="A272" s="6" t="s">
        <v>401</v>
      </c>
      <c r="C272" s="6" t="s">
        <v>401</v>
      </c>
    </row>
    <row r="273" spans="1:3" x14ac:dyDescent="0.2">
      <c r="A273" s="6" t="s">
        <v>402</v>
      </c>
      <c r="C273" s="6" t="s">
        <v>402</v>
      </c>
    </row>
    <row r="274" spans="1:3" x14ac:dyDescent="0.2">
      <c r="A274" s="6" t="s">
        <v>403</v>
      </c>
      <c r="C274" s="6" t="s">
        <v>403</v>
      </c>
    </row>
    <row r="275" spans="1:3" x14ac:dyDescent="0.2">
      <c r="A275" s="6" t="s">
        <v>404</v>
      </c>
      <c r="C275" s="6" t="s">
        <v>404</v>
      </c>
    </row>
    <row r="276" spans="1:3" x14ac:dyDescent="0.2">
      <c r="A276" s="6" t="s">
        <v>405</v>
      </c>
      <c r="C276" s="6" t="s">
        <v>405</v>
      </c>
    </row>
    <row r="277" spans="1:3" x14ac:dyDescent="0.2">
      <c r="A277" s="6" t="s">
        <v>407</v>
      </c>
      <c r="C277" s="6" t="s">
        <v>407</v>
      </c>
    </row>
    <row r="278" spans="1:3" x14ac:dyDescent="0.2">
      <c r="A278" s="6" t="s">
        <v>408</v>
      </c>
      <c r="C278" s="6" t="s">
        <v>408</v>
      </c>
    </row>
    <row r="279" spans="1:3" x14ac:dyDescent="0.2">
      <c r="A279" s="6" t="s">
        <v>409</v>
      </c>
      <c r="C279" s="6" t="s">
        <v>409</v>
      </c>
    </row>
    <row r="280" spans="1:3" x14ac:dyDescent="0.2">
      <c r="A280" s="6" t="s">
        <v>410</v>
      </c>
      <c r="C280" s="6" t="s">
        <v>410</v>
      </c>
    </row>
    <row r="281" spans="1:3" x14ac:dyDescent="0.2">
      <c r="A281" s="6" t="s">
        <v>411</v>
      </c>
      <c r="C281" s="6" t="s">
        <v>411</v>
      </c>
    </row>
    <row r="282" spans="1:3" x14ac:dyDescent="0.2">
      <c r="A282" s="6" t="s">
        <v>412</v>
      </c>
      <c r="C282" s="6" t="s">
        <v>412</v>
      </c>
    </row>
    <row r="283" spans="1:3" x14ac:dyDescent="0.2">
      <c r="A283" s="6" t="s">
        <v>413</v>
      </c>
      <c r="C283" s="6" t="s">
        <v>413</v>
      </c>
    </row>
    <row r="284" spans="1:3" x14ac:dyDescent="0.2">
      <c r="A284" s="6" t="s">
        <v>414</v>
      </c>
      <c r="C284" s="6" t="s">
        <v>414</v>
      </c>
    </row>
    <row r="285" spans="1:3" x14ac:dyDescent="0.2">
      <c r="A285" s="6" t="s">
        <v>415</v>
      </c>
      <c r="C285" s="6" t="s">
        <v>415</v>
      </c>
    </row>
    <row r="286" spans="1:3" x14ac:dyDescent="0.2">
      <c r="A286" s="6" t="s">
        <v>417</v>
      </c>
      <c r="C286" s="6" t="s">
        <v>417</v>
      </c>
    </row>
    <row r="287" spans="1:3" x14ac:dyDescent="0.2">
      <c r="A287" s="6" t="s">
        <v>418</v>
      </c>
      <c r="C287" s="6" t="s">
        <v>418</v>
      </c>
    </row>
    <row r="288" spans="1:3" x14ac:dyDescent="0.2">
      <c r="A288" s="6" t="s">
        <v>419</v>
      </c>
      <c r="C288" s="6" t="s">
        <v>419</v>
      </c>
    </row>
    <row r="289" spans="1:3" x14ac:dyDescent="0.2">
      <c r="A289" s="6" t="s">
        <v>420</v>
      </c>
      <c r="C289" s="6" t="s">
        <v>420</v>
      </c>
    </row>
    <row r="290" spans="1:3" x14ac:dyDescent="0.2">
      <c r="A290" s="6" t="s">
        <v>422</v>
      </c>
      <c r="C290" s="6" t="s">
        <v>422</v>
      </c>
    </row>
    <row r="291" spans="1:3" x14ac:dyDescent="0.2">
      <c r="A291" s="6" t="s">
        <v>423</v>
      </c>
      <c r="C291" s="6" t="s">
        <v>423</v>
      </c>
    </row>
    <row r="292" spans="1:3" x14ac:dyDescent="0.2">
      <c r="A292" s="6" t="s">
        <v>424</v>
      </c>
      <c r="C292" s="6" t="s">
        <v>424</v>
      </c>
    </row>
    <row r="293" spans="1:3" x14ac:dyDescent="0.2">
      <c r="A293" s="6" t="s">
        <v>426</v>
      </c>
      <c r="C293" s="6" t="s">
        <v>426</v>
      </c>
    </row>
    <row r="294" spans="1:3" x14ac:dyDescent="0.2">
      <c r="A294" s="6" t="s">
        <v>427</v>
      </c>
      <c r="C294" s="6" t="s">
        <v>427</v>
      </c>
    </row>
    <row r="295" spans="1:3" x14ac:dyDescent="0.2">
      <c r="A295" s="6" t="s">
        <v>429</v>
      </c>
      <c r="C295" s="6" t="s">
        <v>429</v>
      </c>
    </row>
    <row r="296" spans="1:3" x14ac:dyDescent="0.2">
      <c r="A296" s="6" t="s">
        <v>430</v>
      </c>
      <c r="C296" s="6" t="s">
        <v>430</v>
      </c>
    </row>
    <row r="297" spans="1:3" x14ac:dyDescent="0.2">
      <c r="A297" s="6" t="s">
        <v>431</v>
      </c>
      <c r="C297" s="6" t="s">
        <v>431</v>
      </c>
    </row>
    <row r="298" spans="1:3" x14ac:dyDescent="0.2">
      <c r="A298" s="6" t="s">
        <v>432</v>
      </c>
      <c r="C298" s="6" t="s">
        <v>432</v>
      </c>
    </row>
    <row r="299" spans="1:3" x14ac:dyDescent="0.2">
      <c r="A299" s="6" t="s">
        <v>433</v>
      </c>
      <c r="C299" s="6" t="s">
        <v>433</v>
      </c>
    </row>
    <row r="300" spans="1:3" x14ac:dyDescent="0.2">
      <c r="A300" s="6" t="s">
        <v>434</v>
      </c>
      <c r="C300" s="6" t="s">
        <v>434</v>
      </c>
    </row>
    <row r="301" spans="1:3" x14ac:dyDescent="0.2">
      <c r="A301" s="6" t="s">
        <v>436</v>
      </c>
      <c r="C301" s="6" t="s">
        <v>436</v>
      </c>
    </row>
    <row r="302" spans="1:3" x14ac:dyDescent="0.2">
      <c r="A302" s="6" t="s">
        <v>438</v>
      </c>
      <c r="C302" s="6" t="s">
        <v>438</v>
      </c>
    </row>
    <row r="303" spans="1:3" x14ac:dyDescent="0.2">
      <c r="A303" s="6" t="s">
        <v>439</v>
      </c>
      <c r="C303" s="6" t="s">
        <v>439</v>
      </c>
    </row>
    <row r="304" spans="1:3" x14ac:dyDescent="0.2">
      <c r="A304" s="6" t="s">
        <v>440</v>
      </c>
      <c r="C304" s="6" t="s">
        <v>440</v>
      </c>
    </row>
    <row r="305" spans="1:3" x14ac:dyDescent="0.2">
      <c r="A305" s="6" t="s">
        <v>441</v>
      </c>
      <c r="C305" s="6" t="s">
        <v>441</v>
      </c>
    </row>
    <row r="306" spans="1:3" x14ac:dyDescent="0.2">
      <c r="A306" s="6" t="s">
        <v>442</v>
      </c>
      <c r="C306" s="6" t="s">
        <v>442</v>
      </c>
    </row>
    <row r="307" spans="1:3" x14ac:dyDescent="0.2">
      <c r="A307" s="6" t="s">
        <v>443</v>
      </c>
      <c r="C307" s="6" t="s">
        <v>443</v>
      </c>
    </row>
    <row r="308" spans="1:3" x14ac:dyDescent="0.2">
      <c r="A308" s="6" t="s">
        <v>444</v>
      </c>
      <c r="C308" s="6" t="s">
        <v>444</v>
      </c>
    </row>
    <row r="309" spans="1:3" x14ac:dyDescent="0.2">
      <c r="A309" s="6" t="s">
        <v>445</v>
      </c>
      <c r="C309" s="6" t="s">
        <v>445</v>
      </c>
    </row>
    <row r="310" spans="1:3" x14ac:dyDescent="0.2">
      <c r="A310" s="6" t="s">
        <v>446</v>
      </c>
      <c r="C310" s="6" t="s">
        <v>446</v>
      </c>
    </row>
    <row r="311" spans="1:3" x14ac:dyDescent="0.2">
      <c r="A311" s="6" t="s">
        <v>447</v>
      </c>
      <c r="C311" s="6" t="s">
        <v>447</v>
      </c>
    </row>
    <row r="312" spans="1:3" x14ac:dyDescent="0.2">
      <c r="A312" s="6" t="s">
        <v>448</v>
      </c>
      <c r="C312" s="6" t="s">
        <v>448</v>
      </c>
    </row>
    <row r="313" spans="1:3" x14ac:dyDescent="0.2">
      <c r="A313" s="6" t="s">
        <v>449</v>
      </c>
      <c r="C313" s="6" t="s">
        <v>449</v>
      </c>
    </row>
    <row r="314" spans="1:3" x14ac:dyDescent="0.2">
      <c r="A314" s="6" t="s">
        <v>450</v>
      </c>
      <c r="C314" s="6" t="s">
        <v>450</v>
      </c>
    </row>
    <row r="315" spans="1:3" x14ac:dyDescent="0.2">
      <c r="A315" s="6" t="s">
        <v>451</v>
      </c>
      <c r="C315" s="6" t="s">
        <v>451</v>
      </c>
    </row>
    <row r="316" spans="1:3" x14ac:dyDescent="0.2">
      <c r="A316" s="6" t="s">
        <v>452</v>
      </c>
      <c r="C316" s="6" t="s">
        <v>452</v>
      </c>
    </row>
    <row r="317" spans="1:3" x14ac:dyDescent="0.2">
      <c r="A317" s="6" t="s">
        <v>453</v>
      </c>
      <c r="C317" s="6" t="s">
        <v>453</v>
      </c>
    </row>
    <row r="318" spans="1:3" x14ac:dyDescent="0.2">
      <c r="A318" s="6" t="s">
        <v>454</v>
      </c>
      <c r="C318" s="6" t="s">
        <v>454</v>
      </c>
    </row>
    <row r="319" spans="1:3" x14ac:dyDescent="0.2">
      <c r="A319" s="6" t="s">
        <v>455</v>
      </c>
      <c r="C319" s="6" t="s">
        <v>455</v>
      </c>
    </row>
    <row r="320" spans="1:3" x14ac:dyDescent="0.2">
      <c r="A320" s="6" t="s">
        <v>456</v>
      </c>
      <c r="C320" s="6" t="s">
        <v>456</v>
      </c>
    </row>
    <row r="321" spans="1:3" x14ac:dyDescent="0.2">
      <c r="A321" s="6" t="s">
        <v>457</v>
      </c>
      <c r="C321" s="6" t="s">
        <v>457</v>
      </c>
    </row>
    <row r="322" spans="1:3" x14ac:dyDescent="0.2">
      <c r="A322" s="6" t="s">
        <v>458</v>
      </c>
      <c r="C322" s="6" t="s">
        <v>458</v>
      </c>
    </row>
    <row r="323" spans="1:3" x14ac:dyDescent="0.2">
      <c r="A323" s="6" t="s">
        <v>459</v>
      </c>
      <c r="C323" s="6" t="s">
        <v>459</v>
      </c>
    </row>
    <row r="324" spans="1:3" x14ac:dyDescent="0.2">
      <c r="A324" s="6" t="s">
        <v>460</v>
      </c>
      <c r="C324" s="6" t="s">
        <v>460</v>
      </c>
    </row>
    <row r="325" spans="1:3" x14ac:dyDescent="0.2">
      <c r="A325" s="6" t="s">
        <v>461</v>
      </c>
      <c r="C325" s="6" t="s">
        <v>461</v>
      </c>
    </row>
    <row r="326" spans="1:3" x14ac:dyDescent="0.2">
      <c r="A326" s="6" t="s">
        <v>462</v>
      </c>
      <c r="C326" s="6" t="s">
        <v>462</v>
      </c>
    </row>
    <row r="327" spans="1:3" x14ac:dyDescent="0.2">
      <c r="A327" s="6" t="s">
        <v>463</v>
      </c>
      <c r="C327" s="6" t="s">
        <v>463</v>
      </c>
    </row>
    <row r="328" spans="1:3" x14ac:dyDescent="0.2">
      <c r="A328" s="6" t="s">
        <v>464</v>
      </c>
      <c r="C328" s="6" t="s">
        <v>464</v>
      </c>
    </row>
    <row r="329" spans="1:3" x14ac:dyDescent="0.2">
      <c r="A329" s="6" t="s">
        <v>465</v>
      </c>
      <c r="C329" s="6" t="s">
        <v>465</v>
      </c>
    </row>
    <row r="330" spans="1:3" x14ac:dyDescent="0.2">
      <c r="A330" s="6" t="s">
        <v>466</v>
      </c>
      <c r="C330" s="6" t="s">
        <v>466</v>
      </c>
    </row>
    <row r="331" spans="1:3" x14ac:dyDescent="0.2">
      <c r="A331" s="6" t="s">
        <v>467</v>
      </c>
      <c r="C331" s="6" t="s">
        <v>467</v>
      </c>
    </row>
    <row r="332" spans="1:3" x14ac:dyDescent="0.2">
      <c r="A332" s="6" t="s">
        <v>469</v>
      </c>
      <c r="C332" s="6" t="s">
        <v>469</v>
      </c>
    </row>
    <row r="333" spans="1:3" x14ac:dyDescent="0.2">
      <c r="A333" s="6" t="s">
        <v>470</v>
      </c>
      <c r="C333" s="6" t="s">
        <v>470</v>
      </c>
    </row>
    <row r="334" spans="1:3" x14ac:dyDescent="0.2">
      <c r="A334" s="6" t="s">
        <v>471</v>
      </c>
      <c r="C334" s="6" t="s">
        <v>471</v>
      </c>
    </row>
    <row r="335" spans="1:3" x14ac:dyDescent="0.2">
      <c r="A335" s="6" t="s">
        <v>472</v>
      </c>
      <c r="C335" s="6" t="s">
        <v>472</v>
      </c>
    </row>
    <row r="336" spans="1:3" x14ac:dyDescent="0.2">
      <c r="A336" s="6" t="s">
        <v>473</v>
      </c>
      <c r="C336" s="6" t="s">
        <v>473</v>
      </c>
    </row>
    <row r="337" spans="1:3" x14ac:dyDescent="0.2">
      <c r="A337" s="6" t="s">
        <v>474</v>
      </c>
      <c r="C337" s="6" t="s">
        <v>474</v>
      </c>
    </row>
    <row r="338" spans="1:3" x14ac:dyDescent="0.2">
      <c r="A338" s="6" t="s">
        <v>475</v>
      </c>
      <c r="C338" s="6" t="s">
        <v>475</v>
      </c>
    </row>
    <row r="339" spans="1:3" x14ac:dyDescent="0.2">
      <c r="A339" s="6" t="s">
        <v>476</v>
      </c>
      <c r="C339" s="6" t="s">
        <v>476</v>
      </c>
    </row>
    <row r="340" spans="1:3" x14ac:dyDescent="0.2">
      <c r="A340" s="6" t="s">
        <v>477</v>
      </c>
      <c r="C340" s="6" t="s">
        <v>477</v>
      </c>
    </row>
    <row r="341" spans="1:3" x14ac:dyDescent="0.2">
      <c r="A341" s="6" t="s">
        <v>478</v>
      </c>
      <c r="C341" s="6" t="s">
        <v>478</v>
      </c>
    </row>
    <row r="342" spans="1:3" x14ac:dyDescent="0.2">
      <c r="A342" s="6" t="s">
        <v>479</v>
      </c>
      <c r="C342" s="6" t="s">
        <v>479</v>
      </c>
    </row>
    <row r="343" spans="1:3" x14ac:dyDescent="0.2">
      <c r="A343" s="6" t="s">
        <v>480</v>
      </c>
      <c r="C343" s="6" t="s">
        <v>480</v>
      </c>
    </row>
    <row r="344" spans="1:3" x14ac:dyDescent="0.2">
      <c r="A344" s="6" t="s">
        <v>481</v>
      </c>
      <c r="C344" s="6" t="s">
        <v>481</v>
      </c>
    </row>
    <row r="345" spans="1:3" x14ac:dyDescent="0.2">
      <c r="A345" s="6" t="s">
        <v>482</v>
      </c>
      <c r="C345" s="6" t="s">
        <v>482</v>
      </c>
    </row>
    <row r="346" spans="1:3" x14ac:dyDescent="0.2">
      <c r="A346" s="6" t="s">
        <v>483</v>
      </c>
      <c r="C346" s="6" t="s">
        <v>483</v>
      </c>
    </row>
    <row r="347" spans="1:3" x14ac:dyDescent="0.2">
      <c r="A347" s="6" t="s">
        <v>485</v>
      </c>
      <c r="C347" s="6" t="s">
        <v>485</v>
      </c>
    </row>
    <row r="348" spans="1:3" x14ac:dyDescent="0.2">
      <c r="A348" s="6" t="s">
        <v>487</v>
      </c>
      <c r="C348" s="6" t="s">
        <v>487</v>
      </c>
    </row>
    <row r="349" spans="1:3" x14ac:dyDescent="0.2">
      <c r="A349" s="6" t="s">
        <v>488</v>
      </c>
      <c r="C349" s="6" t="s">
        <v>488</v>
      </c>
    </row>
    <row r="350" spans="1:3" x14ac:dyDescent="0.2">
      <c r="A350" s="6" t="s">
        <v>489</v>
      </c>
      <c r="C350" s="6" t="s">
        <v>489</v>
      </c>
    </row>
    <row r="351" spans="1:3" x14ac:dyDescent="0.2">
      <c r="A351" s="6" t="s">
        <v>490</v>
      </c>
      <c r="C351" s="6" t="s">
        <v>490</v>
      </c>
    </row>
    <row r="352" spans="1:3" x14ac:dyDescent="0.2">
      <c r="A352" s="6" t="s">
        <v>491</v>
      </c>
      <c r="C352" s="6" t="s">
        <v>491</v>
      </c>
    </row>
    <row r="353" spans="1:3" x14ac:dyDescent="0.2">
      <c r="A353" s="6" t="s">
        <v>492</v>
      </c>
      <c r="C353" s="6" t="s">
        <v>492</v>
      </c>
    </row>
    <row r="354" spans="1:3" x14ac:dyDescent="0.2">
      <c r="A354" s="6" t="s">
        <v>493</v>
      </c>
      <c r="C354" s="6" t="s">
        <v>493</v>
      </c>
    </row>
    <row r="355" spans="1:3" x14ac:dyDescent="0.2">
      <c r="A355" s="6" t="s">
        <v>494</v>
      </c>
      <c r="C355" s="6" t="s">
        <v>494</v>
      </c>
    </row>
    <row r="356" spans="1:3" x14ac:dyDescent="0.2">
      <c r="A356" s="6" t="s">
        <v>496</v>
      </c>
      <c r="C356" s="6" t="s">
        <v>496</v>
      </c>
    </row>
    <row r="357" spans="1:3" x14ac:dyDescent="0.2">
      <c r="A357" s="6" t="s">
        <v>498</v>
      </c>
      <c r="C357" s="6" t="s">
        <v>498</v>
      </c>
    </row>
    <row r="358" spans="1:3" x14ac:dyDescent="0.2">
      <c r="A358" s="6" t="s">
        <v>499</v>
      </c>
      <c r="C358" s="6" t="s">
        <v>499</v>
      </c>
    </row>
    <row r="359" spans="1:3" x14ac:dyDescent="0.2">
      <c r="A359" s="6" t="s">
        <v>500</v>
      </c>
      <c r="C359" s="6" t="s">
        <v>500</v>
      </c>
    </row>
    <row r="360" spans="1:3" x14ac:dyDescent="0.2">
      <c r="A360" s="6" t="s">
        <v>501</v>
      </c>
      <c r="C360" s="6" t="s">
        <v>501</v>
      </c>
    </row>
    <row r="361" spans="1:3" x14ac:dyDescent="0.2">
      <c r="A361" s="6" t="s">
        <v>502</v>
      </c>
      <c r="C361" s="6" t="s">
        <v>502</v>
      </c>
    </row>
    <row r="362" spans="1:3" x14ac:dyDescent="0.2">
      <c r="A362" s="6" t="s">
        <v>503</v>
      </c>
      <c r="C362" s="6" t="s">
        <v>503</v>
      </c>
    </row>
    <row r="363" spans="1:3" x14ac:dyDescent="0.2">
      <c r="A363" s="6" t="s">
        <v>504</v>
      </c>
      <c r="C363" s="6" t="s">
        <v>504</v>
      </c>
    </row>
    <row r="364" spans="1:3" x14ac:dyDescent="0.2">
      <c r="A364" s="6" t="s">
        <v>506</v>
      </c>
      <c r="C364" s="6" t="s">
        <v>506</v>
      </c>
    </row>
    <row r="365" spans="1:3" x14ac:dyDescent="0.2">
      <c r="A365" s="6" t="s">
        <v>507</v>
      </c>
      <c r="C365" s="6" t="s">
        <v>507</v>
      </c>
    </row>
    <row r="366" spans="1:3" x14ac:dyDescent="0.2">
      <c r="A366" s="6" t="s">
        <v>509</v>
      </c>
      <c r="C366" s="6" t="s">
        <v>509</v>
      </c>
    </row>
    <row r="367" spans="1:3" x14ac:dyDescent="0.2">
      <c r="A367" s="6" t="s">
        <v>510</v>
      </c>
      <c r="C367" s="6" t="s">
        <v>510</v>
      </c>
    </row>
    <row r="368" spans="1:3" x14ac:dyDescent="0.2">
      <c r="A368" s="6" t="s">
        <v>511</v>
      </c>
      <c r="C368" s="6" t="s">
        <v>511</v>
      </c>
    </row>
    <row r="369" spans="1:3" x14ac:dyDescent="0.2">
      <c r="A369" s="6" t="s">
        <v>513</v>
      </c>
      <c r="C369" s="6" t="s">
        <v>513</v>
      </c>
    </row>
    <row r="370" spans="1:3" x14ac:dyDescent="0.2">
      <c r="A370" s="6" t="s">
        <v>515</v>
      </c>
      <c r="C370" s="6" t="s">
        <v>515</v>
      </c>
    </row>
    <row r="371" spans="1:3" x14ac:dyDescent="0.2">
      <c r="A371" s="6" t="s">
        <v>516</v>
      </c>
      <c r="C371" s="6" t="s">
        <v>516</v>
      </c>
    </row>
    <row r="372" spans="1:3" x14ac:dyDescent="0.2">
      <c r="A372" s="6" t="s">
        <v>517</v>
      </c>
      <c r="C372" s="6" t="s">
        <v>517</v>
      </c>
    </row>
    <row r="373" spans="1:3" x14ac:dyDescent="0.2">
      <c r="A373" s="6" t="s">
        <v>518</v>
      </c>
      <c r="C373" s="6" t="s">
        <v>518</v>
      </c>
    </row>
    <row r="374" spans="1:3" x14ac:dyDescent="0.2">
      <c r="A374" s="6" t="s">
        <v>519</v>
      </c>
      <c r="C374" s="6" t="s">
        <v>519</v>
      </c>
    </row>
    <row r="375" spans="1:3" x14ac:dyDescent="0.2">
      <c r="A375" s="6" t="s">
        <v>520</v>
      </c>
      <c r="C375" s="6" t="s">
        <v>520</v>
      </c>
    </row>
    <row r="376" spans="1:3" x14ac:dyDescent="0.2">
      <c r="A376" s="6" t="s">
        <v>521</v>
      </c>
      <c r="C376" s="6" t="s">
        <v>521</v>
      </c>
    </row>
    <row r="377" spans="1:3" x14ac:dyDescent="0.2">
      <c r="A377" s="6" t="s">
        <v>522</v>
      </c>
      <c r="C377" s="6" t="s">
        <v>522</v>
      </c>
    </row>
    <row r="378" spans="1:3" x14ac:dyDescent="0.2">
      <c r="A378" s="6" t="s">
        <v>524</v>
      </c>
      <c r="C378" s="6" t="s">
        <v>524</v>
      </c>
    </row>
    <row r="379" spans="1:3" x14ac:dyDescent="0.2">
      <c r="A379" s="6" t="s">
        <v>525</v>
      </c>
      <c r="C379" s="6" t="s">
        <v>525</v>
      </c>
    </row>
    <row r="380" spans="1:3" x14ac:dyDescent="0.2">
      <c r="A380" s="6" t="s">
        <v>526</v>
      </c>
      <c r="C380" s="6" t="s">
        <v>526</v>
      </c>
    </row>
    <row r="381" spans="1:3" x14ac:dyDescent="0.2">
      <c r="A381" s="6" t="s">
        <v>527</v>
      </c>
      <c r="C381" s="6" t="s">
        <v>527</v>
      </c>
    </row>
    <row r="382" spans="1:3" x14ac:dyDescent="0.2">
      <c r="A382" s="6" t="s">
        <v>528</v>
      </c>
      <c r="C382" s="6" t="s">
        <v>528</v>
      </c>
    </row>
    <row r="383" spans="1:3" x14ac:dyDescent="0.2">
      <c r="A383" s="6" t="s">
        <v>529</v>
      </c>
      <c r="C383" s="6" t="s">
        <v>529</v>
      </c>
    </row>
    <row r="384" spans="1:3" x14ac:dyDescent="0.2">
      <c r="A384" s="6" t="s">
        <v>530</v>
      </c>
      <c r="C384" s="6" t="s">
        <v>530</v>
      </c>
    </row>
    <row r="385" spans="1:3" x14ac:dyDescent="0.2">
      <c r="A385" s="6" t="s">
        <v>531</v>
      </c>
      <c r="C385" s="6" t="s">
        <v>531</v>
      </c>
    </row>
    <row r="386" spans="1:3" x14ac:dyDescent="0.2">
      <c r="A386" s="6" t="s">
        <v>532</v>
      </c>
      <c r="C386" s="6" t="s">
        <v>532</v>
      </c>
    </row>
    <row r="387" spans="1:3" x14ac:dyDescent="0.2">
      <c r="A387" s="6" t="s">
        <v>533</v>
      </c>
      <c r="C387" s="6" t="s">
        <v>533</v>
      </c>
    </row>
    <row r="388" spans="1:3" x14ac:dyDescent="0.2">
      <c r="A388" s="6" t="s">
        <v>534</v>
      </c>
      <c r="C388" s="6" t="s">
        <v>534</v>
      </c>
    </row>
    <row r="389" spans="1:3" x14ac:dyDescent="0.2">
      <c r="A389" s="6" t="s">
        <v>535</v>
      </c>
      <c r="C389" s="6" t="s">
        <v>535</v>
      </c>
    </row>
    <row r="390" spans="1:3" x14ac:dyDescent="0.2">
      <c r="A390" s="6" t="s">
        <v>536</v>
      </c>
      <c r="C390" s="6" t="s">
        <v>536</v>
      </c>
    </row>
    <row r="391" spans="1:3" x14ac:dyDescent="0.2">
      <c r="A391" s="6" t="s">
        <v>537</v>
      </c>
      <c r="C391" s="6" t="s">
        <v>537</v>
      </c>
    </row>
    <row r="392" spans="1:3" x14ac:dyDescent="0.2">
      <c r="A392" s="6" t="s">
        <v>538</v>
      </c>
      <c r="C392" s="6" t="s">
        <v>538</v>
      </c>
    </row>
    <row r="393" spans="1:3" x14ac:dyDescent="0.2">
      <c r="A393" s="6" t="s">
        <v>539</v>
      </c>
      <c r="C393" s="6" t="s">
        <v>539</v>
      </c>
    </row>
    <row r="394" spans="1:3" x14ac:dyDescent="0.2">
      <c r="A394" s="6" t="s">
        <v>540</v>
      </c>
      <c r="C394" s="6" t="s">
        <v>540</v>
      </c>
    </row>
    <row r="395" spans="1:3" x14ac:dyDescent="0.2">
      <c r="A395" s="6" t="s">
        <v>541</v>
      </c>
      <c r="C395" s="6" t="s">
        <v>541</v>
      </c>
    </row>
    <row r="396" spans="1:3" x14ac:dyDescent="0.2">
      <c r="A396" s="6" t="s">
        <v>542</v>
      </c>
      <c r="C396" s="6" t="s">
        <v>542</v>
      </c>
    </row>
    <row r="397" spans="1:3" x14ac:dyDescent="0.2">
      <c r="A397" s="6" t="s">
        <v>543</v>
      </c>
      <c r="C397" s="6" t="s">
        <v>543</v>
      </c>
    </row>
    <row r="398" spans="1:3" x14ac:dyDescent="0.2">
      <c r="A398" s="6" t="s">
        <v>544</v>
      </c>
      <c r="C398" s="6" t="s">
        <v>544</v>
      </c>
    </row>
    <row r="399" spans="1:3" x14ac:dyDescent="0.2">
      <c r="A399" s="6" t="s">
        <v>545</v>
      </c>
      <c r="C399" s="6" t="s">
        <v>545</v>
      </c>
    </row>
    <row r="400" spans="1:3" x14ac:dyDescent="0.2">
      <c r="A400" s="6" t="s">
        <v>546</v>
      </c>
      <c r="C400" s="6" t="s">
        <v>546</v>
      </c>
    </row>
    <row r="401" spans="1:3" x14ac:dyDescent="0.2">
      <c r="A401" s="6" t="s">
        <v>547</v>
      </c>
      <c r="C401" s="6" t="s">
        <v>547</v>
      </c>
    </row>
    <row r="402" spans="1:3" x14ac:dyDescent="0.2">
      <c r="A402" s="6" t="s">
        <v>548</v>
      </c>
      <c r="C402" s="6" t="s">
        <v>548</v>
      </c>
    </row>
    <row r="403" spans="1:3" x14ac:dyDescent="0.2">
      <c r="A403" s="6" t="s">
        <v>549</v>
      </c>
      <c r="C403" s="6" t="s">
        <v>549</v>
      </c>
    </row>
    <row r="404" spans="1:3" x14ac:dyDescent="0.2">
      <c r="A404" s="6" t="s">
        <v>550</v>
      </c>
      <c r="C404" s="6" t="s">
        <v>550</v>
      </c>
    </row>
    <row r="405" spans="1:3" x14ac:dyDescent="0.2">
      <c r="A405" s="6" t="s">
        <v>551</v>
      </c>
      <c r="C405" s="6" t="s">
        <v>551</v>
      </c>
    </row>
    <row r="406" spans="1:3" x14ac:dyDescent="0.2">
      <c r="A406" s="6" t="s">
        <v>552</v>
      </c>
      <c r="C406" s="6" t="s">
        <v>552</v>
      </c>
    </row>
    <row r="407" spans="1:3" x14ac:dyDescent="0.2">
      <c r="A407" s="6" t="s">
        <v>553</v>
      </c>
      <c r="C407" s="6" t="s">
        <v>553</v>
      </c>
    </row>
    <row r="408" spans="1:3" x14ac:dyDescent="0.2">
      <c r="A408" s="6" t="s">
        <v>554</v>
      </c>
      <c r="C408" s="6" t="s">
        <v>554</v>
      </c>
    </row>
    <row r="409" spans="1:3" x14ac:dyDescent="0.2">
      <c r="A409" s="6" t="s">
        <v>555</v>
      </c>
      <c r="C409" s="6" t="s">
        <v>555</v>
      </c>
    </row>
    <row r="410" spans="1:3" x14ac:dyDescent="0.2">
      <c r="A410" s="6" t="s">
        <v>556</v>
      </c>
      <c r="C410" s="6" t="s">
        <v>556</v>
      </c>
    </row>
    <row r="411" spans="1:3" x14ac:dyDescent="0.2">
      <c r="A411" s="6" t="s">
        <v>557</v>
      </c>
      <c r="C411" s="6" t="s">
        <v>557</v>
      </c>
    </row>
    <row r="412" spans="1:3" x14ac:dyDescent="0.2">
      <c r="A412" s="6" t="s">
        <v>558</v>
      </c>
      <c r="C412" s="6" t="s">
        <v>558</v>
      </c>
    </row>
    <row r="413" spans="1:3" x14ac:dyDescent="0.2">
      <c r="A413" s="6" t="s">
        <v>559</v>
      </c>
      <c r="C413" s="6" t="s">
        <v>559</v>
      </c>
    </row>
    <row r="414" spans="1:3" x14ac:dyDescent="0.2">
      <c r="A414" s="6" t="s">
        <v>561</v>
      </c>
      <c r="C414" s="6" t="s">
        <v>561</v>
      </c>
    </row>
    <row r="415" spans="1:3" x14ac:dyDescent="0.2">
      <c r="A415" s="6" t="s">
        <v>562</v>
      </c>
      <c r="C415" s="6" t="s">
        <v>562</v>
      </c>
    </row>
    <row r="416" spans="1:3" x14ac:dyDescent="0.2">
      <c r="A416" s="6" t="s">
        <v>563</v>
      </c>
      <c r="C416" s="6" t="s">
        <v>563</v>
      </c>
    </row>
    <row r="417" spans="1:3" x14ac:dyDescent="0.2">
      <c r="A417" s="6" t="s">
        <v>564</v>
      </c>
      <c r="C417" s="6" t="s">
        <v>564</v>
      </c>
    </row>
    <row r="418" spans="1:3" x14ac:dyDescent="0.2">
      <c r="A418" s="6" t="s">
        <v>565</v>
      </c>
      <c r="C418" s="6" t="s">
        <v>565</v>
      </c>
    </row>
    <row r="419" spans="1:3" x14ac:dyDescent="0.2">
      <c r="A419" s="6" t="s">
        <v>566</v>
      </c>
      <c r="C419" s="6" t="s">
        <v>566</v>
      </c>
    </row>
    <row r="420" spans="1:3" x14ac:dyDescent="0.2">
      <c r="A420" s="6" t="s">
        <v>567</v>
      </c>
      <c r="C420" s="6" t="s">
        <v>567</v>
      </c>
    </row>
    <row r="421" spans="1:3" x14ac:dyDescent="0.2">
      <c r="A421" s="6" t="s">
        <v>569</v>
      </c>
      <c r="C421" s="6" t="s">
        <v>569</v>
      </c>
    </row>
    <row r="422" spans="1:3" x14ac:dyDescent="0.2">
      <c r="A422" s="6" t="s">
        <v>570</v>
      </c>
      <c r="C422" s="6" t="s">
        <v>570</v>
      </c>
    </row>
    <row r="423" spans="1:3" x14ac:dyDescent="0.2">
      <c r="A423" s="6" t="s">
        <v>571</v>
      </c>
      <c r="C423" s="6" t="s">
        <v>571</v>
      </c>
    </row>
    <row r="424" spans="1:3" x14ac:dyDescent="0.2">
      <c r="A424" s="6" t="s">
        <v>572</v>
      </c>
      <c r="C424" s="6" t="s">
        <v>572</v>
      </c>
    </row>
    <row r="425" spans="1:3" x14ac:dyDescent="0.2">
      <c r="A425" s="6" t="s">
        <v>573</v>
      </c>
      <c r="C425" s="6" t="s">
        <v>573</v>
      </c>
    </row>
    <row r="426" spans="1:3" x14ac:dyDescent="0.2">
      <c r="A426" s="6" t="s">
        <v>574</v>
      </c>
      <c r="C426" s="6" t="s">
        <v>574</v>
      </c>
    </row>
    <row r="427" spans="1:3" x14ac:dyDescent="0.2">
      <c r="A427" s="6" t="s">
        <v>575</v>
      </c>
      <c r="C427" s="6" t="s">
        <v>575</v>
      </c>
    </row>
    <row r="428" spans="1:3" x14ac:dyDescent="0.2">
      <c r="A428" s="6" t="s">
        <v>576</v>
      </c>
      <c r="C428" s="6" t="s">
        <v>576</v>
      </c>
    </row>
    <row r="429" spans="1:3" x14ac:dyDescent="0.2">
      <c r="A429" s="6" t="s">
        <v>577</v>
      </c>
      <c r="C429" s="6" t="s">
        <v>577</v>
      </c>
    </row>
    <row r="430" spans="1:3" x14ac:dyDescent="0.2">
      <c r="A430" s="6" t="s">
        <v>578</v>
      </c>
      <c r="C430" s="6" t="s">
        <v>578</v>
      </c>
    </row>
    <row r="431" spans="1:3" x14ac:dyDescent="0.2">
      <c r="A431" s="6" t="s">
        <v>579</v>
      </c>
      <c r="C431" s="6" t="s">
        <v>579</v>
      </c>
    </row>
    <row r="432" spans="1:3" x14ac:dyDescent="0.2">
      <c r="A432" s="6" t="s">
        <v>580</v>
      </c>
      <c r="C432" s="6" t="s">
        <v>580</v>
      </c>
    </row>
    <row r="433" spans="1:3" x14ac:dyDescent="0.2">
      <c r="A433" s="6" t="s">
        <v>581</v>
      </c>
      <c r="C433" s="6" t="s">
        <v>581</v>
      </c>
    </row>
    <row r="434" spans="1:3" x14ac:dyDescent="0.2">
      <c r="A434" s="6" t="s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FF0000"/>
  </sheetPr>
  <dimension ref="A2:U2038"/>
  <sheetViews>
    <sheetView zoomScale="49" zoomScaleNormal="70" workbookViewId="0">
      <selection activeCell="N2" sqref="N2"/>
    </sheetView>
  </sheetViews>
  <sheetFormatPr baseColWidth="10" defaultColWidth="22.5" defaultRowHeight="15" x14ac:dyDescent="0.2"/>
  <cols>
    <col min="2" max="2" width="22.1640625" bestFit="1" customWidth="1"/>
    <col min="3" max="3" width="27" bestFit="1" customWidth="1"/>
    <col min="4" max="4" width="23.5" bestFit="1" customWidth="1"/>
    <col min="5" max="5" width="20.83203125" bestFit="1" customWidth="1"/>
    <col min="6" max="6" width="23.6640625" bestFit="1" customWidth="1"/>
    <col min="7" max="7" width="31.6640625" bestFit="1" customWidth="1"/>
    <col min="8" max="8" width="32.6640625" bestFit="1" customWidth="1"/>
    <col min="9" max="9" width="27.33203125" bestFit="1" customWidth="1"/>
    <col min="10" max="13" width="27.33203125" customWidth="1"/>
    <col min="14" max="14" width="30.6640625" bestFit="1" customWidth="1"/>
    <col min="15" max="15" width="50" bestFit="1" customWidth="1"/>
  </cols>
  <sheetData>
    <row r="2" spans="1:21" ht="16" x14ac:dyDescent="0.25">
      <c r="A2" s="2"/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618</v>
      </c>
      <c r="K2" t="s">
        <v>619</v>
      </c>
      <c r="L2" t="s">
        <v>0</v>
      </c>
      <c r="M2" t="s">
        <v>1</v>
      </c>
      <c r="N2" t="s">
        <v>18</v>
      </c>
      <c r="O2" t="s">
        <v>19</v>
      </c>
    </row>
    <row r="3" spans="1:21" ht="16" hidden="1" x14ac:dyDescent="0.25">
      <c r="A3" s="2">
        <v>378</v>
      </c>
      <c r="B3" t="s">
        <v>175</v>
      </c>
      <c r="C3" t="s">
        <v>6</v>
      </c>
      <c r="D3" s="3">
        <v>37802</v>
      </c>
      <c r="E3" s="4">
        <v>1577000</v>
      </c>
      <c r="F3" s="4">
        <v>258000</v>
      </c>
      <c r="G3" s="4">
        <v>2410000</v>
      </c>
      <c r="H3" s="4">
        <v>65000</v>
      </c>
      <c r="I3" t="s">
        <v>21</v>
      </c>
      <c r="J3" s="33">
        <f t="array" ref="J3">E3-F3</f>
        <v>1319000</v>
      </c>
      <c r="K3" s="33">
        <f t="array" ref="K3">J3-G3:I3</f>
        <v>-1091000</v>
      </c>
      <c r="L3" s="105">
        <f t="array" ref="L3">1-F3/E3</f>
        <v>0.83639822447685486</v>
      </c>
      <c r="M3" s="105">
        <f t="array" ref="M3">K3/E3</f>
        <v>-0.69181991122384279</v>
      </c>
      <c r="N3" t="s">
        <v>42</v>
      </c>
      <c r="O3" t="s">
        <v>176</v>
      </c>
    </row>
    <row r="4" spans="1:21" ht="16" hidden="1" x14ac:dyDescent="0.25">
      <c r="A4" s="2">
        <v>379</v>
      </c>
      <c r="B4" t="s">
        <v>175</v>
      </c>
      <c r="C4" t="s">
        <v>7</v>
      </c>
      <c r="D4" s="3">
        <v>38168</v>
      </c>
      <c r="E4" s="4">
        <v>1514000</v>
      </c>
      <c r="F4" s="4">
        <v>142000</v>
      </c>
      <c r="G4" s="4">
        <v>3940000</v>
      </c>
      <c r="H4" s="4">
        <v>30000</v>
      </c>
      <c r="I4" s="4">
        <v>163000</v>
      </c>
      <c r="J4" s="33">
        <f t="array" ref="J4">E4-F4</f>
        <v>1372000</v>
      </c>
      <c r="K4" s="33">
        <f t="array" ref="K4">J4-G4:I4</f>
        <v>-2568000</v>
      </c>
      <c r="L4" s="105">
        <f t="array" ref="L4">1-F4/E4</f>
        <v>0.90620871862615582</v>
      </c>
      <c r="M4" s="105">
        <f t="array" ref="M4">K4/E4</f>
        <v>-1.6961690885072656</v>
      </c>
      <c r="N4" t="s">
        <v>42</v>
      </c>
      <c r="O4" t="s">
        <v>176</v>
      </c>
    </row>
    <row r="5" spans="1:21" ht="16" hidden="1" x14ac:dyDescent="0.25">
      <c r="A5" s="2">
        <v>380</v>
      </c>
      <c r="B5" t="s">
        <v>175</v>
      </c>
      <c r="C5" t="s">
        <v>8</v>
      </c>
      <c r="D5" s="3">
        <v>38776</v>
      </c>
      <c r="E5" s="4">
        <v>79562000</v>
      </c>
      <c r="F5" s="4">
        <v>75508000</v>
      </c>
      <c r="G5" s="4">
        <v>15359000</v>
      </c>
      <c r="H5" t="s">
        <v>21</v>
      </c>
      <c r="I5" t="s">
        <v>21</v>
      </c>
      <c r="J5" s="33">
        <f t="array" ref="J5">E5-F5</f>
        <v>4054000</v>
      </c>
      <c r="K5" s="33">
        <f t="array" ref="K5">J5-G5:I5</f>
        <v>-11305000</v>
      </c>
      <c r="L5" s="105">
        <f t="array" ref="L5">1-F5/E5</f>
        <v>5.0953973002186959E-2</v>
      </c>
      <c r="M5" s="105">
        <f t="array" ref="M5">K5/E5</f>
        <v>-0.14209044518740102</v>
      </c>
      <c r="N5" t="s">
        <v>42</v>
      </c>
      <c r="O5" t="s">
        <v>176</v>
      </c>
    </row>
    <row r="6" spans="1:21" ht="16" hidden="1" x14ac:dyDescent="0.25">
      <c r="A6" s="2">
        <v>381</v>
      </c>
      <c r="B6" t="s">
        <v>175</v>
      </c>
      <c r="C6" t="s">
        <v>9</v>
      </c>
      <c r="D6" s="3">
        <v>39141</v>
      </c>
      <c r="E6" s="4">
        <v>99642000</v>
      </c>
      <c r="F6" s="4">
        <v>84477000</v>
      </c>
      <c r="G6" s="4">
        <v>25853000</v>
      </c>
      <c r="H6" t="s">
        <v>21</v>
      </c>
      <c r="I6" t="s">
        <v>21</v>
      </c>
      <c r="J6" s="33">
        <f t="array" ref="J6">E6-F6</f>
        <v>15165000</v>
      </c>
      <c r="K6" s="33">
        <f t="array" ref="K6">J6-G6:I6</f>
        <v>-10688000</v>
      </c>
      <c r="L6" s="105">
        <f t="array" ref="L6">1-F6/E6</f>
        <v>0.15219485759017282</v>
      </c>
      <c r="M6" s="105">
        <f t="array" ref="M6">K6/E6</f>
        <v>-0.10726400513839546</v>
      </c>
      <c r="N6" t="s">
        <v>42</v>
      </c>
      <c r="O6" t="s">
        <v>176</v>
      </c>
    </row>
    <row r="7" spans="1:21" ht="16" hidden="1" x14ac:dyDescent="0.25">
      <c r="A7" s="2">
        <v>206</v>
      </c>
      <c r="B7" t="s">
        <v>115</v>
      </c>
      <c r="C7" t="s">
        <v>6</v>
      </c>
      <c r="D7" s="3">
        <v>40971</v>
      </c>
      <c r="E7" s="4">
        <v>45457000000</v>
      </c>
      <c r="F7" s="4">
        <v>34473000000</v>
      </c>
      <c r="G7" s="4">
        <v>8755000000</v>
      </c>
      <c r="H7" t="s">
        <v>21</v>
      </c>
      <c r="I7" t="s">
        <v>21</v>
      </c>
      <c r="J7" s="33">
        <f t="array" ref="J7">E7-F7</f>
        <v>10984000000</v>
      </c>
      <c r="K7" s="33">
        <f t="array" ref="K7">J7-G7:I7</f>
        <v>2229000000</v>
      </c>
      <c r="L7" s="105">
        <f t="array" ref="L7">1-F7/E7</f>
        <v>0.24163495171260752</v>
      </c>
      <c r="M7" s="105">
        <f t="array" ref="M7">K7/E7</f>
        <v>4.9035352090987083E-2</v>
      </c>
      <c r="N7" t="s">
        <v>25</v>
      </c>
      <c r="O7" t="s">
        <v>116</v>
      </c>
      <c r="T7" t="s">
        <v>608</v>
      </c>
      <c r="U7" t="s">
        <v>11</v>
      </c>
    </row>
    <row r="8" spans="1:21" ht="16" hidden="1" x14ac:dyDescent="0.25">
      <c r="A8" s="2">
        <v>444</v>
      </c>
      <c r="B8" t="s">
        <v>201</v>
      </c>
      <c r="C8" t="s">
        <v>6</v>
      </c>
      <c r="D8" s="3">
        <v>41243</v>
      </c>
      <c r="E8" s="4">
        <v>8984000000</v>
      </c>
      <c r="F8" s="4">
        <v>845000000</v>
      </c>
      <c r="G8" s="4">
        <v>3052000000</v>
      </c>
      <c r="H8" t="s">
        <v>21</v>
      </c>
      <c r="I8" s="4">
        <v>848000000</v>
      </c>
      <c r="J8" s="33">
        <f t="array" ref="J8">E8-F8</f>
        <v>8139000000</v>
      </c>
      <c r="K8" s="33">
        <f t="array" ref="K8">J8-G8:I8</f>
        <v>5087000000</v>
      </c>
      <c r="L8" s="105">
        <f t="array" ref="L8">1-F8/E8</f>
        <v>0.90594390026714156</v>
      </c>
      <c r="M8" s="105">
        <f t="array" ref="M8">K8/E8</f>
        <v>0.56622885129118428</v>
      </c>
      <c r="N8" t="s">
        <v>53</v>
      </c>
      <c r="O8" t="s">
        <v>106</v>
      </c>
      <c r="T8" s="4">
        <f>Dashboard!E6</f>
        <v>170910000000</v>
      </c>
      <c r="U8">
        <v>1</v>
      </c>
    </row>
    <row r="9" spans="1:21" ht="16" hidden="1" x14ac:dyDescent="0.25">
      <c r="A9" s="2">
        <v>4</v>
      </c>
      <c r="B9" t="s">
        <v>24</v>
      </c>
      <c r="C9" t="s">
        <v>6</v>
      </c>
      <c r="D9" s="3">
        <v>41272</v>
      </c>
      <c r="E9" s="4">
        <v>6205003000</v>
      </c>
      <c r="F9" s="4">
        <v>3106967000</v>
      </c>
      <c r="G9" s="4">
        <v>2440721000</v>
      </c>
      <c r="H9" t="s">
        <v>21</v>
      </c>
      <c r="I9" t="s">
        <v>21</v>
      </c>
      <c r="J9" s="33">
        <f t="array" ref="J9">E9-F9</f>
        <v>3098036000</v>
      </c>
      <c r="K9" s="33">
        <f t="array" ref="K9">J9-G9:I9</f>
        <v>657315000</v>
      </c>
      <c r="L9" s="105">
        <f t="array" ref="L9">1-F9/E9</f>
        <v>0.49928033878468714</v>
      </c>
      <c r="M9" s="105">
        <f t="array" ref="M9">K9/E9</f>
        <v>0.10593306723622857</v>
      </c>
      <c r="N9" t="s">
        <v>25</v>
      </c>
      <c r="O9" t="s">
        <v>26</v>
      </c>
      <c r="T9" s="4">
        <f>Dashboard!F6</f>
        <v>182795000000</v>
      </c>
      <c r="U9">
        <v>2</v>
      </c>
    </row>
    <row r="10" spans="1:21" ht="16" hidden="1" x14ac:dyDescent="0.25">
      <c r="A10" s="2">
        <v>716</v>
      </c>
      <c r="B10" t="s">
        <v>283</v>
      </c>
      <c r="C10" t="s">
        <v>6</v>
      </c>
      <c r="D10" s="3">
        <v>41272</v>
      </c>
      <c r="E10" s="4">
        <v>2715675000</v>
      </c>
      <c r="F10" s="4">
        <v>1277195000</v>
      </c>
      <c r="G10" s="4">
        <v>508547000</v>
      </c>
      <c r="H10" s="4">
        <v>325773000</v>
      </c>
      <c r="I10" t="s">
        <v>21</v>
      </c>
      <c r="J10" s="33">
        <f t="array" ref="J10">E10-F10</f>
        <v>1438480000</v>
      </c>
      <c r="K10" s="33">
        <f t="array" ref="K10">J10-G10:I10</f>
        <v>929933000</v>
      </c>
      <c r="L10" s="105">
        <f t="array" ref="L10">1-F10/E10</f>
        <v>0.52969519548546862</v>
      </c>
      <c r="M10" s="105">
        <f t="array" ref="M10">K10/E10</f>
        <v>0.34243162381360065</v>
      </c>
      <c r="N10" t="s">
        <v>25</v>
      </c>
      <c r="O10" t="s">
        <v>284</v>
      </c>
      <c r="T10" s="4">
        <f>Dashboard!G6</f>
        <v>233715000000</v>
      </c>
      <c r="U10">
        <v>3</v>
      </c>
    </row>
    <row r="11" spans="1:21" ht="16" hidden="1" x14ac:dyDescent="0.25">
      <c r="A11" s="2">
        <v>1546</v>
      </c>
      <c r="B11" t="s">
        <v>522</v>
      </c>
      <c r="C11" t="s">
        <v>6</v>
      </c>
      <c r="D11" s="3">
        <v>41272</v>
      </c>
      <c r="E11" s="4">
        <v>4664120000</v>
      </c>
      <c r="F11" s="4">
        <v>3098066000</v>
      </c>
      <c r="G11" s="4">
        <v>1040287000</v>
      </c>
      <c r="H11" t="s">
        <v>21</v>
      </c>
      <c r="I11" s="4">
        <v>88975000</v>
      </c>
      <c r="J11" s="33">
        <f t="array" ref="J11">E11-F11</f>
        <v>1566054000</v>
      </c>
      <c r="K11" s="33">
        <f t="array" ref="K11">J11-G11:I11</f>
        <v>525767000</v>
      </c>
      <c r="L11" s="105">
        <f t="array" ref="L11">1-F11/E11</f>
        <v>0.33576623242969739</v>
      </c>
      <c r="M11" s="105">
        <f t="array" ref="M11">K11/E11</f>
        <v>0.11272587326226598</v>
      </c>
      <c r="N11" t="s">
        <v>25</v>
      </c>
      <c r="O11" t="s">
        <v>523</v>
      </c>
      <c r="T11" s="4">
        <v>135987000000</v>
      </c>
    </row>
    <row r="12" spans="1:21" ht="16" hidden="1" x14ac:dyDescent="0.25">
      <c r="A12" s="2">
        <v>1765</v>
      </c>
      <c r="B12" t="s">
        <v>578</v>
      </c>
      <c r="C12" t="s">
        <v>6</v>
      </c>
      <c r="D12" s="3">
        <v>41272</v>
      </c>
      <c r="E12" s="4">
        <v>13633000000</v>
      </c>
      <c r="F12" s="4">
        <v>9852000000</v>
      </c>
      <c r="G12" s="4">
        <v>1450000000</v>
      </c>
      <c r="H12" t="s">
        <v>21</v>
      </c>
      <c r="I12" t="s">
        <v>21</v>
      </c>
      <c r="J12" s="33">
        <f t="array" ref="J12">E12-F12</f>
        <v>3781000000</v>
      </c>
      <c r="K12" s="33">
        <f t="array" ref="K12">J12-G12:I12</f>
        <v>2331000000</v>
      </c>
      <c r="L12" s="105">
        <f t="array" ref="L12">1-F12/E12</f>
        <v>0.2773417442969266</v>
      </c>
      <c r="M12" s="105">
        <f t="array" ref="M12">K12/E12</f>
        <v>0.17098217560331549</v>
      </c>
      <c r="N12" t="s">
        <v>25</v>
      </c>
      <c r="O12" t="s">
        <v>161</v>
      </c>
    </row>
    <row r="13" spans="1:21" ht="16" hidden="1" x14ac:dyDescent="0.25">
      <c r="A13" s="2">
        <v>891</v>
      </c>
      <c r="B13" t="s">
        <v>341</v>
      </c>
      <c r="C13" t="s">
        <v>6</v>
      </c>
      <c r="D13" s="3">
        <v>41272</v>
      </c>
      <c r="E13" s="4">
        <v>14197000000</v>
      </c>
      <c r="F13" s="4">
        <v>8763000000</v>
      </c>
      <c r="G13" s="4">
        <v>3872000000</v>
      </c>
      <c r="H13" t="s">
        <v>21</v>
      </c>
      <c r="I13" t="s">
        <v>21</v>
      </c>
      <c r="J13" s="33">
        <f t="array" ref="J13">E13-F13</f>
        <v>5434000000</v>
      </c>
      <c r="K13" s="33">
        <f t="array" ref="K13">J13-G13:I13</f>
        <v>1562000000</v>
      </c>
      <c r="L13" s="105">
        <f t="array" ref="L13">1-F13/E13</f>
        <v>0.38275692047615695</v>
      </c>
      <c r="M13" s="105">
        <f t="array" ref="M13">K13/E13</f>
        <v>0.11002324434739734</v>
      </c>
      <c r="N13" t="s">
        <v>42</v>
      </c>
      <c r="O13" t="s">
        <v>130</v>
      </c>
    </row>
    <row r="14" spans="1:21" ht="16" hidden="1" x14ac:dyDescent="0.25">
      <c r="A14" s="2">
        <v>807</v>
      </c>
      <c r="B14" t="s">
        <v>316</v>
      </c>
      <c r="C14" t="s">
        <v>6</v>
      </c>
      <c r="D14" s="3">
        <v>41272</v>
      </c>
      <c r="E14" s="4">
        <v>8939967000</v>
      </c>
      <c r="F14" s="4">
        <v>6432454000</v>
      </c>
      <c r="G14" s="4">
        <v>1873360000</v>
      </c>
      <c r="H14" t="s">
        <v>21</v>
      </c>
      <c r="I14" t="s">
        <v>21</v>
      </c>
      <c r="J14" s="33">
        <f t="array" ref="J14">E14-F14</f>
        <v>2507513000</v>
      </c>
      <c r="K14" s="33">
        <f t="array" ref="K14">J14-G14:I14</f>
        <v>634153000</v>
      </c>
      <c r="L14" s="105">
        <f t="array" ref="L14">1-F14/E14</f>
        <v>0.28048347382042904</v>
      </c>
      <c r="M14" s="105">
        <f t="array" ref="M14">K14/E14</f>
        <v>7.0934601883877194E-2</v>
      </c>
      <c r="N14" t="s">
        <v>31</v>
      </c>
      <c r="O14" t="s">
        <v>34</v>
      </c>
    </row>
    <row r="15" spans="1:21" ht="16" hidden="1" x14ac:dyDescent="0.25">
      <c r="A15" s="2">
        <v>1566</v>
      </c>
      <c r="B15" t="s">
        <v>528</v>
      </c>
      <c r="C15" t="s">
        <v>6</v>
      </c>
      <c r="D15" s="3">
        <v>41272</v>
      </c>
      <c r="E15" s="4">
        <v>12237000000</v>
      </c>
      <c r="F15" s="4">
        <v>10019000000</v>
      </c>
      <c r="G15" s="4">
        <v>1165000000</v>
      </c>
      <c r="H15" t="s">
        <v>21</v>
      </c>
      <c r="I15" t="s">
        <v>21</v>
      </c>
      <c r="J15" s="33">
        <f t="array" ref="J15">E15-F15</f>
        <v>2218000000</v>
      </c>
      <c r="K15" s="33">
        <f t="array" ref="K15">J15-G15:I15</f>
        <v>1053000000</v>
      </c>
      <c r="L15" s="105">
        <f t="array" ref="L15">1-F15/E15</f>
        <v>0.18125357522268526</v>
      </c>
      <c r="M15" s="105">
        <f t="array" ref="M15">K15/E15</f>
        <v>8.6050502574160331E-2</v>
      </c>
      <c r="N15" t="s">
        <v>22</v>
      </c>
      <c r="O15" t="s">
        <v>170</v>
      </c>
    </row>
    <row r="16" spans="1:21" ht="16" hidden="1" x14ac:dyDescent="0.25">
      <c r="A16" s="2">
        <v>1514</v>
      </c>
      <c r="B16" t="s">
        <v>513</v>
      </c>
      <c r="C16" t="s">
        <v>6</v>
      </c>
      <c r="D16" s="3">
        <v>41273</v>
      </c>
      <c r="E16" s="4">
        <v>5353197000</v>
      </c>
      <c r="F16" s="4">
        <v>2943847000</v>
      </c>
      <c r="G16" s="4">
        <v>1303427000</v>
      </c>
      <c r="H16" t="s">
        <v>21</v>
      </c>
      <c r="I16" s="4">
        <v>194039000</v>
      </c>
      <c r="J16" s="33">
        <f t="array" ref="J16">E16-F16</f>
        <v>2409350000</v>
      </c>
      <c r="K16" s="33">
        <f t="array" ref="K16">J16-G16:I16</f>
        <v>1105923000</v>
      </c>
      <c r="L16" s="105">
        <f t="array" ref="L16">1-F16/E16</f>
        <v>0.45007684193202679</v>
      </c>
      <c r="M16" s="105">
        <f t="array" ref="M16">K16/E16</f>
        <v>0.20659112676032659</v>
      </c>
      <c r="N16" t="s">
        <v>25</v>
      </c>
      <c r="O16" t="s">
        <v>514</v>
      </c>
    </row>
    <row r="17" spans="1:15" ht="16" hidden="1" x14ac:dyDescent="0.25">
      <c r="A17" s="2">
        <v>1280</v>
      </c>
      <c r="B17" t="s">
        <v>450</v>
      </c>
      <c r="C17" t="s">
        <v>6</v>
      </c>
      <c r="D17" s="3">
        <v>41273</v>
      </c>
      <c r="E17" s="4">
        <v>2105188000</v>
      </c>
      <c r="F17" s="4">
        <v>1143659000</v>
      </c>
      <c r="G17" s="4">
        <v>627370000</v>
      </c>
      <c r="H17" s="4">
        <v>131835000</v>
      </c>
      <c r="I17" t="s">
        <v>21</v>
      </c>
      <c r="J17" s="33">
        <f t="array" ref="J17">E17-F17</f>
        <v>961529000</v>
      </c>
      <c r="K17" s="33">
        <f t="array" ref="K17">J17-G17:I17</f>
        <v>334159000</v>
      </c>
      <c r="L17" s="105">
        <f t="array" ref="L17">1-F17/E17</f>
        <v>0.4567425807101313</v>
      </c>
      <c r="M17" s="105">
        <f t="array" ref="M17">K17/E17</f>
        <v>0.15873119170354383</v>
      </c>
      <c r="N17" t="s">
        <v>31</v>
      </c>
      <c r="O17" t="s">
        <v>36</v>
      </c>
    </row>
    <row r="18" spans="1:15" ht="16" hidden="1" x14ac:dyDescent="0.25">
      <c r="A18" s="2">
        <v>704</v>
      </c>
      <c r="B18" t="s">
        <v>280</v>
      </c>
      <c r="C18" t="s">
        <v>6</v>
      </c>
      <c r="D18" s="3">
        <v>41274</v>
      </c>
      <c r="E18" s="4">
        <v>13013868000</v>
      </c>
      <c r="F18" s="4">
        <v>9235777000</v>
      </c>
      <c r="G18" s="4">
        <v>2656530000</v>
      </c>
      <c r="H18" t="s">
        <v>21</v>
      </c>
      <c r="I18" s="4">
        <v>98383000</v>
      </c>
      <c r="J18" s="33">
        <f t="array" ref="J18">E18-F18</f>
        <v>3778091000</v>
      </c>
      <c r="K18" s="33">
        <f t="array" ref="K18">J18-G18:I18</f>
        <v>1121561000</v>
      </c>
      <c r="L18" s="105">
        <f t="array" ref="L18">1-F18/E18</f>
        <v>0.29031268797255361</v>
      </c>
      <c r="M18" s="105">
        <f t="array" ref="M18">K18/E18</f>
        <v>8.6181986785174095E-2</v>
      </c>
      <c r="N18" t="s">
        <v>25</v>
      </c>
      <c r="O18" t="s">
        <v>85</v>
      </c>
    </row>
    <row r="19" spans="1:15" ht="16" hidden="1" x14ac:dyDescent="0.25">
      <c r="A19" s="2">
        <v>736</v>
      </c>
      <c r="B19" t="s">
        <v>291</v>
      </c>
      <c r="C19" t="s">
        <v>6</v>
      </c>
      <c r="D19" s="3">
        <v>41274</v>
      </c>
      <c r="E19" s="4">
        <v>4088983000</v>
      </c>
      <c r="F19" s="4">
        <v>1671980000</v>
      </c>
      <c r="G19" s="4">
        <v>1269586000</v>
      </c>
      <c r="H19" s="4">
        <v>201197000</v>
      </c>
      <c r="I19" s="4">
        <v>92369000</v>
      </c>
      <c r="J19" s="33">
        <f t="array" ref="J19">E19-F19</f>
        <v>2417003000</v>
      </c>
      <c r="K19" s="33">
        <f t="array" ref="K19">J19-G19:I19</f>
        <v>1147417000</v>
      </c>
      <c r="L19" s="105">
        <f t="array" ref="L19">1-F19/E19</f>
        <v>0.59110125916395351</v>
      </c>
      <c r="M19" s="105">
        <f t="array" ref="M19">K19/E19</f>
        <v>0.28061182939620927</v>
      </c>
      <c r="N19" t="s">
        <v>25</v>
      </c>
      <c r="O19" t="s">
        <v>292</v>
      </c>
    </row>
    <row r="20" spans="1:15" ht="16" hidden="1" x14ac:dyDescent="0.25">
      <c r="A20" s="2">
        <v>772</v>
      </c>
      <c r="B20" t="s">
        <v>303</v>
      </c>
      <c r="C20" t="s">
        <v>6</v>
      </c>
      <c r="D20" s="3">
        <v>41274</v>
      </c>
      <c r="E20" s="4">
        <v>5580506000</v>
      </c>
      <c r="F20" s="4">
        <v>3440623000</v>
      </c>
      <c r="G20" s="4">
        <v>1111232000</v>
      </c>
      <c r="H20" t="s">
        <v>21</v>
      </c>
      <c r="I20" t="s">
        <v>21</v>
      </c>
      <c r="J20" s="33">
        <f t="array" ref="J20">E20-F20</f>
        <v>2139883000</v>
      </c>
      <c r="K20" s="33">
        <f t="array" ref="K20">J20-G20:I20</f>
        <v>1028651000</v>
      </c>
      <c r="L20" s="105">
        <f t="array" ref="L20">1-F20/E20</f>
        <v>0.38345680481304023</v>
      </c>
      <c r="M20" s="105">
        <f t="array" ref="M20">K20/E20</f>
        <v>0.18432934217793154</v>
      </c>
      <c r="N20" t="s">
        <v>25</v>
      </c>
      <c r="O20" t="s">
        <v>304</v>
      </c>
    </row>
    <row r="21" spans="1:15" ht="16" hidden="1" x14ac:dyDescent="0.25">
      <c r="A21" s="2">
        <v>851</v>
      </c>
      <c r="B21" t="s">
        <v>328</v>
      </c>
      <c r="C21" t="s">
        <v>6</v>
      </c>
      <c r="D21" s="3">
        <v>41274</v>
      </c>
      <c r="E21" s="4">
        <v>6956200000</v>
      </c>
      <c r="F21" t="s">
        <v>21</v>
      </c>
      <c r="G21" s="4">
        <v>6279100000</v>
      </c>
      <c r="H21" t="s">
        <v>21</v>
      </c>
      <c r="I21" t="s">
        <v>21</v>
      </c>
      <c r="J21" s="33" t="e">
        <f t="array" ref="J21">E21-F21</f>
        <v>#VALUE!</v>
      </c>
      <c r="K21" s="33" t="e">
        <f t="array" ref="K21">J21-G21:I21</f>
        <v>#VALUE!</v>
      </c>
      <c r="L21" s="105" t="e">
        <f t="array" ref="L21">1-F21/E21</f>
        <v>#VALUE!</v>
      </c>
      <c r="M21" s="105" t="e">
        <f t="array" ref="M21">K21/E21</f>
        <v>#VALUE!</v>
      </c>
      <c r="N21" t="s">
        <v>25</v>
      </c>
      <c r="O21" t="s">
        <v>329</v>
      </c>
    </row>
    <row r="22" spans="1:15" ht="16" hidden="1" x14ac:dyDescent="0.25">
      <c r="A22" s="2">
        <v>955</v>
      </c>
      <c r="B22" t="s">
        <v>359</v>
      </c>
      <c r="C22" t="s">
        <v>6</v>
      </c>
      <c r="D22" s="3">
        <v>41274</v>
      </c>
      <c r="E22" s="4">
        <v>4122930000</v>
      </c>
      <c r="F22" s="4">
        <v>2398790000</v>
      </c>
      <c r="G22" s="4">
        <v>1219343000</v>
      </c>
      <c r="H22" t="s">
        <v>21</v>
      </c>
      <c r="I22" s="4">
        <v>64093000</v>
      </c>
      <c r="J22" s="33">
        <f t="array" ref="J22">E22-F22</f>
        <v>1724140000</v>
      </c>
      <c r="K22" s="33">
        <f t="array" ref="K22">J22-G22:I22</f>
        <v>504797000</v>
      </c>
      <c r="L22" s="105">
        <f t="array" ref="L22">1-F22/E22</f>
        <v>0.41818318525902698</v>
      </c>
      <c r="M22" s="105">
        <f t="array" ref="M22">K22/E22</f>
        <v>0.12243647115037122</v>
      </c>
      <c r="N22" t="s">
        <v>25</v>
      </c>
      <c r="O22" t="s">
        <v>360</v>
      </c>
    </row>
    <row r="23" spans="1:15" ht="16" hidden="1" x14ac:dyDescent="0.25">
      <c r="A23" s="2">
        <v>1019</v>
      </c>
      <c r="B23" t="s">
        <v>378</v>
      </c>
      <c r="C23" t="s">
        <v>6</v>
      </c>
      <c r="D23" s="3">
        <v>41274</v>
      </c>
      <c r="E23" s="4">
        <v>11814000000</v>
      </c>
      <c r="F23" s="4">
        <v>10190000000</v>
      </c>
      <c r="G23" s="4">
        <v>582000000</v>
      </c>
      <c r="H23" t="s">
        <v>21</v>
      </c>
      <c r="I23" s="4">
        <v>102000000</v>
      </c>
      <c r="J23" s="33">
        <f t="array" ref="J23">E23-F23</f>
        <v>1624000000</v>
      </c>
      <c r="K23" s="33">
        <f t="array" ref="K23">J23-G23:I23</f>
        <v>1042000000</v>
      </c>
      <c r="L23" s="105">
        <f t="array" ref="L23">1-F23/E23</f>
        <v>0.13746402573218219</v>
      </c>
      <c r="M23" s="105">
        <f t="array" ref="M23">K23/E23</f>
        <v>8.820044015574742E-2</v>
      </c>
      <c r="N23" t="s">
        <v>25</v>
      </c>
      <c r="O23" t="s">
        <v>139</v>
      </c>
    </row>
    <row r="24" spans="1:15" ht="16" hidden="1" x14ac:dyDescent="0.25">
      <c r="A24" s="2">
        <v>1027</v>
      </c>
      <c r="B24" t="s">
        <v>380</v>
      </c>
      <c r="C24" t="s">
        <v>6</v>
      </c>
      <c r="D24" s="3">
        <v>41274</v>
      </c>
      <c r="E24" s="4">
        <v>6420881000</v>
      </c>
      <c r="F24" s="4">
        <v>3011684000</v>
      </c>
      <c r="G24" s="4">
        <v>2388182000</v>
      </c>
      <c r="H24" t="s">
        <v>21</v>
      </c>
      <c r="I24" t="s">
        <v>21</v>
      </c>
      <c r="J24" s="33">
        <f t="array" ref="J24">E24-F24</f>
        <v>3409197000</v>
      </c>
      <c r="K24" s="33">
        <f t="array" ref="K24">J24-G24:I24</f>
        <v>1021015000</v>
      </c>
      <c r="L24" s="105">
        <f t="array" ref="L24">1-F24/E24</f>
        <v>0.53095470855167692</v>
      </c>
      <c r="M24" s="105">
        <f t="array" ref="M24">K24/E24</f>
        <v>0.15901478317383549</v>
      </c>
      <c r="N24" t="s">
        <v>25</v>
      </c>
      <c r="O24" t="s">
        <v>292</v>
      </c>
    </row>
    <row r="25" spans="1:15" ht="16" hidden="1" x14ac:dyDescent="0.25">
      <c r="A25" s="2">
        <v>1031</v>
      </c>
      <c r="B25" t="s">
        <v>381</v>
      </c>
      <c r="C25" t="s">
        <v>6</v>
      </c>
      <c r="D25" s="3">
        <v>41274</v>
      </c>
      <c r="E25" s="4">
        <v>27567000000</v>
      </c>
      <c r="F25" s="4">
        <v>16750700000</v>
      </c>
      <c r="G25" s="4">
        <v>2211700000</v>
      </c>
      <c r="H25" t="s">
        <v>21</v>
      </c>
      <c r="I25" t="s">
        <v>21</v>
      </c>
      <c r="J25" s="33">
        <f t="array" ref="J25">E25-F25</f>
        <v>10816300000</v>
      </c>
      <c r="K25" s="33">
        <f t="array" ref="K25">J25-G25:I25</f>
        <v>8604600000</v>
      </c>
      <c r="L25" s="105">
        <f t="array" ref="L25">1-F25/E25</f>
        <v>0.39236405847571376</v>
      </c>
      <c r="M25" s="105">
        <f t="array" ref="M25">K25/E25</f>
        <v>0.31213407334856896</v>
      </c>
      <c r="N25" t="s">
        <v>25</v>
      </c>
      <c r="O25" t="s">
        <v>161</v>
      </c>
    </row>
    <row r="26" spans="1:15" ht="16" hidden="1" x14ac:dyDescent="0.25">
      <c r="A26" s="2">
        <v>1055</v>
      </c>
      <c r="B26" t="s">
        <v>388</v>
      </c>
      <c r="C26" t="s">
        <v>6</v>
      </c>
      <c r="D26" s="3">
        <v>41274</v>
      </c>
      <c r="E26" s="4">
        <v>5787980000</v>
      </c>
      <c r="F26" s="4">
        <v>4297922000</v>
      </c>
      <c r="G26" s="4">
        <v>1110550000</v>
      </c>
      <c r="H26" t="s">
        <v>21</v>
      </c>
      <c r="I26" t="s">
        <v>21</v>
      </c>
      <c r="J26" s="33">
        <f t="array" ref="J26">E26-F26</f>
        <v>1490058000</v>
      </c>
      <c r="K26" s="33">
        <f t="array" ref="K26">J26-G26:I26</f>
        <v>379508000</v>
      </c>
      <c r="L26" s="105">
        <f t="array" ref="L26">1-F26/E26</f>
        <v>0.25744007408456837</v>
      </c>
      <c r="M26" s="105">
        <f t="array" ref="M26">K26/E26</f>
        <v>6.5568298439179121E-2</v>
      </c>
      <c r="N26" t="s">
        <v>25</v>
      </c>
      <c r="O26" t="s">
        <v>389</v>
      </c>
    </row>
    <row r="27" spans="1:15" ht="16" hidden="1" x14ac:dyDescent="0.25">
      <c r="A27" s="2">
        <v>1188</v>
      </c>
      <c r="B27" t="s">
        <v>427</v>
      </c>
      <c r="C27" t="s">
        <v>6</v>
      </c>
      <c r="D27" s="3">
        <v>41274</v>
      </c>
      <c r="E27" s="4">
        <v>5508500000</v>
      </c>
      <c r="F27" s="4">
        <v>3414400000</v>
      </c>
      <c r="G27" s="4">
        <v>1403500000</v>
      </c>
      <c r="H27" t="s">
        <v>21</v>
      </c>
      <c r="I27" t="s">
        <v>21</v>
      </c>
      <c r="J27" s="33">
        <f t="array" ref="J27">E27-F27</f>
        <v>2094100000</v>
      </c>
      <c r="K27" s="33">
        <f t="array" ref="K27">J27-G27:I27</f>
        <v>690600000</v>
      </c>
      <c r="L27" s="105">
        <f t="array" ref="L27">1-F27/E27</f>
        <v>0.3801579377325951</v>
      </c>
      <c r="M27" s="105">
        <f t="array" ref="M27">K27/E27</f>
        <v>0.12536988290823273</v>
      </c>
      <c r="N27" t="s">
        <v>25</v>
      </c>
      <c r="O27" t="s">
        <v>428</v>
      </c>
    </row>
    <row r="28" spans="1:15" ht="16" hidden="1" x14ac:dyDescent="0.25">
      <c r="A28" s="2">
        <v>1212</v>
      </c>
      <c r="B28" t="s">
        <v>432</v>
      </c>
      <c r="C28" t="s">
        <v>6</v>
      </c>
      <c r="D28" s="3">
        <v>41274</v>
      </c>
      <c r="E28" s="4">
        <v>6182184000</v>
      </c>
      <c r="F28" s="4">
        <v>3084766000</v>
      </c>
      <c r="G28" s="4">
        <v>2120025000</v>
      </c>
      <c r="H28" t="s">
        <v>21</v>
      </c>
      <c r="I28" t="s">
        <v>21</v>
      </c>
      <c r="J28" s="33">
        <f t="array" ref="J28">E28-F28</f>
        <v>3097418000</v>
      </c>
      <c r="K28" s="33">
        <f t="array" ref="K28">J28-G28:I28</f>
        <v>977393000</v>
      </c>
      <c r="L28" s="105">
        <f t="array" ref="L28">1-F28/E28</f>
        <v>0.50102326297632027</v>
      </c>
      <c r="M28" s="105">
        <f t="array" ref="M28">K28/E28</f>
        <v>0.15809833547497129</v>
      </c>
      <c r="N28" t="s">
        <v>25</v>
      </c>
      <c r="O28" t="s">
        <v>85</v>
      </c>
    </row>
    <row r="29" spans="1:15" ht="16" hidden="1" x14ac:dyDescent="0.25">
      <c r="A29" s="2">
        <v>1240</v>
      </c>
      <c r="B29" t="s">
        <v>440</v>
      </c>
      <c r="C29" t="s">
        <v>6</v>
      </c>
      <c r="D29" s="3">
        <v>41274</v>
      </c>
      <c r="E29" s="4">
        <v>5260956000</v>
      </c>
      <c r="F29" s="4">
        <v>1177275000</v>
      </c>
      <c r="G29" s="4">
        <v>2188747000</v>
      </c>
      <c r="H29" t="s">
        <v>21</v>
      </c>
      <c r="I29" s="4">
        <v>65141000</v>
      </c>
      <c r="J29" s="33">
        <f t="array" ref="J29">E29-F29</f>
        <v>4083681000</v>
      </c>
      <c r="K29" s="33">
        <f t="array" ref="K29">J29-G29:I29</f>
        <v>1894934000</v>
      </c>
      <c r="L29" s="105">
        <f t="array" ref="L29">1-F29/E29</f>
        <v>0.77622413112749844</v>
      </c>
      <c r="M29" s="105">
        <f t="array" ref="M29">K29/E29</f>
        <v>0.36018814831372853</v>
      </c>
      <c r="N29" t="s">
        <v>25</v>
      </c>
      <c r="O29" t="s">
        <v>83</v>
      </c>
    </row>
    <row r="30" spans="1:15" ht="16" hidden="1" x14ac:dyDescent="0.25">
      <c r="A30" s="2">
        <v>1342</v>
      </c>
      <c r="B30" t="s">
        <v>465</v>
      </c>
      <c r="C30" t="s">
        <v>6</v>
      </c>
      <c r="D30" s="3">
        <v>41274</v>
      </c>
      <c r="E30" s="4">
        <v>7688024000</v>
      </c>
      <c r="F30" s="4">
        <v>5157434000</v>
      </c>
      <c r="G30" s="4">
        <v>1011543000</v>
      </c>
      <c r="H30" t="s">
        <v>21</v>
      </c>
      <c r="I30" s="4">
        <v>730493000</v>
      </c>
      <c r="J30" s="33">
        <f t="array" ref="J30">E30-F30</f>
        <v>2530590000</v>
      </c>
      <c r="K30" s="33">
        <f t="array" ref="K30">J30-G30:I30</f>
        <v>1519047000</v>
      </c>
      <c r="L30" s="105">
        <f t="array" ref="L30">1-F30/E30</f>
        <v>0.32916000262226031</v>
      </c>
      <c r="M30" s="105">
        <f t="array" ref="M30">K30/E30</f>
        <v>0.19758614177062922</v>
      </c>
      <c r="N30" t="s">
        <v>25</v>
      </c>
      <c r="O30" t="s">
        <v>139</v>
      </c>
    </row>
    <row r="31" spans="1:15" ht="16" hidden="1" x14ac:dyDescent="0.25">
      <c r="A31" s="2">
        <v>1422</v>
      </c>
      <c r="B31" t="s">
        <v>487</v>
      </c>
      <c r="C31" t="s">
        <v>6</v>
      </c>
      <c r="D31" s="3">
        <v>41274</v>
      </c>
      <c r="E31" s="4">
        <v>2307182000</v>
      </c>
      <c r="F31" s="4">
        <v>610836000</v>
      </c>
      <c r="G31" s="4">
        <v>655473000</v>
      </c>
      <c r="H31" t="s">
        <v>21</v>
      </c>
      <c r="I31" s="4">
        <v>107591000</v>
      </c>
      <c r="J31" s="33">
        <f t="array" ref="J31">E31-F31</f>
        <v>1696346000</v>
      </c>
      <c r="K31" s="33">
        <f t="array" ref="K31">J31-G31:I31</f>
        <v>1040873000</v>
      </c>
      <c r="L31" s="105">
        <f t="array" ref="L31">1-F31/E31</f>
        <v>0.73524585403318854</v>
      </c>
      <c r="M31" s="105">
        <f t="array" ref="M31">K31/E31</f>
        <v>0.45114472980458414</v>
      </c>
      <c r="N31" t="s">
        <v>25</v>
      </c>
      <c r="O31" t="s">
        <v>210</v>
      </c>
    </row>
    <row r="32" spans="1:15" ht="16" hidden="1" x14ac:dyDescent="0.25">
      <c r="A32" s="2">
        <v>1538</v>
      </c>
      <c r="B32" t="s">
        <v>520</v>
      </c>
      <c r="C32" t="s">
        <v>6</v>
      </c>
      <c r="D32" s="3">
        <v>41274</v>
      </c>
      <c r="E32" s="4">
        <v>763000000</v>
      </c>
      <c r="F32" s="4">
        <v>12000000</v>
      </c>
      <c r="G32" s="4">
        <v>429000000</v>
      </c>
      <c r="H32" t="s">
        <v>21</v>
      </c>
      <c r="I32" s="4">
        <v>26000000</v>
      </c>
      <c r="J32" s="33">
        <f t="array" ref="J32">E32-F32</f>
        <v>751000000</v>
      </c>
      <c r="K32" s="33">
        <f t="array" ref="K32">J32-G32:I32</f>
        <v>322000000</v>
      </c>
      <c r="L32" s="105">
        <f t="array" ref="L32">1-F32/E32</f>
        <v>0.98427260812581918</v>
      </c>
      <c r="M32" s="105">
        <f t="array" ref="M32">K32/E32</f>
        <v>0.42201834862385323</v>
      </c>
      <c r="N32" t="s">
        <v>25</v>
      </c>
      <c r="O32" t="s">
        <v>83</v>
      </c>
    </row>
    <row r="33" spans="1:15" ht="16" hidden="1" x14ac:dyDescent="0.25">
      <c r="A33" s="2">
        <v>1570</v>
      </c>
      <c r="B33" t="s">
        <v>529</v>
      </c>
      <c r="C33" t="s">
        <v>6</v>
      </c>
      <c r="D33" s="3">
        <v>41274</v>
      </c>
      <c r="E33" s="4">
        <v>1834921000</v>
      </c>
      <c r="F33" s="4">
        <v>955624000</v>
      </c>
      <c r="G33" s="4">
        <v>670602000</v>
      </c>
      <c r="H33" t="s">
        <v>21</v>
      </c>
      <c r="I33" t="s">
        <v>21</v>
      </c>
      <c r="J33" s="33">
        <f t="array" ref="J33">E33-F33</f>
        <v>879297000</v>
      </c>
      <c r="K33" s="33">
        <f t="array" ref="K33">J33-G33:I33</f>
        <v>208695000</v>
      </c>
      <c r="L33" s="105">
        <f t="array" ref="L33">1-F33/E33</f>
        <v>0.47920155690626465</v>
      </c>
      <c r="M33" s="105">
        <f t="array" ref="M33">K33/E33</f>
        <v>0.11373514173089741</v>
      </c>
      <c r="N33" t="s">
        <v>25</v>
      </c>
      <c r="O33" t="s">
        <v>295</v>
      </c>
    </row>
    <row r="34" spans="1:15" ht="16" hidden="1" x14ac:dyDescent="0.25">
      <c r="A34" s="2">
        <v>1574</v>
      </c>
      <c r="B34" t="s">
        <v>530</v>
      </c>
      <c r="C34" t="s">
        <v>6</v>
      </c>
      <c r="D34" s="3">
        <v>41274</v>
      </c>
      <c r="E34" s="4">
        <v>1834921000</v>
      </c>
      <c r="F34" s="4">
        <v>955624000</v>
      </c>
      <c r="G34" s="4">
        <v>670602000</v>
      </c>
      <c r="H34" t="s">
        <v>21</v>
      </c>
      <c r="I34" t="s">
        <v>21</v>
      </c>
      <c r="J34" s="33">
        <f t="array" ref="J34">E34-F34</f>
        <v>879297000</v>
      </c>
      <c r="K34" s="33">
        <f t="array" ref="K34">J34-G34:I34</f>
        <v>208695000</v>
      </c>
      <c r="L34" s="105">
        <f t="array" ref="L34">1-F34/E34</f>
        <v>0.47920155690626465</v>
      </c>
      <c r="M34" s="105">
        <f t="array" ref="M34">K34/E34</f>
        <v>0.11373514173089741</v>
      </c>
      <c r="N34" t="s">
        <v>25</v>
      </c>
      <c r="O34" t="s">
        <v>295</v>
      </c>
    </row>
    <row r="35" spans="1:15" ht="16" hidden="1" x14ac:dyDescent="0.25">
      <c r="A35" s="2">
        <v>1630</v>
      </c>
      <c r="B35" t="s">
        <v>543</v>
      </c>
      <c r="C35" t="s">
        <v>6</v>
      </c>
      <c r="D35" s="3">
        <v>41274</v>
      </c>
      <c r="E35" s="4">
        <v>10879855000</v>
      </c>
      <c r="F35" s="4">
        <v>5817880000</v>
      </c>
      <c r="G35" s="4">
        <v>3596708000</v>
      </c>
      <c r="H35" t="s">
        <v>21</v>
      </c>
      <c r="I35" t="s">
        <v>21</v>
      </c>
      <c r="J35" s="33">
        <f t="array" ref="J35">E35-F35</f>
        <v>5061975000</v>
      </c>
      <c r="K35" s="33">
        <f t="array" ref="K35">J35-G35:I35</f>
        <v>1465267000</v>
      </c>
      <c r="L35" s="105">
        <f t="array" ref="L35">1-F35/E35</f>
        <v>0.46526125577960364</v>
      </c>
      <c r="M35" s="105">
        <f t="array" ref="M35">K35/E35</f>
        <v>0.1346770706043417</v>
      </c>
      <c r="N35" t="s">
        <v>25</v>
      </c>
      <c r="O35" t="s">
        <v>295</v>
      </c>
    </row>
    <row r="36" spans="1:15" ht="16" hidden="1" x14ac:dyDescent="0.25">
      <c r="A36" s="2">
        <v>1721</v>
      </c>
      <c r="B36" t="s">
        <v>566</v>
      </c>
      <c r="C36" t="s">
        <v>6</v>
      </c>
      <c r="D36" s="3">
        <v>41274</v>
      </c>
      <c r="E36" s="4">
        <v>4534000000</v>
      </c>
      <c r="F36" s="4">
        <v>2093000000</v>
      </c>
      <c r="G36" s="4">
        <v>1389000000</v>
      </c>
      <c r="H36" t="s">
        <v>21</v>
      </c>
      <c r="I36" s="4">
        <v>185000000</v>
      </c>
      <c r="J36" s="33">
        <f t="array" ref="J36">E36-F36</f>
        <v>2441000000</v>
      </c>
      <c r="K36" s="33">
        <f t="array" ref="K36">J36-G36:I36</f>
        <v>1052000000</v>
      </c>
      <c r="L36" s="105">
        <f t="array" ref="L36">1-F36/E36</f>
        <v>0.53837670930745474</v>
      </c>
      <c r="M36" s="105">
        <f t="array" ref="M36">K36/E36</f>
        <v>0.23202470224966917</v>
      </c>
      <c r="N36" t="s">
        <v>25</v>
      </c>
      <c r="O36" t="s">
        <v>139</v>
      </c>
    </row>
    <row r="37" spans="1:15" ht="16" hidden="1" x14ac:dyDescent="0.25">
      <c r="A37" s="2">
        <v>1725</v>
      </c>
      <c r="B37" t="s">
        <v>567</v>
      </c>
      <c r="C37" t="s">
        <v>6</v>
      </c>
      <c r="D37" s="3">
        <v>41274</v>
      </c>
      <c r="E37" s="4">
        <v>5154284000</v>
      </c>
      <c r="F37" s="4">
        <v>3251575000</v>
      </c>
      <c r="G37" s="4">
        <v>481677000</v>
      </c>
      <c r="H37" t="s">
        <v>21</v>
      </c>
      <c r="I37" s="4">
        <v>373199000</v>
      </c>
      <c r="J37" s="33">
        <f t="array" ref="J37">E37-F37</f>
        <v>1902709000</v>
      </c>
      <c r="K37" s="33">
        <f t="array" ref="K37">J37-G37:I37</f>
        <v>1421032000</v>
      </c>
      <c r="L37" s="105">
        <f t="array" ref="L37">1-F37/E37</f>
        <v>0.36915098197926233</v>
      </c>
      <c r="M37" s="105">
        <f t="array" ref="M37">K37/E37</f>
        <v>0.27569920477800602</v>
      </c>
      <c r="N37" t="s">
        <v>25</v>
      </c>
      <c r="O37" t="s">
        <v>568</v>
      </c>
    </row>
    <row r="38" spans="1:15" ht="16" hidden="1" x14ac:dyDescent="0.25">
      <c r="A38" s="2">
        <v>32</v>
      </c>
      <c r="B38" t="s">
        <v>41</v>
      </c>
      <c r="C38" t="s">
        <v>6</v>
      </c>
      <c r="D38" s="3">
        <v>41274</v>
      </c>
      <c r="E38" s="4">
        <v>90559000000</v>
      </c>
      <c r="F38" s="4">
        <v>86936000000</v>
      </c>
      <c r="G38" s="4">
        <v>1665000000</v>
      </c>
      <c r="H38" t="s">
        <v>21</v>
      </c>
      <c r="I38" t="s">
        <v>21</v>
      </c>
      <c r="J38" s="33">
        <f t="array" ref="J38">E38-F38</f>
        <v>3623000000</v>
      </c>
      <c r="K38" s="33">
        <f t="array" ref="K38">J38-G38:I38</f>
        <v>1958000000</v>
      </c>
      <c r="L38" s="105">
        <f t="array" ref="L38">1-F38/E38</f>
        <v>4.0007067215848235E-2</v>
      </c>
      <c r="M38" s="105">
        <f t="array" ref="M38">K38/E38</f>
        <v>2.1621263485683367E-2</v>
      </c>
      <c r="N38" t="s">
        <v>42</v>
      </c>
      <c r="O38" t="s">
        <v>43</v>
      </c>
    </row>
    <row r="39" spans="1:15" ht="16" hidden="1" x14ac:dyDescent="0.25">
      <c r="A39" s="2">
        <v>298</v>
      </c>
      <c r="B39" t="s">
        <v>147</v>
      </c>
      <c r="C39" t="s">
        <v>6</v>
      </c>
      <c r="D39" s="3">
        <v>41274</v>
      </c>
      <c r="E39" s="4">
        <v>2921900000</v>
      </c>
      <c r="F39" s="4">
        <v>1630500000</v>
      </c>
      <c r="G39" s="4">
        <v>746300000</v>
      </c>
      <c r="H39" t="s">
        <v>21</v>
      </c>
      <c r="I39" t="s">
        <v>21</v>
      </c>
      <c r="J39" s="33">
        <f t="array" ref="J39">E39-F39</f>
        <v>1291400000</v>
      </c>
      <c r="K39" s="33">
        <f t="array" ref="K39">J39-G39:I39</f>
        <v>545100000</v>
      </c>
      <c r="L39" s="105">
        <f t="array" ref="L39">1-F39/E39</f>
        <v>0.44197268900373043</v>
      </c>
      <c r="M39" s="105">
        <f t="array" ref="M39">K39/E39</f>
        <v>0.18655669256305829</v>
      </c>
      <c r="N39" t="s">
        <v>42</v>
      </c>
      <c r="O39" t="s">
        <v>148</v>
      </c>
    </row>
    <row r="40" spans="1:15" ht="16" hidden="1" x14ac:dyDescent="0.25">
      <c r="A40" s="2">
        <v>322</v>
      </c>
      <c r="B40" t="s">
        <v>157</v>
      </c>
      <c r="C40" t="s">
        <v>6</v>
      </c>
      <c r="D40" s="3">
        <v>41274</v>
      </c>
      <c r="E40" s="4">
        <v>17085000000</v>
      </c>
      <c r="F40" s="4">
        <v>7153000000</v>
      </c>
      <c r="G40" s="4">
        <v>6043000000</v>
      </c>
      <c r="H40" t="s">
        <v>21</v>
      </c>
      <c r="I40" t="s">
        <v>21</v>
      </c>
      <c r="J40" s="33">
        <f t="array" ref="J40">E40-F40</f>
        <v>9932000000</v>
      </c>
      <c r="K40" s="33">
        <f t="array" ref="K40">J40-G40:I40</f>
        <v>3889000000</v>
      </c>
      <c r="L40" s="105">
        <f t="array" ref="L40">1-F40/E40</f>
        <v>0.58132865086333041</v>
      </c>
      <c r="M40" s="105">
        <f t="array" ref="M40">K40/E40</f>
        <v>0.2276265730172666</v>
      </c>
      <c r="N40" t="s">
        <v>42</v>
      </c>
      <c r="O40" t="s">
        <v>148</v>
      </c>
    </row>
    <row r="41" spans="1:15" ht="16" hidden="1" x14ac:dyDescent="0.25">
      <c r="A41" s="2">
        <v>815</v>
      </c>
      <c r="B41" t="s">
        <v>318</v>
      </c>
      <c r="C41" t="s">
        <v>6</v>
      </c>
      <c r="D41" s="3">
        <v>41274</v>
      </c>
      <c r="E41" s="4">
        <v>6644252000</v>
      </c>
      <c r="F41" s="4">
        <v>3784370000</v>
      </c>
      <c r="G41" s="4">
        <v>1703796000</v>
      </c>
      <c r="H41" t="s">
        <v>21</v>
      </c>
      <c r="I41" t="s">
        <v>21</v>
      </c>
      <c r="J41" s="33">
        <f t="array" ref="J41">E41-F41</f>
        <v>2859882000</v>
      </c>
      <c r="K41" s="33">
        <f t="array" ref="K41">J41-G41:I41</f>
        <v>1156086000</v>
      </c>
      <c r="L41" s="105">
        <f t="array" ref="L41">1-F41/E41</f>
        <v>0.43042949003138353</v>
      </c>
      <c r="M41" s="105">
        <f t="array" ref="M41">K41/E41</f>
        <v>0.17399791579247748</v>
      </c>
      <c r="N41" t="s">
        <v>42</v>
      </c>
      <c r="O41" t="s">
        <v>130</v>
      </c>
    </row>
    <row r="42" spans="1:15" ht="16" hidden="1" x14ac:dyDescent="0.25">
      <c r="A42" s="2">
        <v>919</v>
      </c>
      <c r="B42" t="s">
        <v>349</v>
      </c>
      <c r="C42" t="s">
        <v>6</v>
      </c>
      <c r="D42" s="3">
        <v>41274</v>
      </c>
      <c r="E42" s="4">
        <v>48017000000</v>
      </c>
      <c r="F42" s="4">
        <v>19053000000</v>
      </c>
      <c r="G42" s="4">
        <v>18185000000</v>
      </c>
      <c r="H42" t="s">
        <v>21</v>
      </c>
      <c r="I42" t="s">
        <v>21</v>
      </c>
      <c r="J42" s="33">
        <f t="array" ref="J42">E42-F42</f>
        <v>28964000000</v>
      </c>
      <c r="K42" s="33">
        <f t="array" ref="K42">J42-G42:I42</f>
        <v>10779000000</v>
      </c>
      <c r="L42" s="105">
        <f t="array" ref="L42">1-F42/E42</f>
        <v>0.60320303225940819</v>
      </c>
      <c r="M42" s="105">
        <f t="array" ref="M42">K42/E42</f>
        <v>0.22448299560572296</v>
      </c>
      <c r="N42" t="s">
        <v>42</v>
      </c>
      <c r="O42" t="s">
        <v>220</v>
      </c>
    </row>
    <row r="43" spans="1:15" ht="16" hidden="1" x14ac:dyDescent="0.25">
      <c r="A43" s="2">
        <v>1047</v>
      </c>
      <c r="B43" t="s">
        <v>386</v>
      </c>
      <c r="C43" t="s">
        <v>6</v>
      </c>
      <c r="D43" s="3">
        <v>41274</v>
      </c>
      <c r="E43" s="4">
        <v>35015000000</v>
      </c>
      <c r="F43" s="4">
        <v>21939000000</v>
      </c>
      <c r="G43" s="4">
        <v>9176000000</v>
      </c>
      <c r="H43" t="s">
        <v>21</v>
      </c>
      <c r="I43" s="4">
        <v>217000000</v>
      </c>
      <c r="J43" s="33">
        <f t="array" ref="J43">E43-F43</f>
        <v>13076000000</v>
      </c>
      <c r="K43" s="33">
        <f t="array" ref="K43">J43-G43:I43</f>
        <v>3900000000</v>
      </c>
      <c r="L43" s="105">
        <f t="array" ref="L43">1-F43/E43</f>
        <v>0.37343995430529775</v>
      </c>
      <c r="M43" s="105">
        <f t="array" ref="M43">K43/E43</f>
        <v>0.11138083678423533</v>
      </c>
      <c r="N43" t="s">
        <v>42</v>
      </c>
      <c r="O43" t="s">
        <v>130</v>
      </c>
    </row>
    <row r="44" spans="1:15" ht="16" hidden="1" x14ac:dyDescent="0.25">
      <c r="A44" s="2">
        <v>1059</v>
      </c>
      <c r="B44" t="s">
        <v>390</v>
      </c>
      <c r="C44" t="s">
        <v>6</v>
      </c>
      <c r="D44" s="3">
        <v>41274</v>
      </c>
      <c r="E44" s="4">
        <v>3901300000</v>
      </c>
      <c r="F44" s="4">
        <v>1503800000</v>
      </c>
      <c r="G44" s="4">
        <v>1457300000</v>
      </c>
      <c r="H44" s="4">
        <v>100100000</v>
      </c>
      <c r="I44" t="s">
        <v>21</v>
      </c>
      <c r="J44" s="33">
        <f t="array" ref="J44">E44-F44</f>
        <v>2397500000</v>
      </c>
      <c r="K44" s="33">
        <f t="array" ref="K44">J44-G44:I44</f>
        <v>940200000</v>
      </c>
      <c r="L44" s="105">
        <f t="array" ref="L44">1-F44/E44</f>
        <v>0.61453874349575788</v>
      </c>
      <c r="M44" s="105">
        <f t="array" ref="M44">K44/E44</f>
        <v>0.24099659087996309</v>
      </c>
      <c r="N44" t="s">
        <v>42</v>
      </c>
      <c r="O44" t="s">
        <v>130</v>
      </c>
    </row>
    <row r="45" spans="1:15" ht="16" hidden="1" x14ac:dyDescent="0.25">
      <c r="A45" s="2">
        <v>1079</v>
      </c>
      <c r="B45" t="s">
        <v>397</v>
      </c>
      <c r="C45" t="s">
        <v>6</v>
      </c>
      <c r="D45" s="3">
        <v>41274</v>
      </c>
      <c r="E45" s="4">
        <v>2060702000</v>
      </c>
      <c r="F45" s="4">
        <v>995046000</v>
      </c>
      <c r="G45" t="s">
        <v>21</v>
      </c>
      <c r="H45" t="s">
        <v>21</v>
      </c>
      <c r="I45" t="s">
        <v>21</v>
      </c>
      <c r="J45" s="33">
        <f t="array" ref="J45">E45-F45</f>
        <v>1065656000</v>
      </c>
      <c r="K45" s="33" t="e">
        <f t="array" ref="K45">J45-G45:I45</f>
        <v>#VALUE!</v>
      </c>
      <c r="L45" s="105">
        <f t="array" ref="L45">1-F45/E45</f>
        <v>0.51713251115396597</v>
      </c>
      <c r="M45" s="105" t="e">
        <f t="array" ref="M45">K45/E45</f>
        <v>#VALUE!</v>
      </c>
      <c r="N45" t="s">
        <v>42</v>
      </c>
      <c r="O45" t="s">
        <v>220</v>
      </c>
    </row>
    <row r="46" spans="1:15" ht="16" hidden="1" x14ac:dyDescent="0.25">
      <c r="A46" s="2">
        <v>1083</v>
      </c>
      <c r="B46" t="s">
        <v>398</v>
      </c>
      <c r="C46" t="s">
        <v>6</v>
      </c>
      <c r="D46" s="3">
        <v>41274</v>
      </c>
      <c r="E46" s="4">
        <v>24618000000</v>
      </c>
      <c r="F46" s="4">
        <v>15055000000</v>
      </c>
      <c r="G46" s="4">
        <v>2249000000</v>
      </c>
      <c r="H46" t="s">
        <v>21</v>
      </c>
      <c r="I46" t="s">
        <v>21</v>
      </c>
      <c r="J46" s="33">
        <f t="array" ref="J46">E46-F46</f>
        <v>9563000000</v>
      </c>
      <c r="K46" s="33">
        <f t="array" ref="K46">J46-G46:I46</f>
        <v>7314000000</v>
      </c>
      <c r="L46" s="105">
        <f t="array" ref="L46">1-F46/E46</f>
        <v>0.38845560159233083</v>
      </c>
      <c r="M46" s="105">
        <f t="array" ref="M46">K46/E46</f>
        <v>0.29709968315866442</v>
      </c>
      <c r="N46" t="s">
        <v>42</v>
      </c>
      <c r="O46" t="s">
        <v>399</v>
      </c>
    </row>
    <row r="47" spans="1:15" ht="16" hidden="1" x14ac:dyDescent="0.25">
      <c r="A47" s="2">
        <v>136</v>
      </c>
      <c r="B47" t="s">
        <v>88</v>
      </c>
      <c r="C47" t="s">
        <v>6</v>
      </c>
      <c r="D47" s="3">
        <v>41274</v>
      </c>
      <c r="E47" s="4">
        <v>16428000000</v>
      </c>
      <c r="F47" s="4">
        <v>3079000000</v>
      </c>
      <c r="G47" s="4">
        <v>1333000000</v>
      </c>
      <c r="H47" t="s">
        <v>21</v>
      </c>
      <c r="I47" s="4">
        <v>6881000000</v>
      </c>
      <c r="J47" s="33">
        <f t="array" ref="J47">E47-F47</f>
        <v>13349000000</v>
      </c>
      <c r="K47" s="33">
        <f t="array" ref="K47">J47-G47:I47</f>
        <v>12016000000</v>
      </c>
      <c r="L47" s="105">
        <f t="array" ref="L47">1-F47/E47</f>
        <v>0.81257608960311667</v>
      </c>
      <c r="M47" s="105">
        <f t="array" ref="M47">K47/E47</f>
        <v>0.73143413683954228</v>
      </c>
      <c r="N47" t="s">
        <v>89</v>
      </c>
      <c r="O47" t="s">
        <v>90</v>
      </c>
    </row>
    <row r="48" spans="1:15" ht="16" hidden="1" x14ac:dyDescent="0.25">
      <c r="A48" s="2">
        <v>302</v>
      </c>
      <c r="B48" t="s">
        <v>149</v>
      </c>
      <c r="C48" t="s">
        <v>6</v>
      </c>
      <c r="D48" s="3">
        <v>41274</v>
      </c>
      <c r="E48" s="4">
        <v>12316000000</v>
      </c>
      <c r="F48" s="4">
        <v>7081000000</v>
      </c>
      <c r="G48" s="4">
        <v>723000000</v>
      </c>
      <c r="H48" t="s">
        <v>21</v>
      </c>
      <c r="I48" s="4">
        <v>2811000000</v>
      </c>
      <c r="J48" s="33">
        <f t="array" ref="J48">E48-F48</f>
        <v>5235000000</v>
      </c>
      <c r="K48" s="33">
        <f t="array" ref="K48">J48-G48:I48</f>
        <v>4512000000</v>
      </c>
      <c r="L48" s="105">
        <f t="array" ref="L48">1-F48/E48</f>
        <v>0.42505683663527116</v>
      </c>
      <c r="M48" s="105">
        <f t="array" ref="M48">K48/E48</f>
        <v>0.36635271191945434</v>
      </c>
      <c r="N48" t="s">
        <v>89</v>
      </c>
      <c r="O48" t="s">
        <v>150</v>
      </c>
    </row>
    <row r="49" spans="1:15" ht="16" hidden="1" x14ac:dyDescent="0.25">
      <c r="A49" s="2">
        <v>362</v>
      </c>
      <c r="B49" t="s">
        <v>168</v>
      </c>
      <c r="C49" t="s">
        <v>6</v>
      </c>
      <c r="D49" s="3">
        <v>41274</v>
      </c>
      <c r="E49" s="4">
        <v>1204546000</v>
      </c>
      <c r="F49" s="4">
        <v>290054000</v>
      </c>
      <c r="G49" s="4">
        <v>170113000</v>
      </c>
      <c r="H49" t="s">
        <v>21</v>
      </c>
      <c r="I49" s="4">
        <v>451405000</v>
      </c>
      <c r="J49" s="33">
        <f t="array" ref="J49">E49-F49</f>
        <v>914492000</v>
      </c>
      <c r="K49" s="33">
        <f t="array" ref="K49">J49-G49:I49</f>
        <v>744379000</v>
      </c>
      <c r="L49" s="105">
        <f t="array" ref="L49">1-F49/E49</f>
        <v>0.75920056187144369</v>
      </c>
      <c r="M49" s="105">
        <f t="array" ref="M49">K49/E49</f>
        <v>0.61797473903030686</v>
      </c>
      <c r="N49" t="s">
        <v>89</v>
      </c>
      <c r="O49" t="s">
        <v>90</v>
      </c>
    </row>
    <row r="50" spans="1:15" ht="16" hidden="1" x14ac:dyDescent="0.25">
      <c r="A50" s="2">
        <v>420</v>
      </c>
      <c r="B50" t="s">
        <v>194</v>
      </c>
      <c r="C50" t="s">
        <v>6</v>
      </c>
      <c r="D50" s="3">
        <v>41274</v>
      </c>
      <c r="E50" s="4">
        <v>230590000000</v>
      </c>
      <c r="F50" s="4">
        <v>163336000000</v>
      </c>
      <c r="G50" s="4">
        <v>17100000000</v>
      </c>
      <c r="H50" t="s">
        <v>21</v>
      </c>
      <c r="I50" s="4">
        <v>13413000000</v>
      </c>
      <c r="J50" s="33">
        <f t="array" ref="J50">E50-F50</f>
        <v>67254000000</v>
      </c>
      <c r="K50" s="33">
        <f t="array" ref="K50">J50-G50:I50</f>
        <v>50154000000</v>
      </c>
      <c r="L50" s="105">
        <f t="array" ref="L50">1-F50/E50</f>
        <v>0.29166052300620149</v>
      </c>
      <c r="M50" s="105">
        <f t="array" ref="M50">K50/E50</f>
        <v>0.21750292727351575</v>
      </c>
      <c r="N50" t="s">
        <v>89</v>
      </c>
      <c r="O50" t="s">
        <v>150</v>
      </c>
    </row>
    <row r="51" spans="1:15" ht="16" hidden="1" x14ac:dyDescent="0.25">
      <c r="A51" s="2">
        <v>424</v>
      </c>
      <c r="B51" t="s">
        <v>195</v>
      </c>
      <c r="C51" t="s">
        <v>6</v>
      </c>
      <c r="D51" s="3">
        <v>41274</v>
      </c>
      <c r="E51" s="4">
        <v>1819814000</v>
      </c>
      <c r="F51" s="4">
        <v>343743000</v>
      </c>
      <c r="G51" s="4">
        <v>133796000</v>
      </c>
      <c r="H51" t="s">
        <v>21</v>
      </c>
      <c r="I51" s="4">
        <v>579315000</v>
      </c>
      <c r="J51" s="33">
        <f t="array" ref="J51">E51-F51</f>
        <v>1476071000</v>
      </c>
      <c r="K51" s="33">
        <f t="array" ref="K51">J51-G51:I51</f>
        <v>1342275000</v>
      </c>
      <c r="L51" s="105">
        <f t="array" ref="L51">1-F51/E51</f>
        <v>0.81111091573094829</v>
      </c>
      <c r="M51" s="105">
        <f t="array" ref="M51">K51/E51</f>
        <v>0.73758911625034207</v>
      </c>
      <c r="N51" t="s">
        <v>89</v>
      </c>
      <c r="O51" t="s">
        <v>90</v>
      </c>
    </row>
    <row r="52" spans="1:15" ht="16" hidden="1" x14ac:dyDescent="0.25">
      <c r="A52" s="2">
        <v>552</v>
      </c>
      <c r="B52" t="s">
        <v>234</v>
      </c>
      <c r="C52" t="s">
        <v>6</v>
      </c>
      <c r="D52" s="3">
        <v>41274</v>
      </c>
      <c r="E52" s="4">
        <v>11682636000</v>
      </c>
      <c r="F52" s="4">
        <v>1699428000</v>
      </c>
      <c r="G52" s="4">
        <v>3862434000</v>
      </c>
      <c r="H52" t="s">
        <v>21</v>
      </c>
      <c r="I52" s="4">
        <v>3169703000</v>
      </c>
      <c r="J52" s="33">
        <f t="array" ref="J52">E52-F52</f>
        <v>9983208000</v>
      </c>
      <c r="K52" s="33">
        <f t="array" ref="K52">J52-G52:I52</f>
        <v>6120774000</v>
      </c>
      <c r="L52" s="105">
        <f t="array" ref="L52">1-F52/E52</f>
        <v>0.85453385691379924</v>
      </c>
      <c r="M52" s="105">
        <f t="array" ref="M52">K52/E52</f>
        <v>0.52392062887177171</v>
      </c>
      <c r="N52" t="s">
        <v>89</v>
      </c>
      <c r="O52" t="s">
        <v>90</v>
      </c>
    </row>
    <row r="53" spans="1:15" ht="16" hidden="1" x14ac:dyDescent="0.25">
      <c r="A53" s="2">
        <v>764</v>
      </c>
      <c r="B53" t="s">
        <v>301</v>
      </c>
      <c r="C53" t="s">
        <v>6</v>
      </c>
      <c r="D53" s="3">
        <v>41274</v>
      </c>
      <c r="E53" s="4">
        <v>12245000000</v>
      </c>
      <c r="F53" s="4">
        <v>3535000000</v>
      </c>
      <c r="G53" s="4">
        <v>1126000000</v>
      </c>
      <c r="H53" t="s">
        <v>21</v>
      </c>
      <c r="I53" s="4">
        <v>2866000000</v>
      </c>
      <c r="J53" s="33">
        <f t="array" ref="J53">E53-F53</f>
        <v>8710000000</v>
      </c>
      <c r="K53" s="33">
        <f t="array" ref="K53">J53-G53:I53</f>
        <v>7584000000</v>
      </c>
      <c r="L53" s="105">
        <f t="array" ref="L53">1-F53/E53</f>
        <v>0.71131073907717435</v>
      </c>
      <c r="M53" s="105">
        <f t="array" ref="M53">K53/E53</f>
        <v>0.61935483870967745</v>
      </c>
      <c r="N53" t="s">
        <v>89</v>
      </c>
      <c r="O53" t="s">
        <v>150</v>
      </c>
    </row>
    <row r="54" spans="1:15" ht="16" hidden="1" x14ac:dyDescent="0.25">
      <c r="A54" s="2">
        <v>1095</v>
      </c>
      <c r="B54" t="s">
        <v>402</v>
      </c>
      <c r="C54" t="s">
        <v>6</v>
      </c>
      <c r="D54" s="3">
        <v>41274</v>
      </c>
      <c r="E54" s="4">
        <v>82243000000</v>
      </c>
      <c r="F54" s="4">
        <v>68948000000</v>
      </c>
      <c r="G54" s="4">
        <v>7202000000</v>
      </c>
      <c r="H54" t="s">
        <v>21</v>
      </c>
      <c r="I54" s="4">
        <v>995000000</v>
      </c>
      <c r="J54" s="33">
        <f t="array" ref="J54">E54-F54</f>
        <v>13295000000</v>
      </c>
      <c r="K54" s="33">
        <f t="array" ref="K54">J54-G54:I54</f>
        <v>6093000000</v>
      </c>
      <c r="L54" s="105">
        <f t="array" ref="L54">1-F54/E54</f>
        <v>0.16165509526646649</v>
      </c>
      <c r="M54" s="105">
        <f t="array" ref="M54">K54/E54</f>
        <v>7.4085332490303121E-2</v>
      </c>
      <c r="N54" t="s">
        <v>89</v>
      </c>
      <c r="O54" t="s">
        <v>347</v>
      </c>
    </row>
    <row r="55" spans="1:15" ht="16" hidden="1" x14ac:dyDescent="0.25">
      <c r="A55" s="2">
        <v>1103</v>
      </c>
      <c r="B55" t="s">
        <v>404</v>
      </c>
      <c r="C55" t="s">
        <v>6</v>
      </c>
      <c r="D55" s="3">
        <v>41274</v>
      </c>
      <c r="E55" s="4">
        <v>11966000000</v>
      </c>
      <c r="F55" s="4">
        <v>2079000000</v>
      </c>
      <c r="G55" s="4">
        <v>4017000000</v>
      </c>
      <c r="H55" t="s">
        <v>21</v>
      </c>
      <c r="I55" s="4">
        <v>2008000000</v>
      </c>
      <c r="J55" s="33">
        <f t="array" ref="J55">E55-F55</f>
        <v>9887000000</v>
      </c>
      <c r="K55" s="33">
        <f t="array" ref="K55">J55-G55:I55</f>
        <v>5870000000</v>
      </c>
      <c r="L55" s="105">
        <f t="array" ref="L55">1-F55/E55</f>
        <v>0.82625773023566773</v>
      </c>
      <c r="M55" s="105">
        <f t="array" ref="M55">K55/E55</f>
        <v>0.4905565769680762</v>
      </c>
      <c r="N55" t="s">
        <v>89</v>
      </c>
      <c r="O55" t="s">
        <v>90</v>
      </c>
    </row>
    <row r="56" spans="1:15" ht="16" hidden="1" x14ac:dyDescent="0.25">
      <c r="A56" s="2">
        <v>1123</v>
      </c>
      <c r="B56" t="s">
        <v>410</v>
      </c>
      <c r="C56" t="s">
        <v>6</v>
      </c>
      <c r="D56" s="3">
        <v>41274</v>
      </c>
      <c r="E56" s="4">
        <v>4608563000</v>
      </c>
      <c r="F56" s="4">
        <v>1079136000</v>
      </c>
      <c r="G56" s="4">
        <v>285144000</v>
      </c>
      <c r="H56" t="s">
        <v>21</v>
      </c>
      <c r="I56" s="4">
        <v>1291456000</v>
      </c>
      <c r="J56" s="33">
        <f t="array" ref="J56">E56-F56</f>
        <v>3529427000</v>
      </c>
      <c r="K56" s="33">
        <f t="array" ref="K56">J56-G56:I56</f>
        <v>3244283000</v>
      </c>
      <c r="L56" s="105">
        <f t="array" ref="L56">1-F56/E56</f>
        <v>0.76584110925683335</v>
      </c>
      <c r="M56" s="105">
        <f t="array" ref="M56">K56/E56</f>
        <v>0.70396846045068717</v>
      </c>
      <c r="N56" t="s">
        <v>89</v>
      </c>
      <c r="O56" t="s">
        <v>150</v>
      </c>
    </row>
    <row r="57" spans="1:15" ht="16" hidden="1" x14ac:dyDescent="0.25">
      <c r="A57" s="2">
        <v>1152</v>
      </c>
      <c r="B57" t="s">
        <v>418</v>
      </c>
      <c r="C57" t="s">
        <v>6</v>
      </c>
      <c r="D57" s="3">
        <v>41274</v>
      </c>
      <c r="E57" s="4">
        <v>1562000000</v>
      </c>
      <c r="F57" s="4">
        <v>413000000</v>
      </c>
      <c r="G57" s="4">
        <v>311000000</v>
      </c>
      <c r="H57" t="s">
        <v>21</v>
      </c>
      <c r="I57" s="4">
        <v>704000000</v>
      </c>
      <c r="J57" s="33">
        <f t="array" ref="J57">E57-F57</f>
        <v>1149000000</v>
      </c>
      <c r="K57" s="33">
        <f t="array" ref="K57">J57-G57:I57</f>
        <v>838000000</v>
      </c>
      <c r="L57" s="105">
        <f t="array" ref="L57">1-F57/E57</f>
        <v>0.73559539052496792</v>
      </c>
      <c r="M57" s="105">
        <f t="array" ref="M57">K57/E57</f>
        <v>0.53649167733674774</v>
      </c>
      <c r="N57" t="s">
        <v>89</v>
      </c>
      <c r="O57" t="s">
        <v>90</v>
      </c>
    </row>
    <row r="58" spans="1:15" ht="16" hidden="1" x14ac:dyDescent="0.25">
      <c r="A58" s="2">
        <v>1164</v>
      </c>
      <c r="B58" t="s">
        <v>421</v>
      </c>
      <c r="C58" t="s">
        <v>6</v>
      </c>
      <c r="D58" s="3">
        <v>41274</v>
      </c>
      <c r="E58" s="4">
        <v>17194000000</v>
      </c>
      <c r="F58" s="4">
        <v>12151000000</v>
      </c>
      <c r="G58" s="4">
        <v>1654000000</v>
      </c>
      <c r="H58" t="s">
        <v>21</v>
      </c>
      <c r="I58" t="s">
        <v>21</v>
      </c>
      <c r="J58" s="33">
        <f t="array" ref="J58">E58-F58</f>
        <v>5043000000</v>
      </c>
      <c r="K58" s="33">
        <f t="array" ref="K58">J58-G58:I58</f>
        <v>3389000000</v>
      </c>
      <c r="L58" s="105">
        <f t="array" ref="L58">1-F58/E58</f>
        <v>0.29329998836803539</v>
      </c>
      <c r="M58" s="105">
        <f t="array" ref="M58">K58/E58</f>
        <v>0.19710364080493195</v>
      </c>
      <c r="N58" t="s">
        <v>89</v>
      </c>
      <c r="O58" t="s">
        <v>120</v>
      </c>
    </row>
    <row r="59" spans="1:15" ht="16" hidden="1" x14ac:dyDescent="0.25">
      <c r="A59" s="2">
        <v>1204</v>
      </c>
      <c r="B59" t="s">
        <v>430</v>
      </c>
      <c r="C59" t="s">
        <v>6</v>
      </c>
      <c r="D59" s="3">
        <v>41274</v>
      </c>
      <c r="E59" s="4">
        <v>10184121000</v>
      </c>
      <c r="F59" s="4">
        <v>8540319000</v>
      </c>
      <c r="G59" s="4">
        <v>491725000</v>
      </c>
      <c r="H59" t="s">
        <v>21</v>
      </c>
      <c r="I59" s="4">
        <v>205334000</v>
      </c>
      <c r="J59" s="33">
        <f t="array" ref="J59">E59-F59</f>
        <v>1643802000</v>
      </c>
      <c r="K59" s="33">
        <f t="array" ref="K59">J59-G59:I59</f>
        <v>1152077000</v>
      </c>
      <c r="L59" s="105">
        <f t="array" ref="L59">1-F59/E59</f>
        <v>0.16140833362054519</v>
      </c>
      <c r="M59" s="105">
        <f t="array" ref="M59">K59/E59</f>
        <v>0.11312483423949893</v>
      </c>
      <c r="N59" t="s">
        <v>89</v>
      </c>
      <c r="O59" t="s">
        <v>90</v>
      </c>
    </row>
    <row r="60" spans="1:15" ht="16" hidden="1" x14ac:dyDescent="0.25">
      <c r="A60" s="2">
        <v>1216</v>
      </c>
      <c r="B60" t="s">
        <v>433</v>
      </c>
      <c r="C60" t="s">
        <v>6</v>
      </c>
      <c r="D60" s="3">
        <v>41274</v>
      </c>
      <c r="E60" s="4">
        <v>20100000000</v>
      </c>
      <c r="F60" s="4">
        <v>6530000000</v>
      </c>
      <c r="G60" s="4">
        <v>1879000000</v>
      </c>
      <c r="H60" t="s">
        <v>21</v>
      </c>
      <c r="I60" s="4">
        <v>3585000000</v>
      </c>
      <c r="J60" s="33">
        <f t="array" ref="J60">E60-F60</f>
        <v>13570000000</v>
      </c>
      <c r="K60" s="33">
        <f t="array" ref="K60">J60-G60:I60</f>
        <v>11691000000</v>
      </c>
      <c r="L60" s="105">
        <f t="array" ref="L60">1-F60/E60</f>
        <v>0.67512437810945269</v>
      </c>
      <c r="M60" s="105">
        <f t="array" ref="M60">K60/E60</f>
        <v>0.58164179104477609</v>
      </c>
      <c r="N60" t="s">
        <v>89</v>
      </c>
      <c r="O60" t="s">
        <v>90</v>
      </c>
    </row>
    <row r="61" spans="1:15" ht="16" hidden="1" x14ac:dyDescent="0.25">
      <c r="A61" s="2">
        <v>1312</v>
      </c>
      <c r="B61" t="s">
        <v>458</v>
      </c>
      <c r="C61" t="s">
        <v>6</v>
      </c>
      <c r="D61" s="3">
        <v>41274</v>
      </c>
      <c r="E61" s="4">
        <v>179290000000</v>
      </c>
      <c r="F61" s="4">
        <v>158446000000</v>
      </c>
      <c r="G61" s="4">
        <v>15443000000</v>
      </c>
      <c r="H61" t="s">
        <v>21</v>
      </c>
      <c r="I61" s="4">
        <v>931000000</v>
      </c>
      <c r="J61" s="33">
        <f t="array" ref="J61">E61-F61</f>
        <v>20844000000</v>
      </c>
      <c r="K61" s="33">
        <f t="array" ref="K61">J61-G61:I61</f>
        <v>5401000000</v>
      </c>
      <c r="L61" s="105">
        <f t="array" ref="L61">1-F61/E61</f>
        <v>0.1162585754922193</v>
      </c>
      <c r="M61" s="105">
        <f t="array" ref="M61">K61/E61</f>
        <v>3.0124379496904455E-2</v>
      </c>
      <c r="N61" t="s">
        <v>89</v>
      </c>
      <c r="O61" t="s">
        <v>347</v>
      </c>
    </row>
    <row r="62" spans="1:15" ht="16" hidden="1" x14ac:dyDescent="0.25">
      <c r="A62" s="2">
        <v>1374</v>
      </c>
      <c r="B62" t="s">
        <v>474</v>
      </c>
      <c r="C62" t="s">
        <v>6</v>
      </c>
      <c r="D62" s="3">
        <v>41274</v>
      </c>
      <c r="E62" s="4">
        <v>1367135000</v>
      </c>
      <c r="F62" s="4">
        <v>328784000</v>
      </c>
      <c r="G62" s="4">
        <v>248136000</v>
      </c>
      <c r="H62" t="s">
        <v>21</v>
      </c>
      <c r="I62" s="4">
        <v>445228000</v>
      </c>
      <c r="J62" s="33">
        <f t="array" ref="J62">E62-F62</f>
        <v>1038351000</v>
      </c>
      <c r="K62" s="33">
        <f t="array" ref="K62">J62-G62:I62</f>
        <v>790215000</v>
      </c>
      <c r="L62" s="105">
        <f t="array" ref="L62">1-F62/E62</f>
        <v>0.75950875370757098</v>
      </c>
      <c r="M62" s="105">
        <f t="array" ref="M62">K62/E62</f>
        <v>0.57800802407955321</v>
      </c>
      <c r="N62" t="s">
        <v>89</v>
      </c>
      <c r="O62" t="s">
        <v>90</v>
      </c>
    </row>
    <row r="63" spans="1:15" ht="16" hidden="1" x14ac:dyDescent="0.25">
      <c r="A63" s="2">
        <v>1394</v>
      </c>
      <c r="B63" t="s">
        <v>478</v>
      </c>
      <c r="C63" t="s">
        <v>6</v>
      </c>
      <c r="D63" s="3">
        <v>41274</v>
      </c>
      <c r="E63" s="4">
        <v>5075000000</v>
      </c>
      <c r="F63" s="4">
        <v>2417000000</v>
      </c>
      <c r="G63" s="4">
        <v>337000000</v>
      </c>
      <c r="H63" t="s">
        <v>21</v>
      </c>
      <c r="I63" s="4">
        <v>746000000</v>
      </c>
      <c r="J63" s="33">
        <f t="array" ref="J63">E63-F63</f>
        <v>2658000000</v>
      </c>
      <c r="K63" s="33">
        <f t="array" ref="K63">J63-G63:I63</f>
        <v>2321000000</v>
      </c>
      <c r="L63" s="105">
        <f t="array" ref="L63">1-F63/E63</f>
        <v>0.52374384236453198</v>
      </c>
      <c r="M63" s="105">
        <f t="array" ref="M63">K63/E63</f>
        <v>0.45733990147783249</v>
      </c>
      <c r="N63" t="s">
        <v>89</v>
      </c>
      <c r="O63" t="s">
        <v>347</v>
      </c>
    </row>
    <row r="64" spans="1:15" ht="16" hidden="1" x14ac:dyDescent="0.25">
      <c r="A64" s="2">
        <v>1474</v>
      </c>
      <c r="B64" t="s">
        <v>500</v>
      </c>
      <c r="C64" t="s">
        <v>6</v>
      </c>
      <c r="D64" s="3">
        <v>41274</v>
      </c>
      <c r="E64" s="4">
        <v>2730000000</v>
      </c>
      <c r="F64" s="4">
        <v>245000000</v>
      </c>
      <c r="G64" s="4">
        <v>835000000</v>
      </c>
      <c r="H64" t="s">
        <v>21</v>
      </c>
      <c r="I64" s="4">
        <v>811000000</v>
      </c>
      <c r="J64" s="33">
        <f t="array" ref="J64">E64-F64</f>
        <v>2485000000</v>
      </c>
      <c r="K64" s="33">
        <f t="array" ref="K64">J64-G64:I64</f>
        <v>1650000000</v>
      </c>
      <c r="L64" s="105">
        <f t="array" ref="L64">1-F64/E64</f>
        <v>0.91025641025641024</v>
      </c>
      <c r="M64" s="105">
        <f t="array" ref="M64">K64/E64</f>
        <v>0.60439560439560436</v>
      </c>
      <c r="N64" t="s">
        <v>89</v>
      </c>
      <c r="O64" t="s">
        <v>90</v>
      </c>
    </row>
    <row r="65" spans="1:15" ht="16" hidden="1" x14ac:dyDescent="0.25">
      <c r="A65" s="2">
        <v>1554</v>
      </c>
      <c r="B65" t="s">
        <v>525</v>
      </c>
      <c r="C65" t="s">
        <v>6</v>
      </c>
      <c r="D65" s="3">
        <v>41274</v>
      </c>
      <c r="E65" s="4">
        <v>29809000000</v>
      </c>
      <c r="F65" s="4">
        <v>26045000000</v>
      </c>
      <c r="G65" s="4">
        <v>1702000000</v>
      </c>
      <c r="H65" t="s">
        <v>21</v>
      </c>
      <c r="I65" s="4">
        <v>418000000</v>
      </c>
      <c r="J65" s="33">
        <f t="array" ref="J65">E65-F65</f>
        <v>3764000000</v>
      </c>
      <c r="K65" s="33">
        <f t="array" ref="K65">J65-G65:I65</f>
        <v>2062000000</v>
      </c>
      <c r="L65" s="105">
        <f t="array" ref="L65">1-F65/E65</f>
        <v>0.12627058941930291</v>
      </c>
      <c r="M65" s="105">
        <f t="array" ref="M65">K65/E65</f>
        <v>6.9173739474655299E-2</v>
      </c>
      <c r="N65" t="s">
        <v>89</v>
      </c>
      <c r="O65" t="s">
        <v>347</v>
      </c>
    </row>
    <row r="66" spans="1:15" ht="16" hidden="1" x14ac:dyDescent="0.25">
      <c r="A66" s="2">
        <v>1638</v>
      </c>
      <c r="B66" t="s">
        <v>545</v>
      </c>
      <c r="C66" t="s">
        <v>6</v>
      </c>
      <c r="D66" s="3">
        <v>41274</v>
      </c>
      <c r="E66" s="4">
        <v>138393000000</v>
      </c>
      <c r="F66" s="4">
        <v>126485000000</v>
      </c>
      <c r="G66" s="4">
        <v>5229000000</v>
      </c>
      <c r="H66" t="s">
        <v>21</v>
      </c>
      <c r="I66" s="4">
        <v>1549000000</v>
      </c>
      <c r="J66" s="33">
        <f t="array" ref="J66">E66-F66</f>
        <v>11908000000</v>
      </c>
      <c r="K66" s="33">
        <f t="array" ref="K66">J66-G66:I66</f>
        <v>6679000000</v>
      </c>
      <c r="L66" s="105">
        <f t="array" ref="L66">1-F66/E66</f>
        <v>8.6044814405352832E-2</v>
      </c>
      <c r="M66" s="105">
        <f t="array" ref="M66">K66/E66</f>
        <v>4.8261111472401058E-2</v>
      </c>
      <c r="N66" t="s">
        <v>89</v>
      </c>
      <c r="O66" t="s">
        <v>347</v>
      </c>
    </row>
    <row r="67" spans="1:15" ht="16" hidden="1" x14ac:dyDescent="0.25">
      <c r="A67" s="2">
        <v>1702</v>
      </c>
      <c r="B67" t="s">
        <v>561</v>
      </c>
      <c r="C67" t="s">
        <v>6</v>
      </c>
      <c r="D67" s="3">
        <v>41274</v>
      </c>
      <c r="E67" s="4">
        <v>7486000000</v>
      </c>
      <c r="F67" s="4">
        <v>4523000000</v>
      </c>
      <c r="G67" s="4">
        <v>595000000</v>
      </c>
      <c r="H67" t="s">
        <v>21</v>
      </c>
      <c r="I67" s="4">
        <v>756000000</v>
      </c>
      <c r="J67" s="33">
        <f t="array" ref="J67">E67-F67</f>
        <v>2963000000</v>
      </c>
      <c r="K67" s="33">
        <f t="array" ref="K67">J67-G67:I67</f>
        <v>2368000000</v>
      </c>
      <c r="L67" s="105">
        <f t="array" ref="L67">1-F67/E67</f>
        <v>0.39580550360673261</v>
      </c>
      <c r="M67" s="105">
        <f t="array" ref="M67">K67/E67</f>
        <v>0.31632380443494523</v>
      </c>
      <c r="N67" t="s">
        <v>89</v>
      </c>
      <c r="O67" t="s">
        <v>90</v>
      </c>
    </row>
    <row r="68" spans="1:15" ht="16" hidden="1" x14ac:dyDescent="0.25">
      <c r="A68" s="2">
        <v>1729</v>
      </c>
      <c r="B68" t="s">
        <v>569</v>
      </c>
      <c r="C68" t="s">
        <v>6</v>
      </c>
      <c r="D68" s="3">
        <v>41274</v>
      </c>
      <c r="E68" s="4">
        <v>1623938000</v>
      </c>
      <c r="F68" s="4">
        <v>337903000</v>
      </c>
      <c r="G68" s="4">
        <v>188302000</v>
      </c>
      <c r="H68" t="s">
        <v>21</v>
      </c>
      <c r="I68" s="4">
        <v>513916000</v>
      </c>
      <c r="J68" s="33">
        <f t="array" ref="J68">E68-F68</f>
        <v>1286035000</v>
      </c>
      <c r="K68" s="33">
        <f t="array" ref="K68">J68-G68:I68</f>
        <v>1097733000</v>
      </c>
      <c r="L68" s="105">
        <f t="array" ref="L68">1-F68/E68</f>
        <v>0.79192370644692101</v>
      </c>
      <c r="M68" s="105">
        <f t="array" ref="M68">K68/E68</f>
        <v>0.67596977224499954</v>
      </c>
      <c r="N68" t="s">
        <v>89</v>
      </c>
      <c r="O68" t="s">
        <v>90</v>
      </c>
    </row>
    <row r="69" spans="1:15" ht="16" hidden="1" x14ac:dyDescent="0.25">
      <c r="A69" s="2">
        <v>1745</v>
      </c>
      <c r="B69" t="s">
        <v>573</v>
      </c>
      <c r="C69" t="s">
        <v>6</v>
      </c>
      <c r="D69" s="3">
        <v>41274</v>
      </c>
      <c r="E69" s="4">
        <v>451509000000</v>
      </c>
      <c r="F69" s="4">
        <v>302056000000</v>
      </c>
      <c r="G69" s="4">
        <v>81844000000</v>
      </c>
      <c r="H69" t="s">
        <v>21</v>
      </c>
      <c r="I69" s="4">
        <v>15888000000</v>
      </c>
      <c r="J69" s="33">
        <f t="array" ref="J69">E69-F69</f>
        <v>149453000000</v>
      </c>
      <c r="K69" s="33">
        <f t="array" ref="K69">J69-G69:I69</f>
        <v>67609000000</v>
      </c>
      <c r="L69" s="105">
        <f t="array" ref="L69">1-F69/E69</f>
        <v>0.33100779829416471</v>
      </c>
      <c r="M69" s="105">
        <f t="array" ref="M69">K69/E69</f>
        <v>0.14974009377443195</v>
      </c>
      <c r="N69" t="s">
        <v>89</v>
      </c>
      <c r="O69" t="s">
        <v>150</v>
      </c>
    </row>
    <row r="70" spans="1:15" ht="16" hidden="1" x14ac:dyDescent="0.25">
      <c r="A70" s="2">
        <v>52</v>
      </c>
      <c r="B70" t="s">
        <v>52</v>
      </c>
      <c r="C70" t="s">
        <v>6</v>
      </c>
      <c r="D70" s="3">
        <v>41274</v>
      </c>
      <c r="E70" s="4">
        <v>25364000000</v>
      </c>
      <c r="F70" s="4">
        <v>17074000000</v>
      </c>
      <c r="G70" t="s">
        <v>21</v>
      </c>
      <c r="H70" t="s">
        <v>21</v>
      </c>
      <c r="I70" s="4">
        <v>3727000000</v>
      </c>
      <c r="J70" s="33">
        <f t="array" ref="J70">E70-F70</f>
        <v>8290000000</v>
      </c>
      <c r="K70" s="33" t="e">
        <f t="array" ref="K70">J70-G70:I70</f>
        <v>#VALUE!</v>
      </c>
      <c r="L70" s="105">
        <f t="array" ref="L70">1-F70/E70</f>
        <v>0.32684119224097141</v>
      </c>
      <c r="M70" s="105" t="e">
        <f t="array" ref="M70">K70/E70</f>
        <v>#VALUE!</v>
      </c>
      <c r="N70" t="s">
        <v>53</v>
      </c>
      <c r="O70" t="s">
        <v>54</v>
      </c>
    </row>
    <row r="71" spans="1:15" ht="16" hidden="1" x14ac:dyDescent="0.25">
      <c r="A71" s="2">
        <v>56</v>
      </c>
      <c r="B71" t="s">
        <v>55</v>
      </c>
      <c r="C71" t="s">
        <v>6</v>
      </c>
      <c r="D71" s="3">
        <v>41274</v>
      </c>
      <c r="E71" s="4">
        <v>71214000000</v>
      </c>
      <c r="F71" s="4">
        <v>37745000000</v>
      </c>
      <c r="G71" s="4">
        <v>21491000000</v>
      </c>
      <c r="H71" t="s">
        <v>21</v>
      </c>
      <c r="I71" t="s">
        <v>21</v>
      </c>
      <c r="J71" s="33">
        <f t="array" ref="J71">E71-F71</f>
        <v>33469000000</v>
      </c>
      <c r="K71" s="33">
        <f t="array" ref="K71">J71-G71:I71</f>
        <v>11978000000</v>
      </c>
      <c r="L71" s="105">
        <f t="array" ref="L71">1-F71/E71</f>
        <v>0.46997781335130728</v>
      </c>
      <c r="M71" s="105">
        <f t="array" ref="M71">K71/E71</f>
        <v>0.16819726458280676</v>
      </c>
      <c r="N71" t="s">
        <v>53</v>
      </c>
      <c r="O71" t="s">
        <v>56</v>
      </c>
    </row>
    <row r="72" spans="1:15" ht="16" hidden="1" x14ac:dyDescent="0.25">
      <c r="A72" s="2">
        <v>84</v>
      </c>
      <c r="B72" t="s">
        <v>68</v>
      </c>
      <c r="C72" t="s">
        <v>6</v>
      </c>
      <c r="D72" s="3">
        <v>41274</v>
      </c>
      <c r="E72" s="4">
        <v>33315000000</v>
      </c>
      <c r="F72" s="4">
        <v>21618000000</v>
      </c>
      <c r="G72" t="s">
        <v>21</v>
      </c>
      <c r="H72" t="s">
        <v>21</v>
      </c>
      <c r="I72" s="4">
        <v>8002000000</v>
      </c>
      <c r="J72" s="33">
        <f t="array" ref="J72">E72-F72</f>
        <v>11697000000</v>
      </c>
      <c r="K72" s="33" t="e">
        <f t="array" ref="K72">J72-G72:I72</f>
        <v>#VALUE!</v>
      </c>
      <c r="L72" s="105">
        <f t="array" ref="L72">1-F72/E72</f>
        <v>0.35110310670868983</v>
      </c>
      <c r="M72" s="105" t="e">
        <f t="array" ref="M72">K72/E72</f>
        <v>#VALUE!</v>
      </c>
      <c r="N72" t="s">
        <v>53</v>
      </c>
      <c r="O72" t="s">
        <v>56</v>
      </c>
    </row>
    <row r="73" spans="1:15" ht="16" hidden="1" x14ac:dyDescent="0.25">
      <c r="A73" s="2">
        <v>112</v>
      </c>
      <c r="B73" t="s">
        <v>78</v>
      </c>
      <c r="C73" t="s">
        <v>6</v>
      </c>
      <c r="D73" s="3">
        <v>41274</v>
      </c>
      <c r="E73" s="4">
        <v>10259000000</v>
      </c>
      <c r="F73" s="4">
        <v>1899000000</v>
      </c>
      <c r="G73" s="4">
        <v>3927000000</v>
      </c>
      <c r="H73" t="s">
        <v>21</v>
      </c>
      <c r="I73" s="4">
        <v>2877000000</v>
      </c>
      <c r="J73" s="33">
        <f t="array" ref="J73">E73-F73</f>
        <v>8360000000</v>
      </c>
      <c r="K73" s="33">
        <f t="array" ref="K73">J73-G73:I73</f>
        <v>4433000000</v>
      </c>
      <c r="L73" s="105">
        <f t="array" ref="L73">1-F73/E73</f>
        <v>0.8148942392046008</v>
      </c>
      <c r="M73" s="105">
        <f t="array" ref="M73">K73/E73</f>
        <v>0.4321083926308607</v>
      </c>
      <c r="N73" t="s">
        <v>53</v>
      </c>
      <c r="O73" t="s">
        <v>79</v>
      </c>
    </row>
    <row r="74" spans="1:15" ht="16" hidden="1" x14ac:dyDescent="0.25">
      <c r="A74" s="2">
        <v>174</v>
      </c>
      <c r="B74" t="s">
        <v>105</v>
      </c>
      <c r="C74" t="s">
        <v>6</v>
      </c>
      <c r="D74" s="3">
        <v>41274</v>
      </c>
      <c r="E74" s="4">
        <v>33781000000</v>
      </c>
      <c r="F74" s="4">
        <v>480000000</v>
      </c>
      <c r="G74" s="4">
        <v>23392000000</v>
      </c>
      <c r="H74" t="s">
        <v>21</v>
      </c>
      <c r="I74" s="4">
        <v>1712000000</v>
      </c>
      <c r="J74" s="33">
        <f t="array" ref="J74">E74-F74</f>
        <v>33301000000</v>
      </c>
      <c r="K74" s="33">
        <f t="array" ref="K74">J74-G74:I74</f>
        <v>9909000000</v>
      </c>
      <c r="L74" s="105">
        <f t="array" ref="L74">1-F74/E74</f>
        <v>0.98579082916432315</v>
      </c>
      <c r="M74" s="105">
        <f t="array" ref="M74">K74/E74</f>
        <v>0.29333057043900418</v>
      </c>
      <c r="N74" t="s">
        <v>53</v>
      </c>
      <c r="O74" t="s">
        <v>106</v>
      </c>
    </row>
    <row r="75" spans="1:15" ht="16" x14ac:dyDescent="0.25">
      <c r="A75" s="2">
        <v>190</v>
      </c>
      <c r="B75" t="s">
        <v>110</v>
      </c>
      <c r="C75" t="s">
        <v>6</v>
      </c>
      <c r="D75" s="3">
        <v>41274</v>
      </c>
      <c r="E75" s="4">
        <v>100078000000</v>
      </c>
      <c r="F75" s="4">
        <v>3753000000</v>
      </c>
      <c r="G75" s="4">
        <v>70829000000</v>
      </c>
      <c r="H75" t="s">
        <v>21</v>
      </c>
      <c r="I75" s="4">
        <v>9433000000</v>
      </c>
      <c r="J75" s="33">
        <f t="array" ref="J75">E75-F75</f>
        <v>96325000000</v>
      </c>
      <c r="K75" s="33">
        <f t="array" ref="K75">J75-G75:I75</f>
        <v>25496000000</v>
      </c>
      <c r="L75" s="105">
        <f t="array" ref="L75">1-F75/E75</f>
        <v>0.962499250584544</v>
      </c>
      <c r="M75" s="105">
        <f t="array" ref="M75">K75/E75</f>
        <v>0.25476128619676652</v>
      </c>
      <c r="N75" t="s">
        <v>53</v>
      </c>
      <c r="O75" t="s">
        <v>111</v>
      </c>
    </row>
    <row r="76" spans="1:15" ht="16" x14ac:dyDescent="0.25">
      <c r="A76" s="2">
        <v>202</v>
      </c>
      <c r="B76" t="s">
        <v>114</v>
      </c>
      <c r="C76" t="s">
        <v>6</v>
      </c>
      <c r="D76" s="3">
        <v>41274</v>
      </c>
      <c r="E76" s="4">
        <v>10737000000</v>
      </c>
      <c r="F76" s="4">
        <v>429000000</v>
      </c>
      <c r="G76" s="4">
        <v>5650000000</v>
      </c>
      <c r="H76" t="s">
        <v>21</v>
      </c>
      <c r="I76" s="4">
        <v>1167000000</v>
      </c>
      <c r="J76" s="33">
        <f t="array" ref="J76">E76-F76</f>
        <v>10308000000</v>
      </c>
      <c r="K76" s="33">
        <f t="array" ref="K76">J76-G76:I76</f>
        <v>4658000000</v>
      </c>
      <c r="L76" s="105">
        <f t="array" ref="L76">1-F76/E76</f>
        <v>0.96004470522492313</v>
      </c>
      <c r="M76" s="105">
        <f t="array" ref="M76">K76/E76</f>
        <v>0.43382695352519324</v>
      </c>
      <c r="N76" t="s">
        <v>53</v>
      </c>
      <c r="O76" t="s">
        <v>111</v>
      </c>
    </row>
    <row r="77" spans="1:15" ht="16" hidden="1" x14ac:dyDescent="0.25">
      <c r="A77" s="2">
        <v>266</v>
      </c>
      <c r="B77" t="s">
        <v>134</v>
      </c>
      <c r="C77" t="s">
        <v>6</v>
      </c>
      <c r="D77" s="3">
        <v>41274</v>
      </c>
      <c r="E77" s="4">
        <v>17936000000</v>
      </c>
      <c r="F77" s="4">
        <v>12620000000</v>
      </c>
      <c r="G77" s="4">
        <v>2096000000</v>
      </c>
      <c r="H77" t="s">
        <v>21</v>
      </c>
      <c r="I77" s="4">
        <v>-6000000</v>
      </c>
      <c r="J77" s="33">
        <f t="array" ref="J77">E77-F77</f>
        <v>5316000000</v>
      </c>
      <c r="K77" s="33">
        <f t="array" ref="K77">J77-G77:I77</f>
        <v>3220000000</v>
      </c>
      <c r="L77" s="105">
        <f t="array" ref="L77">1-F77/E77</f>
        <v>0.29638715432649421</v>
      </c>
      <c r="M77" s="105">
        <f t="array" ref="M77">K77/E77</f>
        <v>0.17952720785013382</v>
      </c>
      <c r="N77" t="s">
        <v>53</v>
      </c>
      <c r="O77" t="s">
        <v>56</v>
      </c>
    </row>
    <row r="78" spans="1:15" ht="16" hidden="1" x14ac:dyDescent="0.25">
      <c r="A78" s="2">
        <v>294</v>
      </c>
      <c r="B78" t="s">
        <v>145</v>
      </c>
      <c r="C78" t="s">
        <v>6</v>
      </c>
      <c r="D78" s="3">
        <v>41274</v>
      </c>
      <c r="E78" s="4">
        <v>5513000000</v>
      </c>
      <c r="F78" s="4">
        <v>375000000</v>
      </c>
      <c r="G78" s="4">
        <v>3380000000</v>
      </c>
      <c r="H78" t="s">
        <v>21</v>
      </c>
      <c r="I78" s="4">
        <v>490000000</v>
      </c>
      <c r="J78" s="33">
        <f t="array" ref="J78">E78-F78</f>
        <v>5138000000</v>
      </c>
      <c r="K78" s="33">
        <f t="array" ref="K78">J78-G78:I78</f>
        <v>1758000000</v>
      </c>
      <c r="L78" s="105">
        <f t="array" ref="L78">1-F78/E78</f>
        <v>0.93197895882459636</v>
      </c>
      <c r="M78" s="105">
        <f t="array" ref="M78">K78/E78</f>
        <v>0.31888264103029201</v>
      </c>
      <c r="N78" t="s">
        <v>53</v>
      </c>
      <c r="O78" t="s">
        <v>146</v>
      </c>
    </row>
    <row r="79" spans="1:15" ht="16" hidden="1" x14ac:dyDescent="0.25">
      <c r="A79" s="2">
        <v>318</v>
      </c>
      <c r="B79" t="s">
        <v>156</v>
      </c>
      <c r="C79" t="s">
        <v>6</v>
      </c>
      <c r="D79" s="3">
        <v>41274</v>
      </c>
      <c r="E79" s="4">
        <v>4111000000</v>
      </c>
      <c r="F79" s="4">
        <v>3477000000</v>
      </c>
      <c r="G79" t="s">
        <v>21</v>
      </c>
      <c r="H79" t="s">
        <v>21</v>
      </c>
      <c r="I79" s="4">
        <v>14000000</v>
      </c>
      <c r="J79" s="33">
        <f t="array" ref="J79">E79-F79</f>
        <v>634000000</v>
      </c>
      <c r="K79" s="33" t="e">
        <f t="array" ref="K79">J79-G79:I79</f>
        <v>#VALUE!</v>
      </c>
      <c r="L79" s="105">
        <f t="array" ref="L79">1-F79/E79</f>
        <v>0.15422038433471175</v>
      </c>
      <c r="M79" s="105" t="e">
        <f t="array" ref="M79">K79/E79</f>
        <v>#VALUE!</v>
      </c>
      <c r="N79" t="s">
        <v>53</v>
      </c>
      <c r="O79" t="s">
        <v>56</v>
      </c>
    </row>
    <row r="80" spans="1:15" ht="16" hidden="1" x14ac:dyDescent="0.25">
      <c r="A80" s="2">
        <v>358</v>
      </c>
      <c r="B80" t="s">
        <v>167</v>
      </c>
      <c r="C80" t="s">
        <v>6</v>
      </c>
      <c r="D80" s="3">
        <v>41274</v>
      </c>
      <c r="E80" s="4">
        <v>23771000000</v>
      </c>
      <c r="F80" s="4">
        <v>1403000000</v>
      </c>
      <c r="G80" s="4">
        <v>11188000000</v>
      </c>
      <c r="H80" t="s">
        <v>21</v>
      </c>
      <c r="I80" s="4">
        <v>5024000000</v>
      </c>
      <c r="J80" s="33">
        <f t="array" ref="J80">E80-F80</f>
        <v>22368000000</v>
      </c>
      <c r="K80" s="33">
        <f t="array" ref="K80">J80-G80:I80</f>
        <v>11180000000</v>
      </c>
      <c r="L80" s="105">
        <f t="array" ref="L80">1-F80/E80</f>
        <v>0.94097850321820709</v>
      </c>
      <c r="M80" s="105">
        <f t="array" ref="M80">K80/E80</f>
        <v>0.4703209793445795</v>
      </c>
      <c r="N80" t="s">
        <v>53</v>
      </c>
      <c r="O80" t="s">
        <v>106</v>
      </c>
    </row>
    <row r="81" spans="1:15" ht="16" hidden="1" x14ac:dyDescent="0.25">
      <c r="A81" s="2">
        <v>576</v>
      </c>
      <c r="B81" t="s">
        <v>241</v>
      </c>
      <c r="C81" t="s">
        <v>6</v>
      </c>
      <c r="D81" s="3">
        <v>41274</v>
      </c>
      <c r="E81" s="4">
        <v>1365000000</v>
      </c>
      <c r="F81" t="s">
        <v>21</v>
      </c>
      <c r="G81" s="4">
        <v>921000000</v>
      </c>
      <c r="H81" t="s">
        <v>21</v>
      </c>
      <c r="I81" s="4">
        <v>471000000</v>
      </c>
      <c r="J81" s="33" t="e">
        <f t="array" ref="J81">E81-F81</f>
        <v>#VALUE!</v>
      </c>
      <c r="K81" s="33" t="e">
        <f t="array" ref="K81">J81-G81:I81</f>
        <v>#VALUE!</v>
      </c>
      <c r="L81" s="105" t="e">
        <f t="array" ref="L81">1-F81/E81</f>
        <v>#VALUE!</v>
      </c>
      <c r="M81" s="105" t="e">
        <f t="array" ref="M81">K81/E81</f>
        <v>#VALUE!</v>
      </c>
      <c r="N81" t="s">
        <v>53</v>
      </c>
      <c r="O81" t="s">
        <v>242</v>
      </c>
    </row>
    <row r="82" spans="1:15" ht="16" x14ac:dyDescent="0.25">
      <c r="A82" s="2">
        <v>740</v>
      </c>
      <c r="B82" t="s">
        <v>293</v>
      </c>
      <c r="C82" t="s">
        <v>6</v>
      </c>
      <c r="D82" s="3">
        <v>41274</v>
      </c>
      <c r="E82" s="4">
        <v>3036584000</v>
      </c>
      <c r="F82" s="4">
        <v>162167000</v>
      </c>
      <c r="G82" s="4">
        <v>1789327000</v>
      </c>
      <c r="H82" t="s">
        <v>21</v>
      </c>
      <c r="I82" s="4">
        <v>193937000</v>
      </c>
      <c r="J82" s="33">
        <f t="array" ref="J82">E82-F82</f>
        <v>2874417000</v>
      </c>
      <c r="K82" s="33">
        <f t="array" ref="K82">J82-G82:I82</f>
        <v>1085090000</v>
      </c>
      <c r="L82" s="105">
        <f t="array" ref="L82">1-F82/E82</f>
        <v>0.94659558240443864</v>
      </c>
      <c r="M82" s="105">
        <f t="array" ref="M82">K82/E82</f>
        <v>0.35733903623281948</v>
      </c>
      <c r="N82" t="s">
        <v>53</v>
      </c>
      <c r="O82" t="s">
        <v>111</v>
      </c>
    </row>
    <row r="83" spans="1:15" ht="16" hidden="1" x14ac:dyDescent="0.25">
      <c r="A83" s="2">
        <v>768</v>
      </c>
      <c r="B83" t="s">
        <v>302</v>
      </c>
      <c r="C83" t="s">
        <v>6</v>
      </c>
      <c r="D83" s="3">
        <v>41274</v>
      </c>
      <c r="E83" s="4">
        <v>22086000000</v>
      </c>
      <c r="F83" s="4">
        <v>13195000000</v>
      </c>
      <c r="G83" t="s">
        <v>21</v>
      </c>
      <c r="H83" t="s">
        <v>21</v>
      </c>
      <c r="I83" s="4">
        <v>7080000000</v>
      </c>
      <c r="J83" s="33">
        <f t="array" ref="J83">E83-F83</f>
        <v>8891000000</v>
      </c>
      <c r="K83" s="33" t="e">
        <f t="array" ref="K83">J83-G83:I83</f>
        <v>#VALUE!</v>
      </c>
      <c r="L83" s="105">
        <f t="array" ref="L83">1-F83/E83</f>
        <v>0.40256270940867522</v>
      </c>
      <c r="M83" s="105" t="e">
        <f t="array" ref="M83">K83/E83</f>
        <v>#VALUE!</v>
      </c>
      <c r="N83" t="s">
        <v>53</v>
      </c>
      <c r="O83" t="s">
        <v>56</v>
      </c>
    </row>
    <row r="84" spans="1:15" ht="16" hidden="1" x14ac:dyDescent="0.25">
      <c r="A84" s="2">
        <v>867</v>
      </c>
      <c r="B84" t="s">
        <v>333</v>
      </c>
      <c r="C84" t="s">
        <v>6</v>
      </c>
      <c r="D84" s="3">
        <v>41274</v>
      </c>
      <c r="E84" s="4">
        <v>4050400000</v>
      </c>
      <c r="F84" t="s">
        <v>21</v>
      </c>
      <c r="G84" s="4">
        <v>3207800000</v>
      </c>
      <c r="H84" t="s">
        <v>21</v>
      </c>
      <c r="I84" t="s">
        <v>21</v>
      </c>
      <c r="J84" s="33" t="e">
        <f t="array" ref="J84">E84-F84</f>
        <v>#VALUE!</v>
      </c>
      <c r="K84" s="33" t="e">
        <f t="array" ref="K84">J84-G84:I84</f>
        <v>#VALUE!</v>
      </c>
      <c r="L84" s="105" t="e">
        <f t="array" ref="L84">1-F84/E84</f>
        <v>#VALUE!</v>
      </c>
      <c r="M84" s="105" t="e">
        <f t="array" ref="M84">K84/E84</f>
        <v>#VALUE!</v>
      </c>
      <c r="N84" t="s">
        <v>53</v>
      </c>
      <c r="O84" t="s">
        <v>79</v>
      </c>
    </row>
    <row r="85" spans="1:15" ht="16" x14ac:dyDescent="0.25">
      <c r="A85" s="2">
        <v>883</v>
      </c>
      <c r="B85" t="s">
        <v>338</v>
      </c>
      <c r="C85" t="s">
        <v>6</v>
      </c>
      <c r="D85" s="3">
        <v>41274</v>
      </c>
      <c r="E85" s="4">
        <v>93646000000</v>
      </c>
      <c r="F85" t="s">
        <v>21</v>
      </c>
      <c r="G85" s="4">
        <v>64729000000</v>
      </c>
      <c r="H85" t="s">
        <v>21</v>
      </c>
      <c r="I85" s="4">
        <v>3385000000</v>
      </c>
      <c r="J85" s="33" t="e">
        <f t="array" ref="J85">E85-F85</f>
        <v>#VALUE!</v>
      </c>
      <c r="K85" s="33" t="e">
        <f t="array" ref="K85">J85-G85:I85</f>
        <v>#VALUE!</v>
      </c>
      <c r="L85" s="105" t="e">
        <f t="array" ref="L85">1-F85/E85</f>
        <v>#VALUE!</v>
      </c>
      <c r="M85" s="105" t="e">
        <f t="array" ref="M85">K85/E85</f>
        <v>#VALUE!</v>
      </c>
      <c r="N85" t="s">
        <v>53</v>
      </c>
      <c r="O85" t="s">
        <v>111</v>
      </c>
    </row>
    <row r="86" spans="1:15" ht="16" hidden="1" x14ac:dyDescent="0.25">
      <c r="A86" s="2">
        <v>987</v>
      </c>
      <c r="B86" t="s">
        <v>368</v>
      </c>
      <c r="C86" t="s">
        <v>6</v>
      </c>
      <c r="D86" s="3">
        <v>41274</v>
      </c>
      <c r="E86" s="4">
        <v>7810610000</v>
      </c>
      <c r="F86" s="4">
        <v>7479746000</v>
      </c>
      <c r="G86" s="4">
        <v>360586000</v>
      </c>
      <c r="H86" t="s">
        <v>21</v>
      </c>
      <c r="I86" s="4">
        <v>116388000</v>
      </c>
      <c r="J86" s="33">
        <f t="array" ref="J86">E86-F86</f>
        <v>330864000</v>
      </c>
      <c r="K86" s="33">
        <f t="array" ref="K86">J86-G86:I86</f>
        <v>-29722000</v>
      </c>
      <c r="L86" s="105">
        <f t="array" ref="L86">1-F86/E86</f>
        <v>4.2360839934396877E-2</v>
      </c>
      <c r="M86" s="105">
        <f t="array" ref="M86">K86/E86</f>
        <v>-3.8053365870271338E-3</v>
      </c>
      <c r="N86" t="s">
        <v>53</v>
      </c>
      <c r="O86" t="s">
        <v>369</v>
      </c>
    </row>
    <row r="87" spans="1:15" ht="16" hidden="1" x14ac:dyDescent="0.25">
      <c r="A87" s="2">
        <v>1043</v>
      </c>
      <c r="B87" t="s">
        <v>384</v>
      </c>
      <c r="C87" t="s">
        <v>6</v>
      </c>
      <c r="D87" s="3">
        <v>41274</v>
      </c>
      <c r="E87" s="4">
        <v>2730300000</v>
      </c>
      <c r="F87" s="4">
        <v>795000000</v>
      </c>
      <c r="G87" s="4">
        <v>752200000</v>
      </c>
      <c r="H87" t="s">
        <v>21</v>
      </c>
      <c r="I87" s="4">
        <v>93500000</v>
      </c>
      <c r="J87" s="33">
        <f t="array" ref="J87">E87-F87</f>
        <v>1935300000</v>
      </c>
      <c r="K87" s="33">
        <f t="array" ref="K87">J87-G87:I87</f>
        <v>1183100000</v>
      </c>
      <c r="L87" s="105">
        <f t="array" ref="L87">1-F87/E87</f>
        <v>0.70882320624107242</v>
      </c>
      <c r="M87" s="105">
        <f t="array" ref="M87">K87/E87</f>
        <v>0.43332234552979526</v>
      </c>
      <c r="N87" t="s">
        <v>53</v>
      </c>
      <c r="O87" t="s">
        <v>385</v>
      </c>
    </row>
    <row r="88" spans="1:15" ht="16" hidden="1" x14ac:dyDescent="0.25">
      <c r="A88" s="2">
        <v>1051</v>
      </c>
      <c r="B88" t="s">
        <v>387</v>
      </c>
      <c r="C88" t="s">
        <v>6</v>
      </c>
      <c r="D88" s="3">
        <v>41274</v>
      </c>
      <c r="E88" s="4">
        <v>68150000000</v>
      </c>
      <c r="F88" s="4">
        <v>37987000000</v>
      </c>
      <c r="G88" s="4">
        <v>9098000000</v>
      </c>
      <c r="H88" t="s">
        <v>21</v>
      </c>
      <c r="I88" s="4">
        <v>17755000000</v>
      </c>
      <c r="J88" s="33">
        <f t="array" ref="J88">E88-F88</f>
        <v>30163000000</v>
      </c>
      <c r="K88" s="33">
        <f t="array" ref="K88">J88-G88:I88</f>
        <v>21065000000</v>
      </c>
      <c r="L88" s="105">
        <f t="array" ref="L88">1-F88/E88</f>
        <v>0.44259721203228175</v>
      </c>
      <c r="M88" s="105">
        <f t="array" ref="M88">K88/E88</f>
        <v>0.30909757887013939</v>
      </c>
      <c r="N88" t="s">
        <v>53</v>
      </c>
      <c r="O88" t="s">
        <v>54</v>
      </c>
    </row>
    <row r="89" spans="1:15" ht="16" hidden="1" x14ac:dyDescent="0.25">
      <c r="A89" s="2">
        <v>1071</v>
      </c>
      <c r="B89" t="s">
        <v>394</v>
      </c>
      <c r="C89" t="s">
        <v>6</v>
      </c>
      <c r="D89" s="3">
        <v>41274</v>
      </c>
      <c r="E89" s="4">
        <v>11924000000</v>
      </c>
      <c r="F89" t="s">
        <v>21</v>
      </c>
      <c r="G89" s="4">
        <v>7134000000</v>
      </c>
      <c r="H89" t="s">
        <v>21</v>
      </c>
      <c r="I89" s="4">
        <v>2961000000</v>
      </c>
      <c r="J89" s="33" t="e">
        <f t="array" ref="J89">E89-F89</f>
        <v>#VALUE!</v>
      </c>
      <c r="K89" s="33" t="e">
        <f t="array" ref="K89">J89-G89:I89</f>
        <v>#VALUE!</v>
      </c>
      <c r="L89" s="105" t="e">
        <f t="array" ref="L89">1-F89/E89</f>
        <v>#VALUE!</v>
      </c>
      <c r="M89" s="105" t="e">
        <f t="array" ref="M89">K89/E89</f>
        <v>#VALUE!</v>
      </c>
      <c r="N89" t="s">
        <v>53</v>
      </c>
      <c r="O89" t="s">
        <v>395</v>
      </c>
    </row>
    <row r="90" spans="1:15" ht="16" x14ac:dyDescent="0.25">
      <c r="A90" s="2">
        <v>1111</v>
      </c>
      <c r="B90" t="s">
        <v>407</v>
      </c>
      <c r="C90" t="s">
        <v>6</v>
      </c>
      <c r="D90" s="3">
        <v>41274</v>
      </c>
      <c r="E90" s="4">
        <v>4608955000</v>
      </c>
      <c r="F90" s="4">
        <v>116586000</v>
      </c>
      <c r="G90" s="4">
        <v>2448629000</v>
      </c>
      <c r="H90" t="s">
        <v>21</v>
      </c>
      <c r="I90" s="4">
        <v>264631000</v>
      </c>
      <c r="J90" s="33">
        <f t="array" ref="J90">E90-F90</f>
        <v>4492369000</v>
      </c>
      <c r="K90" s="33">
        <f t="array" ref="K90">J90-G90:I90</f>
        <v>2043740000</v>
      </c>
      <c r="L90" s="105">
        <f t="array" ref="L90">1-F90/E90</f>
        <v>0.97470446120649912</v>
      </c>
      <c r="M90" s="105">
        <f t="array" ref="M90">K90/E90</f>
        <v>0.44342806558102649</v>
      </c>
      <c r="N90" t="s">
        <v>53</v>
      </c>
      <c r="O90" t="s">
        <v>111</v>
      </c>
    </row>
    <row r="91" spans="1:15" ht="16" hidden="1" x14ac:dyDescent="0.25">
      <c r="A91" s="2">
        <v>1136</v>
      </c>
      <c r="B91" t="s">
        <v>413</v>
      </c>
      <c r="C91" t="s">
        <v>6</v>
      </c>
      <c r="D91" s="3">
        <v>41274</v>
      </c>
      <c r="E91" s="4">
        <v>3023000000</v>
      </c>
      <c r="F91" s="4">
        <v>1446000000</v>
      </c>
      <c r="G91" s="4">
        <v>832000000</v>
      </c>
      <c r="H91" t="s">
        <v>21</v>
      </c>
      <c r="I91" s="4">
        <v>104000000</v>
      </c>
      <c r="J91" s="33">
        <f t="array" ref="J91">E91-F91</f>
        <v>1577000000</v>
      </c>
      <c r="K91" s="33">
        <f t="array" ref="K91">J91-G91:I91</f>
        <v>745000000</v>
      </c>
      <c r="L91" s="105">
        <f t="array" ref="L91">1-F91/E91</f>
        <v>0.52166721799536886</v>
      </c>
      <c r="M91" s="105">
        <f t="array" ref="M91">K91/E91</f>
        <v>0.24644392987098909</v>
      </c>
      <c r="N91" t="s">
        <v>53</v>
      </c>
      <c r="O91" t="s">
        <v>385</v>
      </c>
    </row>
    <row r="92" spans="1:15" ht="16" hidden="1" x14ac:dyDescent="0.25">
      <c r="A92" s="2">
        <v>1224</v>
      </c>
      <c r="B92" t="s">
        <v>434</v>
      </c>
      <c r="C92" t="s">
        <v>6</v>
      </c>
      <c r="D92" s="3">
        <v>41274</v>
      </c>
      <c r="E92" s="4">
        <v>1355300000</v>
      </c>
      <c r="F92" s="4">
        <v>90800000</v>
      </c>
      <c r="G92" s="4">
        <v>803800000</v>
      </c>
      <c r="H92" t="s">
        <v>21</v>
      </c>
      <c r="I92" s="4">
        <v>76000000</v>
      </c>
      <c r="J92" s="33">
        <f t="array" ref="J92">E92-F92</f>
        <v>1264500000</v>
      </c>
      <c r="K92" s="33">
        <f t="array" ref="K92">J92-G92:I92</f>
        <v>460700000</v>
      </c>
      <c r="L92" s="105">
        <f t="array" ref="L92">1-F92/E92</f>
        <v>0.93300376300450083</v>
      </c>
      <c r="M92" s="105">
        <f t="array" ref="M92">K92/E92</f>
        <v>0.33992473990998301</v>
      </c>
      <c r="N92" t="s">
        <v>53</v>
      </c>
      <c r="O92" t="s">
        <v>435</v>
      </c>
    </row>
    <row r="93" spans="1:15" ht="16" hidden="1" x14ac:dyDescent="0.25">
      <c r="A93" s="2">
        <v>1268</v>
      </c>
      <c r="B93" t="s">
        <v>447</v>
      </c>
      <c r="C93" t="s">
        <v>6</v>
      </c>
      <c r="D93" s="3">
        <v>41274</v>
      </c>
      <c r="E93" s="4">
        <v>17083900000</v>
      </c>
      <c r="F93" s="4">
        <v>15590900000</v>
      </c>
      <c r="G93" s="4">
        <v>15400000</v>
      </c>
      <c r="H93" t="s">
        <v>21</v>
      </c>
      <c r="I93" s="4">
        <v>36100000</v>
      </c>
      <c r="J93" s="33">
        <f t="array" ref="J93">E93-F93</f>
        <v>1493000000</v>
      </c>
      <c r="K93" s="33">
        <f t="array" ref="K93">J93-G93:I93</f>
        <v>1477600000</v>
      </c>
      <c r="L93" s="105">
        <f t="array" ref="L93">1-F93/E93</f>
        <v>8.7392223087234155E-2</v>
      </c>
      <c r="M93" s="105">
        <f t="array" ref="M93">K93/E93</f>
        <v>8.6490789573809262E-2</v>
      </c>
      <c r="N93" t="s">
        <v>53</v>
      </c>
      <c r="O93" t="s">
        <v>56</v>
      </c>
    </row>
    <row r="94" spans="1:15" ht="16" x14ac:dyDescent="0.25">
      <c r="A94" s="2">
        <v>1288</v>
      </c>
      <c r="B94" t="s">
        <v>452</v>
      </c>
      <c r="C94" t="s">
        <v>6</v>
      </c>
      <c r="D94" s="3">
        <v>41274</v>
      </c>
      <c r="E94" s="4">
        <v>16606000000</v>
      </c>
      <c r="F94" s="4">
        <v>386000000</v>
      </c>
      <c r="G94" s="4">
        <v>10486000000</v>
      </c>
      <c r="H94" t="s">
        <v>21</v>
      </c>
      <c r="I94" s="4">
        <v>987000000</v>
      </c>
      <c r="J94" s="33">
        <f t="array" ref="J94">E94-F94</f>
        <v>16220000000</v>
      </c>
      <c r="K94" s="33">
        <f t="array" ref="K94">J94-G94:I94</f>
        <v>5734000000</v>
      </c>
      <c r="L94" s="105">
        <f t="array" ref="L94">1-F94/E94</f>
        <v>0.97675538961821029</v>
      </c>
      <c r="M94" s="105">
        <f t="array" ref="M94">K94/E94</f>
        <v>0.34529688064554981</v>
      </c>
      <c r="N94" t="s">
        <v>53</v>
      </c>
      <c r="O94" t="s">
        <v>111</v>
      </c>
    </row>
    <row r="95" spans="1:15" ht="16" hidden="1" x14ac:dyDescent="0.25">
      <c r="A95" s="2">
        <v>1308</v>
      </c>
      <c r="B95" t="s">
        <v>457</v>
      </c>
      <c r="C95" t="s">
        <v>6</v>
      </c>
      <c r="D95" s="3">
        <v>41274</v>
      </c>
      <c r="E95" s="4">
        <v>84847000000</v>
      </c>
      <c r="F95" s="4">
        <v>66635000000</v>
      </c>
      <c r="G95" s="4">
        <v>17504000000</v>
      </c>
      <c r="H95" t="s">
        <v>21</v>
      </c>
      <c r="I95" t="s">
        <v>21</v>
      </c>
      <c r="J95" s="33">
        <f t="array" ref="J95">E95-F95</f>
        <v>18212000000</v>
      </c>
      <c r="K95" s="33">
        <f t="array" ref="K95">J95-G95:I95</f>
        <v>708000000</v>
      </c>
      <c r="L95" s="105">
        <f t="array" ref="L95">1-F95/E95</f>
        <v>0.21464518486216366</v>
      </c>
      <c r="M95" s="105">
        <f t="array" ref="M95">K95/E95</f>
        <v>8.3444317418411972E-3</v>
      </c>
      <c r="N95" t="s">
        <v>53</v>
      </c>
      <c r="O95" t="s">
        <v>385</v>
      </c>
    </row>
    <row r="96" spans="1:15" ht="16" x14ac:dyDescent="0.25">
      <c r="A96" s="2">
        <v>1450</v>
      </c>
      <c r="B96" t="s">
        <v>493</v>
      </c>
      <c r="C96" t="s">
        <v>6</v>
      </c>
      <c r="D96" s="3">
        <v>41274</v>
      </c>
      <c r="E96" s="4">
        <v>11240000000</v>
      </c>
      <c r="F96" s="4">
        <v>429000000</v>
      </c>
      <c r="G96" s="4">
        <v>6073000000</v>
      </c>
      <c r="H96" t="s">
        <v>21</v>
      </c>
      <c r="I96" s="4">
        <v>1441000000</v>
      </c>
      <c r="J96" s="33">
        <f t="array" ref="J96">E96-F96</f>
        <v>10811000000</v>
      </c>
      <c r="K96" s="33">
        <f t="array" ref="K96">J96-G96:I96</f>
        <v>4738000000</v>
      </c>
      <c r="L96" s="105">
        <f t="array" ref="L96">1-F96/E96</f>
        <v>0.96183274021352316</v>
      </c>
      <c r="M96" s="105">
        <f t="array" ref="M96">K96/E96</f>
        <v>0.42153024911032028</v>
      </c>
      <c r="N96" t="s">
        <v>53</v>
      </c>
      <c r="O96" t="s">
        <v>111</v>
      </c>
    </row>
    <row r="97" spans="1:15" ht="16" hidden="1" x14ac:dyDescent="0.25">
      <c r="A97" s="2">
        <v>1478</v>
      </c>
      <c r="B97" t="s">
        <v>501</v>
      </c>
      <c r="C97" t="s">
        <v>6</v>
      </c>
      <c r="D97" s="3">
        <v>41274</v>
      </c>
      <c r="E97" s="4">
        <v>10793000000</v>
      </c>
      <c r="F97" s="4">
        <v>362000000</v>
      </c>
      <c r="G97" s="4">
        <v>2123000000</v>
      </c>
      <c r="H97" t="s">
        <v>21</v>
      </c>
      <c r="I97" s="4">
        <v>4549000000</v>
      </c>
      <c r="J97" s="33">
        <f t="array" ref="J97">E97-F97</f>
        <v>10431000000</v>
      </c>
      <c r="K97" s="33">
        <f t="array" ref="K97">J97-G97:I97</f>
        <v>8308000000</v>
      </c>
      <c r="L97" s="105">
        <f t="array" ref="L97">1-F97/E97</f>
        <v>0.96645974242564625</v>
      </c>
      <c r="M97" s="105">
        <f t="array" ref="M97">K97/E97</f>
        <v>0.76975817659594181</v>
      </c>
      <c r="N97" t="s">
        <v>53</v>
      </c>
      <c r="O97" t="s">
        <v>106</v>
      </c>
    </row>
    <row r="98" spans="1:15" ht="16" hidden="1" x14ac:dyDescent="0.25">
      <c r="A98" s="2">
        <v>1530</v>
      </c>
      <c r="B98" t="s">
        <v>518</v>
      </c>
      <c r="C98" t="s">
        <v>6</v>
      </c>
      <c r="D98" s="3">
        <v>41274</v>
      </c>
      <c r="E98" s="4">
        <v>3589516000</v>
      </c>
      <c r="F98" s="4">
        <v>1955682000</v>
      </c>
      <c r="G98" t="s">
        <v>21</v>
      </c>
      <c r="H98" t="s">
        <v>21</v>
      </c>
      <c r="I98" s="4">
        <v>787329000</v>
      </c>
      <c r="J98" s="33">
        <f t="array" ref="J98">E98-F98</f>
        <v>1633834000</v>
      </c>
      <c r="K98" s="33" t="e">
        <f t="array" ref="K98">J98-G98:I98</f>
        <v>#VALUE!</v>
      </c>
      <c r="L98" s="105">
        <f t="array" ref="L98">1-F98/E98</f>
        <v>0.45516832910063643</v>
      </c>
      <c r="M98" s="105" t="e">
        <f t="array" ref="M98">K98/E98</f>
        <v>#VALUE!</v>
      </c>
      <c r="N98" t="s">
        <v>53</v>
      </c>
      <c r="O98" t="s">
        <v>54</v>
      </c>
    </row>
    <row r="99" spans="1:15" ht="16" hidden="1" x14ac:dyDescent="0.25">
      <c r="A99" s="2">
        <v>1598</v>
      </c>
      <c r="B99" t="s">
        <v>535</v>
      </c>
      <c r="C99" t="s">
        <v>6</v>
      </c>
      <c r="D99" s="3">
        <v>41274</v>
      </c>
      <c r="E99" s="4">
        <v>10515400000</v>
      </c>
      <c r="F99" s="4">
        <v>7172100000</v>
      </c>
      <c r="G99" s="4">
        <v>786800000</v>
      </c>
      <c r="H99" t="s">
        <v>21</v>
      </c>
      <c r="I99" s="4">
        <v>1161600000</v>
      </c>
      <c r="J99" s="33">
        <f t="array" ref="J99">E99-F99</f>
        <v>3343300000</v>
      </c>
      <c r="K99" s="33">
        <f t="array" ref="K99">J99-G99:I99</f>
        <v>2556500000</v>
      </c>
      <c r="L99" s="105">
        <f t="array" ref="L99">1-F99/E99</f>
        <v>0.31794320710576873</v>
      </c>
      <c r="M99" s="105">
        <f t="array" ref="M99">K99/E99</f>
        <v>0.24311961504079729</v>
      </c>
      <c r="N99" t="s">
        <v>53</v>
      </c>
      <c r="O99" t="s">
        <v>385</v>
      </c>
    </row>
    <row r="100" spans="1:15" ht="16" x14ac:dyDescent="0.25">
      <c r="A100" s="2">
        <v>1682</v>
      </c>
      <c r="B100" t="s">
        <v>556</v>
      </c>
      <c r="C100" t="s">
        <v>6</v>
      </c>
      <c r="D100" s="3">
        <v>41274</v>
      </c>
      <c r="E100" s="4">
        <v>91247000000</v>
      </c>
      <c r="F100" s="4">
        <v>1727000000</v>
      </c>
      <c r="G100" s="4">
        <v>48724000000</v>
      </c>
      <c r="H100" t="s">
        <v>21</v>
      </c>
      <c r="I100" s="4">
        <v>8891000000</v>
      </c>
      <c r="J100" s="33">
        <f t="array" ref="J100">E100-F100</f>
        <v>89520000000</v>
      </c>
      <c r="K100" s="33">
        <f t="array" ref="K100">J100-G100:I100</f>
        <v>40796000000</v>
      </c>
      <c r="L100" s="105">
        <f t="array" ref="L100">1-F100/E100</f>
        <v>0.98107335035672405</v>
      </c>
      <c r="M100" s="105">
        <f t="array" ref="M100">K100/E100</f>
        <v>0.44709415104058214</v>
      </c>
      <c r="N100" t="s">
        <v>53</v>
      </c>
      <c r="O100" t="s">
        <v>111</v>
      </c>
    </row>
    <row r="101" spans="1:15" ht="16" hidden="1" x14ac:dyDescent="0.25">
      <c r="A101" s="2">
        <v>1737</v>
      </c>
      <c r="B101" t="s">
        <v>571</v>
      </c>
      <c r="C101" t="s">
        <v>6</v>
      </c>
      <c r="D101" s="3">
        <v>41274</v>
      </c>
      <c r="E101" s="4">
        <v>7232397000</v>
      </c>
      <c r="F101" s="4">
        <v>5165169000</v>
      </c>
      <c r="G101" t="s">
        <v>21</v>
      </c>
      <c r="H101" t="s">
        <v>21</v>
      </c>
      <c r="I101" s="4">
        <v>1173955000</v>
      </c>
      <c r="J101" s="33">
        <f t="array" ref="J101">E101-F101</f>
        <v>2067228000</v>
      </c>
      <c r="K101" s="33" t="e">
        <f t="array" ref="K101">J101-G101:I101</f>
        <v>#VALUE!</v>
      </c>
      <c r="L101" s="105">
        <f t="array" ref="L101">1-F101/E101</f>
        <v>0.28582888909444548</v>
      </c>
      <c r="M101" s="105" t="e">
        <f t="array" ref="M101">K101/E101</f>
        <v>#VALUE!</v>
      </c>
      <c r="N101" t="s">
        <v>53</v>
      </c>
      <c r="O101" t="s">
        <v>56</v>
      </c>
    </row>
    <row r="102" spans="1:15" ht="16" hidden="1" x14ac:dyDescent="0.25">
      <c r="A102" s="2">
        <v>1773</v>
      </c>
      <c r="B102" t="s">
        <v>580</v>
      </c>
      <c r="C102" t="s">
        <v>6</v>
      </c>
      <c r="D102" s="3">
        <v>41274</v>
      </c>
      <c r="E102" s="4">
        <v>2458592000</v>
      </c>
      <c r="F102" s="4">
        <v>80146000</v>
      </c>
      <c r="G102" s="4">
        <v>1579007000</v>
      </c>
      <c r="H102" t="s">
        <v>21</v>
      </c>
      <c r="I102" s="4">
        <v>31237000</v>
      </c>
      <c r="J102" s="33">
        <f t="array" ref="J102">E102-F102</f>
        <v>2378446000</v>
      </c>
      <c r="K102" s="33">
        <f t="array" ref="K102">J102-G102:I102</f>
        <v>799439000</v>
      </c>
      <c r="L102" s="105">
        <f t="array" ref="L102">1-F102/E102</f>
        <v>0.96740166729575305</v>
      </c>
      <c r="M102" s="105">
        <f t="array" ref="M102">K102/E102</f>
        <v>0.3251613118402728</v>
      </c>
      <c r="N102" t="s">
        <v>53</v>
      </c>
      <c r="O102" t="s">
        <v>146</v>
      </c>
    </row>
    <row r="103" spans="1:15" ht="16" hidden="1" x14ac:dyDescent="0.25">
      <c r="A103" s="2">
        <v>12</v>
      </c>
      <c r="B103" t="s">
        <v>30</v>
      </c>
      <c r="C103" t="s">
        <v>6</v>
      </c>
      <c r="D103" s="3">
        <v>41274</v>
      </c>
      <c r="E103" s="4">
        <v>18380000000</v>
      </c>
      <c r="F103" s="4">
        <v>4508000000</v>
      </c>
      <c r="G103" s="4">
        <v>4989000000</v>
      </c>
      <c r="H103" s="4">
        <v>2778000000</v>
      </c>
      <c r="I103" t="s">
        <v>21</v>
      </c>
      <c r="J103" s="33">
        <f t="array" ref="J103">E103-F103</f>
        <v>13872000000</v>
      </c>
      <c r="K103" s="33">
        <f t="array" ref="K103">J103-G103:I103</f>
        <v>8883000000</v>
      </c>
      <c r="L103" s="105">
        <f t="array" ref="L103">1-F103/E103</f>
        <v>0.75473340587595206</v>
      </c>
      <c r="M103" s="105">
        <f t="array" ref="M103">K103/E103</f>
        <v>0.48329706202393907</v>
      </c>
      <c r="N103" t="s">
        <v>31</v>
      </c>
      <c r="O103" t="s">
        <v>32</v>
      </c>
    </row>
    <row r="104" spans="1:15" ht="16" hidden="1" x14ac:dyDescent="0.25">
      <c r="A104" s="2">
        <v>20</v>
      </c>
      <c r="B104" t="s">
        <v>35</v>
      </c>
      <c r="C104" t="s">
        <v>6</v>
      </c>
      <c r="D104" s="3">
        <v>41274</v>
      </c>
      <c r="E104" s="4">
        <v>19050000000</v>
      </c>
      <c r="F104" s="4">
        <v>8899000000</v>
      </c>
      <c r="G104" s="4">
        <v>6735000000</v>
      </c>
      <c r="H104" s="4">
        <v>1461000000</v>
      </c>
      <c r="I104" s="4">
        <v>595000000</v>
      </c>
      <c r="J104" s="33">
        <f t="array" ref="J104">E104-F104</f>
        <v>10151000000</v>
      </c>
      <c r="K104" s="33">
        <f t="array" ref="K104">J104-G104:I104</f>
        <v>3416000000</v>
      </c>
      <c r="L104" s="105">
        <f t="array" ref="L104">1-F104/E104</f>
        <v>0.53286089238845147</v>
      </c>
      <c r="M104" s="105">
        <f t="array" ref="M104">K104/E104</f>
        <v>0.17931758530183728</v>
      </c>
      <c r="N104" t="s">
        <v>31</v>
      </c>
      <c r="O104" t="s">
        <v>36</v>
      </c>
    </row>
    <row r="105" spans="1:15" ht="16" hidden="1" x14ac:dyDescent="0.25">
      <c r="A105" s="2">
        <v>128</v>
      </c>
      <c r="B105" t="s">
        <v>86</v>
      </c>
      <c r="C105" t="s">
        <v>6</v>
      </c>
      <c r="D105" s="3">
        <v>41274</v>
      </c>
      <c r="E105" s="4">
        <v>61497200000</v>
      </c>
      <c r="F105" s="4">
        <v>48213600000</v>
      </c>
      <c r="G105" s="4">
        <v>8680500000</v>
      </c>
      <c r="H105" t="s">
        <v>21</v>
      </c>
      <c r="I105" s="4">
        <v>233000000</v>
      </c>
      <c r="J105" s="33">
        <f t="array" ref="J105">E105-F105</f>
        <v>13283600000</v>
      </c>
      <c r="K105" s="33">
        <f t="array" ref="K105">J105-G105:I105</f>
        <v>4603100000</v>
      </c>
      <c r="L105" s="105">
        <f t="array" ref="L105">1-F105/E105</f>
        <v>0.21600333023292118</v>
      </c>
      <c r="M105" s="105">
        <f t="array" ref="M105">K105/E105</f>
        <v>7.4850562302023513E-2</v>
      </c>
      <c r="N105" t="s">
        <v>31</v>
      </c>
      <c r="O105" t="s">
        <v>87</v>
      </c>
    </row>
    <row r="106" spans="1:15" ht="16" hidden="1" x14ac:dyDescent="0.25">
      <c r="A106" s="2">
        <v>194</v>
      </c>
      <c r="B106" t="s">
        <v>112</v>
      </c>
      <c r="C106" t="s">
        <v>6</v>
      </c>
      <c r="D106" s="3">
        <v>41274</v>
      </c>
      <c r="E106" s="4">
        <v>13936000000</v>
      </c>
      <c r="F106" s="4">
        <v>6802000000</v>
      </c>
      <c r="G106" s="4">
        <v>3283000000</v>
      </c>
      <c r="H106" s="4">
        <v>1081000000</v>
      </c>
      <c r="I106" t="s">
        <v>21</v>
      </c>
      <c r="J106" s="33">
        <f t="array" ref="J106">E106-F106</f>
        <v>7134000000</v>
      </c>
      <c r="K106" s="33">
        <f t="array" ref="K106">J106-G106:I106</f>
        <v>3851000000</v>
      </c>
      <c r="L106" s="105">
        <f t="array" ref="L106">1-F106/E106</f>
        <v>0.51191159586681967</v>
      </c>
      <c r="M106" s="105">
        <f t="array" ref="M106">K106/E106</f>
        <v>0.27633467278989665</v>
      </c>
      <c r="N106" t="s">
        <v>31</v>
      </c>
      <c r="O106" t="s">
        <v>36</v>
      </c>
    </row>
    <row r="107" spans="1:15" ht="16" hidden="1" x14ac:dyDescent="0.25">
      <c r="A107" s="2">
        <v>234</v>
      </c>
      <c r="B107" t="s">
        <v>124</v>
      </c>
      <c r="C107" t="s">
        <v>6</v>
      </c>
      <c r="D107" s="3">
        <v>41274</v>
      </c>
      <c r="E107" s="4">
        <v>17621000000</v>
      </c>
      <c r="F107" s="4">
        <v>4610000000</v>
      </c>
      <c r="G107" s="4">
        <v>5017000000</v>
      </c>
      <c r="H107" s="4">
        <v>3904000000</v>
      </c>
      <c r="I107" t="s">
        <v>21</v>
      </c>
      <c r="J107" s="33">
        <f t="array" ref="J107">E107-F107</f>
        <v>13011000000</v>
      </c>
      <c r="K107" s="33">
        <f t="array" ref="K107">J107-G107:I107</f>
        <v>7994000000</v>
      </c>
      <c r="L107" s="105">
        <f t="array" ref="L107">1-F107/E107</f>
        <v>0.73838034163781852</v>
      </c>
      <c r="M107" s="105">
        <f t="array" ref="M107">K107/E107</f>
        <v>0.45366324272175246</v>
      </c>
      <c r="N107" t="s">
        <v>31</v>
      </c>
      <c r="O107" t="s">
        <v>34</v>
      </c>
    </row>
    <row r="108" spans="1:15" ht="16" hidden="1" x14ac:dyDescent="0.25">
      <c r="A108" s="2">
        <v>238</v>
      </c>
      <c r="B108" t="s">
        <v>125</v>
      </c>
      <c r="C108" t="s">
        <v>6</v>
      </c>
      <c r="D108" s="3">
        <v>41274</v>
      </c>
      <c r="E108" s="4">
        <v>7249000000</v>
      </c>
      <c r="F108" s="4">
        <v>2349000000</v>
      </c>
      <c r="G108" s="4">
        <v>2529000000</v>
      </c>
      <c r="H108" s="4">
        <v>886000000</v>
      </c>
      <c r="I108" s="4">
        <v>395000000</v>
      </c>
      <c r="J108" s="33">
        <f t="array" ref="J108">E108-F108</f>
        <v>4900000000</v>
      </c>
      <c r="K108" s="33">
        <f t="array" ref="K108">J108-G108:I108</f>
        <v>2371000000</v>
      </c>
      <c r="L108" s="105">
        <f t="array" ref="L108">1-F108/E108</f>
        <v>0.67595530417988692</v>
      </c>
      <c r="M108" s="105">
        <f t="array" ref="M108">K108/E108</f>
        <v>0.32707959718581875</v>
      </c>
      <c r="N108" t="s">
        <v>31</v>
      </c>
      <c r="O108" t="s">
        <v>36</v>
      </c>
    </row>
    <row r="109" spans="1:15" ht="16" hidden="1" x14ac:dyDescent="0.25">
      <c r="A109" s="2">
        <v>314</v>
      </c>
      <c r="B109" t="s">
        <v>155</v>
      </c>
      <c r="C109" t="s">
        <v>6</v>
      </c>
      <c r="D109" s="3">
        <v>41274</v>
      </c>
      <c r="E109" s="4">
        <v>29119000000</v>
      </c>
      <c r="F109" s="4">
        <v>17900000000</v>
      </c>
      <c r="G109" t="s">
        <v>21</v>
      </c>
      <c r="H109" t="s">
        <v>21</v>
      </c>
      <c r="I109" s="4">
        <v>8742000000</v>
      </c>
      <c r="J109" s="33">
        <f t="array" ref="J109">E109-F109</f>
        <v>11219000000</v>
      </c>
      <c r="K109" s="33" t="e">
        <f t="array" ref="K109">J109-G109:I109</f>
        <v>#VALUE!</v>
      </c>
      <c r="L109" s="105">
        <f t="array" ref="L109">1-F109/E109</f>
        <v>0.38528108794944882</v>
      </c>
      <c r="M109" s="105" t="e">
        <f t="array" ref="M109">K109/E109</f>
        <v>#VALUE!</v>
      </c>
      <c r="N109" t="s">
        <v>31</v>
      </c>
      <c r="O109" t="s">
        <v>87</v>
      </c>
    </row>
    <row r="110" spans="1:15" ht="16" hidden="1" x14ac:dyDescent="0.25">
      <c r="A110" s="2">
        <v>350</v>
      </c>
      <c r="B110" t="s">
        <v>165</v>
      </c>
      <c r="C110" t="s">
        <v>6</v>
      </c>
      <c r="D110" s="3">
        <v>41274</v>
      </c>
      <c r="E110" s="4">
        <v>8110000000</v>
      </c>
      <c r="F110" s="4">
        <v>6781000000</v>
      </c>
      <c r="G110" s="4">
        <v>1105000000</v>
      </c>
      <c r="H110" t="s">
        <v>21</v>
      </c>
      <c r="I110" s="4">
        <v>88000000</v>
      </c>
      <c r="J110" s="33">
        <f t="array" ref="J110">E110-F110</f>
        <v>1329000000</v>
      </c>
      <c r="K110" s="33">
        <f t="array" ref="K110">J110-G110:I110</f>
        <v>224000000</v>
      </c>
      <c r="L110" s="105">
        <f t="array" ref="L110">1-F110/E110</f>
        <v>0.16387176325524044</v>
      </c>
      <c r="M110" s="105">
        <f t="array" ref="M110">K110/E110</f>
        <v>2.7620221948212082E-2</v>
      </c>
      <c r="N110" t="s">
        <v>31</v>
      </c>
      <c r="O110" t="s">
        <v>87</v>
      </c>
    </row>
    <row r="111" spans="1:15" ht="16" hidden="1" x14ac:dyDescent="0.25">
      <c r="A111" s="2">
        <v>452</v>
      </c>
      <c r="B111" t="s">
        <v>204</v>
      </c>
      <c r="C111" t="s">
        <v>6</v>
      </c>
      <c r="D111" s="3">
        <v>41274</v>
      </c>
      <c r="E111" s="4">
        <v>7383000000</v>
      </c>
      <c r="F111" s="4">
        <v>4365000000</v>
      </c>
      <c r="G111" s="4">
        <v>1742000000</v>
      </c>
      <c r="H111" t="s">
        <v>21</v>
      </c>
      <c r="I111" s="4">
        <v>75000000</v>
      </c>
      <c r="J111" s="33">
        <f t="array" ref="J111">E111-F111</f>
        <v>3018000000</v>
      </c>
      <c r="K111" s="33">
        <f t="array" ref="K111">J111-G111:I111</f>
        <v>1276000000</v>
      </c>
      <c r="L111" s="105">
        <f t="array" ref="L111">1-F111/E111</f>
        <v>0.40877691995123933</v>
      </c>
      <c r="M111" s="105">
        <f t="array" ref="M111">K111/E111</f>
        <v>0.17282947311391034</v>
      </c>
      <c r="N111" t="s">
        <v>31</v>
      </c>
      <c r="O111" t="s">
        <v>205</v>
      </c>
    </row>
    <row r="112" spans="1:15" ht="16" hidden="1" x14ac:dyDescent="0.25">
      <c r="A112" s="2">
        <v>508</v>
      </c>
      <c r="B112" t="s">
        <v>223</v>
      </c>
      <c r="C112" t="s">
        <v>6</v>
      </c>
      <c r="D112" s="3">
        <v>41274</v>
      </c>
      <c r="E112" s="4">
        <v>8186280000</v>
      </c>
      <c r="F112" s="4">
        <v>5583549000</v>
      </c>
      <c r="G112" s="4">
        <v>889879000</v>
      </c>
      <c r="H112" t="s">
        <v>21</v>
      </c>
      <c r="I112" s="4">
        <v>341969000</v>
      </c>
      <c r="J112" s="33">
        <f t="array" ref="J112">E112-F112</f>
        <v>2602731000</v>
      </c>
      <c r="K112" s="33">
        <f t="array" ref="K112">J112-G112:I112</f>
        <v>1712852000</v>
      </c>
      <c r="L112" s="105">
        <f t="array" ref="L112">1-F112/E112</f>
        <v>0.31793818437678656</v>
      </c>
      <c r="M112" s="105">
        <f t="array" ref="M112">K112/E112</f>
        <v>0.20923447524394476</v>
      </c>
      <c r="N112" t="s">
        <v>31</v>
      </c>
      <c r="O112" t="s">
        <v>205</v>
      </c>
    </row>
    <row r="113" spans="1:15" ht="16" hidden="1" x14ac:dyDescent="0.25">
      <c r="A113" s="2">
        <v>588</v>
      </c>
      <c r="B113" t="s">
        <v>245</v>
      </c>
      <c r="C113" t="s">
        <v>6</v>
      </c>
      <c r="D113" s="3">
        <v>41274</v>
      </c>
      <c r="E113" s="4">
        <v>1899600000</v>
      </c>
      <c r="F113" s="4">
        <v>491000000</v>
      </c>
      <c r="G113" s="4">
        <v>697400000</v>
      </c>
      <c r="H113" s="4">
        <v>291300000</v>
      </c>
      <c r="I113" t="s">
        <v>21</v>
      </c>
      <c r="J113" s="33">
        <f t="array" ref="J113">E113-F113</f>
        <v>1408600000</v>
      </c>
      <c r="K113" s="33">
        <f t="array" ref="K113">J113-G113:I113</f>
        <v>711200000</v>
      </c>
      <c r="L113" s="105">
        <f t="array" ref="L113">1-F113/E113</f>
        <v>0.74152453148031161</v>
      </c>
      <c r="M113" s="105">
        <f t="array" ref="M113">K113/E113</f>
        <v>0.37439460939145081</v>
      </c>
      <c r="N113" t="s">
        <v>31</v>
      </c>
      <c r="O113" t="s">
        <v>36</v>
      </c>
    </row>
    <row r="114" spans="1:15" ht="16" hidden="1" x14ac:dyDescent="0.25">
      <c r="A114" s="2">
        <v>688</v>
      </c>
      <c r="B114" t="s">
        <v>276</v>
      </c>
      <c r="C114" t="s">
        <v>6</v>
      </c>
      <c r="D114" s="3">
        <v>41274</v>
      </c>
      <c r="E114" s="4">
        <v>9702000000</v>
      </c>
      <c r="F114" s="4">
        <v>2471000000</v>
      </c>
      <c r="G114" s="4">
        <v>1461000000</v>
      </c>
      <c r="H114" s="4">
        <v>1760000000</v>
      </c>
      <c r="I114" t="s">
        <v>21</v>
      </c>
      <c r="J114" s="33">
        <f t="array" ref="J114">E114-F114</f>
        <v>7231000000</v>
      </c>
      <c r="K114" s="33">
        <f t="array" ref="K114">J114-G114:I114</f>
        <v>5770000000</v>
      </c>
      <c r="L114" s="105">
        <f t="array" ref="L114">1-F114/E114</f>
        <v>0.74531024531024537</v>
      </c>
      <c r="M114" s="105">
        <f t="array" ref="M114">K114/E114</f>
        <v>0.59472273757988048</v>
      </c>
      <c r="N114" t="s">
        <v>31</v>
      </c>
      <c r="O114" t="s">
        <v>72</v>
      </c>
    </row>
    <row r="115" spans="1:15" ht="16" hidden="1" x14ac:dyDescent="0.25">
      <c r="A115" s="2">
        <v>748</v>
      </c>
      <c r="B115" t="s">
        <v>296</v>
      </c>
      <c r="C115" t="s">
        <v>6</v>
      </c>
      <c r="D115" s="3">
        <v>41274</v>
      </c>
      <c r="E115" s="4">
        <v>33013000000</v>
      </c>
      <c r="F115" s="4">
        <v>5717000000</v>
      </c>
      <c r="G115" s="4">
        <v>20801000000</v>
      </c>
      <c r="H115" t="s">
        <v>21</v>
      </c>
      <c r="I115" s="4">
        <v>1679000000</v>
      </c>
      <c r="J115" s="33">
        <f t="array" ref="J115">E115-F115</f>
        <v>27296000000</v>
      </c>
      <c r="K115" s="33">
        <f t="array" ref="K115">J115-G115:I115</f>
        <v>6495000000</v>
      </c>
      <c r="L115" s="105">
        <f t="array" ref="L115">1-F115/E115</f>
        <v>0.8268257958985854</v>
      </c>
      <c r="M115" s="105">
        <f t="array" ref="M115">K115/E115</f>
        <v>0.19674067791476085</v>
      </c>
      <c r="N115" t="s">
        <v>31</v>
      </c>
      <c r="O115" t="s">
        <v>205</v>
      </c>
    </row>
    <row r="116" spans="1:15" ht="16" hidden="1" x14ac:dyDescent="0.25">
      <c r="A116" s="2">
        <v>827</v>
      </c>
      <c r="B116" t="s">
        <v>321</v>
      </c>
      <c r="C116" t="s">
        <v>6</v>
      </c>
      <c r="D116" s="3">
        <v>41274</v>
      </c>
      <c r="E116" s="4">
        <v>1293338000</v>
      </c>
      <c r="F116" s="4">
        <v>594190000</v>
      </c>
      <c r="G116" s="4">
        <v>354571000</v>
      </c>
      <c r="H116" s="4">
        <v>82014000</v>
      </c>
      <c r="I116" t="s">
        <v>21</v>
      </c>
      <c r="J116" s="33">
        <f t="array" ref="J116">E116-F116</f>
        <v>699148000</v>
      </c>
      <c r="K116" s="33">
        <f t="array" ref="K116">J116-G116:I116</f>
        <v>344577000</v>
      </c>
      <c r="L116" s="105">
        <f t="array" ref="L116">1-F116/E116</f>
        <v>0.54057639998206186</v>
      </c>
      <c r="M116" s="105">
        <f t="array" ref="M116">K116/E116</f>
        <v>0.2664245541382067</v>
      </c>
      <c r="N116" t="s">
        <v>31</v>
      </c>
      <c r="O116" t="s">
        <v>36</v>
      </c>
    </row>
    <row r="117" spans="1:15" ht="16" hidden="1" x14ac:dyDescent="0.25">
      <c r="A117" s="2">
        <v>951</v>
      </c>
      <c r="B117" t="s">
        <v>358</v>
      </c>
      <c r="C117" t="s">
        <v>6</v>
      </c>
      <c r="D117" s="3">
        <v>41274</v>
      </c>
      <c r="E117" s="4">
        <v>5671400000</v>
      </c>
      <c r="F117" s="4">
        <v>3421700000</v>
      </c>
      <c r="G117" s="4">
        <v>1114600000</v>
      </c>
      <c r="H117" t="s">
        <v>21</v>
      </c>
      <c r="I117" s="4">
        <v>86300000</v>
      </c>
      <c r="J117" s="33">
        <f t="array" ref="J117">E117-F117</f>
        <v>2249700000</v>
      </c>
      <c r="K117" s="33">
        <f t="array" ref="K117">J117-G117:I117</f>
        <v>1135100000</v>
      </c>
      <c r="L117" s="105">
        <f t="array" ref="L117">1-F117/E117</f>
        <v>0.39667454244101985</v>
      </c>
      <c r="M117" s="105">
        <f t="array" ref="M117">K117/E117</f>
        <v>0.20014458511126001</v>
      </c>
      <c r="N117" t="s">
        <v>31</v>
      </c>
      <c r="O117" t="s">
        <v>205</v>
      </c>
    </row>
    <row r="118" spans="1:15" ht="16" hidden="1" x14ac:dyDescent="0.25">
      <c r="A118" s="2">
        <v>967</v>
      </c>
      <c r="B118" t="s">
        <v>363</v>
      </c>
      <c r="C118" t="s">
        <v>6</v>
      </c>
      <c r="D118" s="3">
        <v>41274</v>
      </c>
      <c r="E118" s="4">
        <v>22603400000</v>
      </c>
      <c r="F118" s="4">
        <v>4796500000</v>
      </c>
      <c r="G118" s="4">
        <v>6839500000</v>
      </c>
      <c r="H118" s="4">
        <v>5278100000</v>
      </c>
      <c r="I118" t="s">
        <v>21</v>
      </c>
      <c r="J118" s="33">
        <f t="array" ref="J118">E118-F118</f>
        <v>17806900000</v>
      </c>
      <c r="K118" s="33">
        <f t="array" ref="K118">J118-G118:I118</f>
        <v>10967400000</v>
      </c>
      <c r="L118" s="105">
        <f t="array" ref="L118">1-F118/E118</f>
        <v>0.78779741100896328</v>
      </c>
      <c r="M118" s="105">
        <f t="array" ref="M118">K118/E118</f>
        <v>0.48521018961749118</v>
      </c>
      <c r="N118" t="s">
        <v>31</v>
      </c>
      <c r="O118" t="s">
        <v>32</v>
      </c>
    </row>
    <row r="119" spans="1:15" ht="16" hidden="1" x14ac:dyDescent="0.25">
      <c r="A119" s="2">
        <v>1099</v>
      </c>
      <c r="B119" t="s">
        <v>403</v>
      </c>
      <c r="C119" t="s">
        <v>6</v>
      </c>
      <c r="D119" s="3">
        <v>41274</v>
      </c>
      <c r="E119" s="4">
        <v>47267000000</v>
      </c>
      <c r="F119" s="4">
        <v>16446000000</v>
      </c>
      <c r="G119" s="4">
        <v>12776000000</v>
      </c>
      <c r="H119" s="4">
        <v>8168000000</v>
      </c>
      <c r="I119" t="s">
        <v>21</v>
      </c>
      <c r="J119" s="33">
        <f t="array" ref="J119">E119-F119</f>
        <v>30821000000</v>
      </c>
      <c r="K119" s="33">
        <f t="array" ref="K119">J119-G119:I119</f>
        <v>18045000000</v>
      </c>
      <c r="L119" s="105">
        <f t="array" ref="L119">1-F119/E119</f>
        <v>0.65206169208961851</v>
      </c>
      <c r="M119" s="105">
        <f t="array" ref="M119">K119/E119</f>
        <v>0.38176740643577972</v>
      </c>
      <c r="N119" t="s">
        <v>31</v>
      </c>
      <c r="O119" t="s">
        <v>32</v>
      </c>
    </row>
    <row r="120" spans="1:15" ht="16" hidden="1" x14ac:dyDescent="0.25">
      <c r="A120" s="2">
        <v>1256</v>
      </c>
      <c r="B120" t="s">
        <v>444</v>
      </c>
      <c r="C120" t="s">
        <v>6</v>
      </c>
      <c r="D120" s="3">
        <v>41274</v>
      </c>
      <c r="E120" s="4">
        <v>54657000000</v>
      </c>
      <c r="F120" s="4">
        <v>9821000000</v>
      </c>
      <c r="G120" s="4">
        <v>15171000000</v>
      </c>
      <c r="H120" s="4">
        <v>7482000000</v>
      </c>
      <c r="I120" s="4">
        <v>5109000000</v>
      </c>
      <c r="J120" s="33">
        <f t="array" ref="J120">E120-F120</f>
        <v>44836000000</v>
      </c>
      <c r="K120" s="33">
        <f t="array" ref="K120">J120-G120:I120</f>
        <v>29665000000</v>
      </c>
      <c r="L120" s="105">
        <f t="array" ref="L120">1-F120/E120</f>
        <v>0.8203157875477981</v>
      </c>
      <c r="M120" s="105">
        <f t="array" ref="M120">K120/E120</f>
        <v>0.5427484128290978</v>
      </c>
      <c r="N120" t="s">
        <v>31</v>
      </c>
      <c r="O120" t="s">
        <v>32</v>
      </c>
    </row>
    <row r="121" spans="1:15" ht="16" hidden="1" x14ac:dyDescent="0.25">
      <c r="A121" s="2">
        <v>1534</v>
      </c>
      <c r="B121" t="s">
        <v>519</v>
      </c>
      <c r="C121" t="s">
        <v>6</v>
      </c>
      <c r="D121" s="3">
        <v>41274</v>
      </c>
      <c r="E121" s="4">
        <v>12509900000</v>
      </c>
      <c r="F121" s="4">
        <v>7214400000</v>
      </c>
      <c r="G121" s="4">
        <v>3354900000</v>
      </c>
      <c r="H121" s="4">
        <v>376400000</v>
      </c>
      <c r="I121" t="s">
        <v>21</v>
      </c>
      <c r="J121" s="33">
        <f t="array" ref="J121">E121-F121</f>
        <v>5295500000</v>
      </c>
      <c r="K121" s="33">
        <f t="array" ref="K121">J121-G121:I121</f>
        <v>1940600000</v>
      </c>
      <c r="L121" s="105">
        <f t="array" ref="L121">1-F121/E121</f>
        <v>0.42330474264382612</v>
      </c>
      <c r="M121" s="105">
        <f t="array" ref="M121">K121/E121</f>
        <v>0.15512514088841636</v>
      </c>
      <c r="N121" t="s">
        <v>31</v>
      </c>
      <c r="O121" t="s">
        <v>36</v>
      </c>
    </row>
    <row r="122" spans="1:15" ht="16" hidden="1" x14ac:dyDescent="0.25">
      <c r="A122" s="2">
        <v>1658</v>
      </c>
      <c r="B122" t="s">
        <v>550</v>
      </c>
      <c r="C122" t="s">
        <v>6</v>
      </c>
      <c r="D122" s="3">
        <v>41274</v>
      </c>
      <c r="E122" s="4">
        <v>1527042000</v>
      </c>
      <c r="F122" s="4">
        <v>279885000</v>
      </c>
      <c r="G122" s="4">
        <v>432681000</v>
      </c>
      <c r="H122" s="4">
        <v>765905000</v>
      </c>
      <c r="I122" t="s">
        <v>21</v>
      </c>
      <c r="J122" s="33">
        <f t="array" ref="J122">E122-F122</f>
        <v>1247157000</v>
      </c>
      <c r="K122" s="33">
        <f t="array" ref="K122">J122-G122:I122</f>
        <v>814476000</v>
      </c>
      <c r="L122" s="105">
        <f t="array" ref="L122">1-F122/E122</f>
        <v>0.81671427504940919</v>
      </c>
      <c r="M122" s="105">
        <f t="array" ref="M122">K122/E122</f>
        <v>0.53336843387411736</v>
      </c>
      <c r="N122" t="s">
        <v>31</v>
      </c>
      <c r="O122" t="s">
        <v>72</v>
      </c>
    </row>
    <row r="123" spans="1:15" ht="16" hidden="1" x14ac:dyDescent="0.25">
      <c r="A123" s="2">
        <v>1670</v>
      </c>
      <c r="B123" t="s">
        <v>553</v>
      </c>
      <c r="C123" t="s">
        <v>6</v>
      </c>
      <c r="D123" s="3">
        <v>41274</v>
      </c>
      <c r="E123" s="4">
        <v>1843641000</v>
      </c>
      <c r="F123" s="4">
        <v>737614000</v>
      </c>
      <c r="G123" s="4">
        <v>477270000</v>
      </c>
      <c r="H123" s="4">
        <v>96004000</v>
      </c>
      <c r="I123" s="4">
        <v>13829000</v>
      </c>
      <c r="J123" s="33">
        <f t="array" ref="J123">E123-F123</f>
        <v>1106027000</v>
      </c>
      <c r="K123" s="33">
        <f t="array" ref="K123">J123-G123:I123</f>
        <v>628757000</v>
      </c>
      <c r="L123" s="105">
        <f t="array" ref="L123">1-F123/E123</f>
        <v>0.59991451698025811</v>
      </c>
      <c r="M123" s="105">
        <f t="array" ref="M123">K123/E123</f>
        <v>0.34104090763874312</v>
      </c>
      <c r="N123" t="s">
        <v>31</v>
      </c>
      <c r="O123" t="s">
        <v>34</v>
      </c>
    </row>
    <row r="124" spans="1:15" ht="16" hidden="1" x14ac:dyDescent="0.25">
      <c r="A124" s="2">
        <v>1749</v>
      </c>
      <c r="B124" t="s">
        <v>574</v>
      </c>
      <c r="C124" t="s">
        <v>6</v>
      </c>
      <c r="D124" s="3">
        <v>41274</v>
      </c>
      <c r="E124" s="4">
        <v>2928429000</v>
      </c>
      <c r="F124" s="4">
        <v>1372042000</v>
      </c>
      <c r="G124" s="4">
        <v>1148731000</v>
      </c>
      <c r="H124" t="s">
        <v>21</v>
      </c>
      <c r="I124" t="s">
        <v>21</v>
      </c>
      <c r="J124" s="33">
        <f t="array" ref="J124">E124-F124</f>
        <v>1556387000</v>
      </c>
      <c r="K124" s="33">
        <f t="array" ref="K124">J124-G124:I124</f>
        <v>407656000</v>
      </c>
      <c r="L124" s="105">
        <f t="array" ref="L124">1-F124/E124</f>
        <v>0.53147506734839745</v>
      </c>
      <c r="M124" s="105">
        <f t="array" ref="M124">K124/E124</f>
        <v>0.13920637993955121</v>
      </c>
      <c r="N124" t="s">
        <v>31</v>
      </c>
      <c r="O124" t="s">
        <v>172</v>
      </c>
    </row>
    <row r="125" spans="1:15" ht="16" hidden="1" x14ac:dyDescent="0.25">
      <c r="A125" s="2">
        <v>1769</v>
      </c>
      <c r="B125" t="s">
        <v>579</v>
      </c>
      <c r="C125" t="s">
        <v>6</v>
      </c>
      <c r="D125" s="3">
        <v>41274</v>
      </c>
      <c r="E125" s="4">
        <v>4471700000</v>
      </c>
      <c r="F125" s="4">
        <v>1125200000</v>
      </c>
      <c r="G125" s="4">
        <v>1822100000</v>
      </c>
      <c r="H125" s="4">
        <v>225600000</v>
      </c>
      <c r="I125" t="s">
        <v>21</v>
      </c>
      <c r="J125" s="33">
        <f t="array" ref="J125">E125-F125</f>
        <v>3346500000</v>
      </c>
      <c r="K125" s="33">
        <f t="array" ref="K125">J125-G125:I125</f>
        <v>1524400000</v>
      </c>
      <c r="L125" s="105">
        <f t="array" ref="L125">1-F125/E125</f>
        <v>0.74837310195227769</v>
      </c>
      <c r="M125" s="105">
        <f t="array" ref="M125">K125/E125</f>
        <v>0.34089943421964802</v>
      </c>
      <c r="N125" t="s">
        <v>31</v>
      </c>
      <c r="O125" t="s">
        <v>36</v>
      </c>
    </row>
    <row r="126" spans="1:15" ht="16" hidden="1" x14ac:dyDescent="0.25">
      <c r="A126" s="2">
        <v>0</v>
      </c>
      <c r="B126" t="s">
        <v>20</v>
      </c>
      <c r="C126" t="s">
        <v>6</v>
      </c>
      <c r="D126" s="3">
        <v>41274</v>
      </c>
      <c r="E126" s="4">
        <v>24855000000</v>
      </c>
      <c r="F126" s="4">
        <v>10499000000</v>
      </c>
      <c r="G126" s="4">
        <v>12977000000</v>
      </c>
      <c r="H126" t="s">
        <v>21</v>
      </c>
      <c r="I126" s="4">
        <v>845000000</v>
      </c>
      <c r="J126" s="33">
        <f t="array" ref="J126">E126-F126</f>
        <v>14356000000</v>
      </c>
      <c r="K126" s="33">
        <f t="array" ref="K126">J126-G126:I126</f>
        <v>1379000000</v>
      </c>
      <c r="L126" s="105">
        <f t="array" ref="L126">1-F126/E126</f>
        <v>0.57759002212834432</v>
      </c>
      <c r="M126" s="105">
        <f t="array" ref="M126">K126/E126</f>
        <v>5.5481794407563872E-2</v>
      </c>
      <c r="N126" t="s">
        <v>22</v>
      </c>
      <c r="O126" t="s">
        <v>23</v>
      </c>
    </row>
    <row r="127" spans="1:15" ht="16" hidden="1" x14ac:dyDescent="0.25">
      <c r="A127" s="2">
        <v>80</v>
      </c>
      <c r="B127" t="s">
        <v>67</v>
      </c>
      <c r="C127" t="s">
        <v>6</v>
      </c>
      <c r="D127" s="3">
        <v>41274</v>
      </c>
      <c r="E127" s="4">
        <v>4657000000</v>
      </c>
      <c r="F127" s="4">
        <v>2319000000</v>
      </c>
      <c r="G127" s="4">
        <v>1542000000</v>
      </c>
      <c r="H127" t="s">
        <v>21</v>
      </c>
      <c r="I127" s="4">
        <v>264000000</v>
      </c>
      <c r="J127" s="33">
        <f t="array" ref="J127">E127-F127</f>
        <v>2338000000</v>
      </c>
      <c r="K127" s="33">
        <f t="array" ref="K127">J127-G127:I127</f>
        <v>796000000</v>
      </c>
      <c r="L127" s="105">
        <f t="array" ref="L127">1-F127/E127</f>
        <v>0.50203993987545625</v>
      </c>
      <c r="M127" s="105">
        <f t="array" ref="M127">K127/E127</f>
        <v>0.17092548851191755</v>
      </c>
      <c r="N127" t="s">
        <v>22</v>
      </c>
      <c r="O127" t="s">
        <v>23</v>
      </c>
    </row>
    <row r="128" spans="1:15" ht="16" hidden="1" x14ac:dyDescent="0.25">
      <c r="A128" s="2">
        <v>100</v>
      </c>
      <c r="B128" t="s">
        <v>75</v>
      </c>
      <c r="C128" t="s">
        <v>6</v>
      </c>
      <c r="D128" s="3">
        <v>41274</v>
      </c>
      <c r="E128" s="4">
        <v>3334213000</v>
      </c>
      <c r="F128" s="4">
        <v>2154132000</v>
      </c>
      <c r="G128" s="4">
        <v>380532000</v>
      </c>
      <c r="H128" t="s">
        <v>21</v>
      </c>
      <c r="I128" s="4">
        <v>53677000</v>
      </c>
      <c r="J128" s="33">
        <f t="array" ref="J128">E128-F128</f>
        <v>1180081000</v>
      </c>
      <c r="K128" s="33">
        <f t="array" ref="K128">J128-G128:I128</f>
        <v>799549000</v>
      </c>
      <c r="L128" s="105">
        <f t="array" ref="L128">1-F128/E128</f>
        <v>0.35393089763611385</v>
      </c>
      <c r="M128" s="105">
        <f t="array" ref="M128">K128/E128</f>
        <v>0.23980141640621039</v>
      </c>
      <c r="N128" t="s">
        <v>22</v>
      </c>
      <c r="O128" t="s">
        <v>76</v>
      </c>
    </row>
    <row r="129" spans="1:15" ht="16" hidden="1" x14ac:dyDescent="0.25">
      <c r="A129" s="2">
        <v>152</v>
      </c>
      <c r="B129" t="s">
        <v>96</v>
      </c>
      <c r="C129" t="s">
        <v>6</v>
      </c>
      <c r="D129" s="3">
        <v>41274</v>
      </c>
      <c r="E129" s="4">
        <v>23700000000</v>
      </c>
      <c r="F129" s="4">
        <v>20401000000</v>
      </c>
      <c r="G129" s="4">
        <v>997000000</v>
      </c>
      <c r="H129" s="4">
        <v>197000000</v>
      </c>
      <c r="I129" s="4">
        <v>1460000000</v>
      </c>
      <c r="J129" s="33">
        <f t="array" ref="J129">E129-F129</f>
        <v>3299000000</v>
      </c>
      <c r="K129" s="33">
        <f t="array" ref="K129">J129-G129:I129</f>
        <v>2302000000</v>
      </c>
      <c r="L129" s="105">
        <f t="array" ref="L129">1-F129/E129</f>
        <v>0.13919831223628687</v>
      </c>
      <c r="M129" s="105">
        <f t="array" ref="M129">K129/E129</f>
        <v>9.713080168776371E-2</v>
      </c>
      <c r="N129" t="s">
        <v>22</v>
      </c>
      <c r="O129" t="s">
        <v>97</v>
      </c>
    </row>
    <row r="130" spans="1:15" ht="16" hidden="1" x14ac:dyDescent="0.25">
      <c r="A130" s="2">
        <v>306</v>
      </c>
      <c r="B130" t="s">
        <v>151</v>
      </c>
      <c r="C130" t="s">
        <v>6</v>
      </c>
      <c r="D130" s="3">
        <v>41274</v>
      </c>
      <c r="E130" s="4">
        <v>11359113000</v>
      </c>
      <c r="F130" s="4">
        <v>9641542000</v>
      </c>
      <c r="G130" s="4">
        <v>1042251000</v>
      </c>
      <c r="H130" t="s">
        <v>21</v>
      </c>
      <c r="I130" t="s">
        <v>21</v>
      </c>
      <c r="J130" s="33">
        <f t="array" ref="J130">E130-F130</f>
        <v>1717571000</v>
      </c>
      <c r="K130" s="33">
        <f t="array" ref="K130">J130-G130:I130</f>
        <v>675320000</v>
      </c>
      <c r="L130" s="105">
        <f t="array" ref="L130">1-F130/E130</f>
        <v>0.15120643662933897</v>
      </c>
      <c r="M130" s="105">
        <f t="array" ref="M130">K130/E130</f>
        <v>5.9451825155714184E-2</v>
      </c>
      <c r="N130" t="s">
        <v>22</v>
      </c>
      <c r="O130" t="s">
        <v>152</v>
      </c>
    </row>
    <row r="131" spans="1:15" ht="16" hidden="1" x14ac:dyDescent="0.25">
      <c r="A131" s="2">
        <v>460</v>
      </c>
      <c r="B131" t="s">
        <v>208</v>
      </c>
      <c r="C131" t="s">
        <v>6</v>
      </c>
      <c r="D131" s="3">
        <v>41274</v>
      </c>
      <c r="E131" s="4">
        <v>18260400000</v>
      </c>
      <c r="F131" s="4">
        <v>8846100000</v>
      </c>
      <c r="G131" s="4">
        <v>5181200000</v>
      </c>
      <c r="H131" s="4">
        <v>1137900000</v>
      </c>
      <c r="I131" t="s">
        <v>21</v>
      </c>
      <c r="J131" s="33">
        <f t="array" ref="J131">E131-F131</f>
        <v>9414300000</v>
      </c>
      <c r="K131" s="33">
        <f t="array" ref="K131">J131-G131:I131</f>
        <v>4233100000</v>
      </c>
      <c r="L131" s="105">
        <f t="array" ref="L131">1-F131/E131</f>
        <v>0.51555825721232829</v>
      </c>
      <c r="M131" s="105">
        <f t="array" ref="M131">K131/E131</f>
        <v>0.23181858009682155</v>
      </c>
      <c r="N131" t="s">
        <v>22</v>
      </c>
      <c r="O131" t="s">
        <v>170</v>
      </c>
    </row>
    <row r="132" spans="1:15" ht="16" hidden="1" x14ac:dyDescent="0.25">
      <c r="A132" s="2">
        <v>488</v>
      </c>
      <c r="B132" t="s">
        <v>216</v>
      </c>
      <c r="C132" t="s">
        <v>6</v>
      </c>
      <c r="D132" s="3">
        <v>41274</v>
      </c>
      <c r="E132" s="4">
        <v>1663000000</v>
      </c>
      <c r="F132" t="s">
        <v>21</v>
      </c>
      <c r="G132" s="4">
        <v>1123200000</v>
      </c>
      <c r="H132" t="s">
        <v>21</v>
      </c>
      <c r="I132" s="4">
        <v>78300000</v>
      </c>
      <c r="J132" s="33" t="e">
        <f t="array" ref="J132">E132-F132</f>
        <v>#VALUE!</v>
      </c>
      <c r="K132" s="33" t="e">
        <f t="array" ref="K132">J132-G132:I132</f>
        <v>#VALUE!</v>
      </c>
      <c r="L132" s="105" t="e">
        <f t="array" ref="L132">1-F132/E132</f>
        <v>#VALUE!</v>
      </c>
      <c r="M132" s="105" t="e">
        <f t="array" ref="M132">K132/E132</f>
        <v>#VALUE!</v>
      </c>
      <c r="N132" t="s">
        <v>22</v>
      </c>
      <c r="O132" t="s">
        <v>217</v>
      </c>
    </row>
    <row r="133" spans="1:15" ht="16" hidden="1" x14ac:dyDescent="0.25">
      <c r="A133" s="2">
        <v>532</v>
      </c>
      <c r="B133" t="s">
        <v>229</v>
      </c>
      <c r="C133" t="s">
        <v>6</v>
      </c>
      <c r="D133" s="3">
        <v>41274</v>
      </c>
      <c r="E133" s="4">
        <v>2073000000</v>
      </c>
      <c r="F133" s="4">
        <v>759500000</v>
      </c>
      <c r="G133" s="4">
        <v>673500000</v>
      </c>
      <c r="H133" t="s">
        <v>21</v>
      </c>
      <c r="I133" s="4">
        <v>160000000</v>
      </c>
      <c r="J133" s="33">
        <f t="array" ref="J133">E133-F133</f>
        <v>1313500000</v>
      </c>
      <c r="K133" s="33">
        <f t="array" ref="K133">J133-G133:I133</f>
        <v>640000000</v>
      </c>
      <c r="L133" s="105">
        <f t="array" ref="L133">1-F133/E133</f>
        <v>0.63362276893391223</v>
      </c>
      <c r="M133" s="105">
        <f t="array" ref="M133">K133/E133</f>
        <v>0.30873130728412929</v>
      </c>
      <c r="N133" t="s">
        <v>22</v>
      </c>
      <c r="O133" t="s">
        <v>217</v>
      </c>
    </row>
    <row r="134" spans="1:15" ht="16" hidden="1" x14ac:dyDescent="0.25">
      <c r="A134" s="2">
        <v>580</v>
      </c>
      <c r="B134" t="s">
        <v>243</v>
      </c>
      <c r="C134" t="s">
        <v>6</v>
      </c>
      <c r="D134" s="3">
        <v>41274</v>
      </c>
      <c r="E134" s="4">
        <v>16311000000</v>
      </c>
      <c r="F134" s="4">
        <v>11448000000</v>
      </c>
      <c r="G134" s="4">
        <v>2894000000</v>
      </c>
      <c r="H134" s="4">
        <v>439000000</v>
      </c>
      <c r="I134" t="s">
        <v>21</v>
      </c>
      <c r="J134" s="33">
        <f t="array" ref="J134">E134-F134</f>
        <v>4863000000</v>
      </c>
      <c r="K134" s="33">
        <f t="array" ref="K134">J134-G134:I134</f>
        <v>1969000000</v>
      </c>
      <c r="L134" s="105">
        <f t="array" ref="L134">1-F134/E134</f>
        <v>0.2981423579179695</v>
      </c>
      <c r="M134" s="105">
        <f t="array" ref="M134">K134/E134</f>
        <v>0.12071608117221506</v>
      </c>
      <c r="N134" t="s">
        <v>22</v>
      </c>
      <c r="O134" t="s">
        <v>170</v>
      </c>
    </row>
    <row r="135" spans="1:15" ht="16" hidden="1" x14ac:dyDescent="0.25">
      <c r="A135" s="2">
        <v>596</v>
      </c>
      <c r="B135" t="s">
        <v>247</v>
      </c>
      <c r="C135" t="s">
        <v>6</v>
      </c>
      <c r="D135" s="3">
        <v>41274</v>
      </c>
      <c r="E135" s="4">
        <v>5992215000</v>
      </c>
      <c r="F135" s="4">
        <v>4156845000</v>
      </c>
      <c r="G135" s="4">
        <v>1264632000</v>
      </c>
      <c r="H135" t="s">
        <v>21</v>
      </c>
      <c r="I135" s="4">
        <v>39940000</v>
      </c>
      <c r="J135" s="33">
        <f t="array" ref="J135">E135-F135</f>
        <v>1835370000</v>
      </c>
      <c r="K135" s="33">
        <f t="array" ref="K135">J135-G135:I135</f>
        <v>570738000</v>
      </c>
      <c r="L135" s="105">
        <f t="array" ref="L135">1-F135/E135</f>
        <v>0.30629241440769395</v>
      </c>
      <c r="M135" s="105">
        <f t="array" ref="M135">K135/E135</f>
        <v>9.5246582440716834E-2</v>
      </c>
      <c r="N135" t="s">
        <v>22</v>
      </c>
      <c r="O135" t="s">
        <v>152</v>
      </c>
    </row>
    <row r="136" spans="1:15" ht="16" hidden="1" x14ac:dyDescent="0.25">
      <c r="A136" s="2">
        <v>620</v>
      </c>
      <c r="B136" t="s">
        <v>254</v>
      </c>
      <c r="C136" t="s">
        <v>6</v>
      </c>
      <c r="D136" s="3">
        <v>41274</v>
      </c>
      <c r="E136" s="4">
        <v>3134800000</v>
      </c>
      <c r="F136" s="4">
        <v>2093200000</v>
      </c>
      <c r="G136" s="4">
        <v>873100000</v>
      </c>
      <c r="H136" t="s">
        <v>21</v>
      </c>
      <c r="I136" s="4">
        <v>7400000</v>
      </c>
      <c r="J136" s="33">
        <f t="array" ref="J136">E136-F136</f>
        <v>1041600000</v>
      </c>
      <c r="K136" s="33">
        <f t="array" ref="K136">J136-G136:I136</f>
        <v>168500000</v>
      </c>
      <c r="L136" s="105">
        <f t="array" ref="L136">1-F136/E136</f>
        <v>0.33227000127599848</v>
      </c>
      <c r="M136" s="105">
        <f t="array" ref="M136">K136/E136</f>
        <v>5.3751435498277399E-2</v>
      </c>
      <c r="N136" t="s">
        <v>22</v>
      </c>
      <c r="O136" t="s">
        <v>70</v>
      </c>
    </row>
    <row r="137" spans="1:15" ht="16" hidden="1" x14ac:dyDescent="0.25">
      <c r="A137" s="2">
        <v>724</v>
      </c>
      <c r="B137" t="s">
        <v>287</v>
      </c>
      <c r="C137" t="s">
        <v>6</v>
      </c>
      <c r="D137" s="3">
        <v>41274</v>
      </c>
      <c r="E137" s="4">
        <v>8950045000</v>
      </c>
      <c r="F137" s="4">
        <v>5033885000</v>
      </c>
      <c r="G137" s="4">
        <v>2785035000</v>
      </c>
      <c r="H137" t="s">
        <v>21</v>
      </c>
      <c r="I137" t="s">
        <v>21</v>
      </c>
      <c r="J137" s="33">
        <f t="array" ref="J137">E137-F137</f>
        <v>3916160000</v>
      </c>
      <c r="K137" s="33">
        <f t="array" ref="K137">J137-G137:I137</f>
        <v>1131125000</v>
      </c>
      <c r="L137" s="105">
        <f t="array" ref="L137">1-F137/E137</f>
        <v>0.43755757652615157</v>
      </c>
      <c r="M137" s="105">
        <f t="array" ref="M137">K137/E137</f>
        <v>0.12638204612379045</v>
      </c>
      <c r="N137" t="s">
        <v>22</v>
      </c>
      <c r="O137" t="s">
        <v>288</v>
      </c>
    </row>
    <row r="138" spans="1:15" ht="16" hidden="1" x14ac:dyDescent="0.25">
      <c r="A138" s="2">
        <v>871</v>
      </c>
      <c r="B138" t="s">
        <v>334</v>
      </c>
      <c r="C138" t="s">
        <v>6</v>
      </c>
      <c r="D138" s="3">
        <v>41274</v>
      </c>
      <c r="E138" s="4">
        <v>5054980000</v>
      </c>
      <c r="F138" s="4">
        <v>3230857000</v>
      </c>
      <c r="G138" s="4">
        <v>1064757000</v>
      </c>
      <c r="H138" t="s">
        <v>21</v>
      </c>
      <c r="I138" s="4">
        <v>229166000</v>
      </c>
      <c r="J138" s="33">
        <f t="array" ref="J138">E138-F138</f>
        <v>1824123000</v>
      </c>
      <c r="K138" s="33">
        <f t="array" ref="K138">J138-G138:I138</f>
        <v>759366000</v>
      </c>
      <c r="L138" s="105">
        <f t="array" ref="L138">1-F138/E138</f>
        <v>0.36085662059988366</v>
      </c>
      <c r="M138" s="105">
        <f t="array" ref="M138">K138/E138</f>
        <v>0.15022136586099252</v>
      </c>
      <c r="N138" t="s">
        <v>22</v>
      </c>
      <c r="O138" t="s">
        <v>335</v>
      </c>
    </row>
    <row r="139" spans="1:15" ht="16" hidden="1" x14ac:dyDescent="0.25">
      <c r="A139" s="2">
        <v>943</v>
      </c>
      <c r="B139" t="s">
        <v>356</v>
      </c>
      <c r="C139" t="s">
        <v>6</v>
      </c>
      <c r="D139" s="3">
        <v>41274</v>
      </c>
      <c r="E139" s="4">
        <v>3414500000</v>
      </c>
      <c r="F139" s="4">
        <v>2718900000</v>
      </c>
      <c r="G139" s="4">
        <v>346100000</v>
      </c>
      <c r="H139" t="s">
        <v>21</v>
      </c>
      <c r="I139" s="4">
        <v>25100000</v>
      </c>
      <c r="J139" s="33">
        <f t="array" ref="J139">E139-F139</f>
        <v>695600000</v>
      </c>
      <c r="K139" s="33">
        <f t="array" ref="K139">J139-G139:I139</f>
        <v>349500000</v>
      </c>
      <c r="L139" s="105">
        <f t="array" ref="L139">1-F139/E139</f>
        <v>0.20371943183482211</v>
      </c>
      <c r="M139" s="105">
        <f t="array" ref="M139">K139/E139</f>
        <v>0.10235759261971006</v>
      </c>
      <c r="N139" t="s">
        <v>22</v>
      </c>
      <c r="O139" t="s">
        <v>170</v>
      </c>
    </row>
    <row r="140" spans="1:15" ht="16" hidden="1" x14ac:dyDescent="0.25">
      <c r="A140" s="2">
        <v>959</v>
      </c>
      <c r="B140" t="s">
        <v>361</v>
      </c>
      <c r="C140" t="s">
        <v>6</v>
      </c>
      <c r="D140" s="3">
        <v>41274</v>
      </c>
      <c r="E140" s="4">
        <v>13107000000</v>
      </c>
      <c r="F140" s="4">
        <v>11799000000</v>
      </c>
      <c r="G140" t="s">
        <v>21</v>
      </c>
      <c r="H140" t="s">
        <v>21</v>
      </c>
      <c r="I140" t="s">
        <v>21</v>
      </c>
      <c r="J140" s="33">
        <f t="array" ref="J140">E140-F140</f>
        <v>1308000000</v>
      </c>
      <c r="K140" s="33" t="e">
        <f t="array" ref="K140">J140-G140:I140</f>
        <v>#VALUE!</v>
      </c>
      <c r="L140" s="105">
        <f t="array" ref="L140">1-F140/E140</f>
        <v>9.9794003204394577E-2</v>
      </c>
      <c r="M140" s="105" t="e">
        <f t="array" ref="M140">K140/E140</f>
        <v>#VALUE!</v>
      </c>
      <c r="N140" t="s">
        <v>22</v>
      </c>
      <c r="O140" t="s">
        <v>170</v>
      </c>
    </row>
    <row r="141" spans="1:15" ht="16" hidden="1" x14ac:dyDescent="0.25">
      <c r="A141" s="2">
        <v>1228</v>
      </c>
      <c r="B141" t="s">
        <v>436</v>
      </c>
      <c r="C141" t="s">
        <v>6</v>
      </c>
      <c r="D141" s="3">
        <v>41274</v>
      </c>
      <c r="E141" s="4">
        <v>3823713000</v>
      </c>
      <c r="F141" s="4">
        <v>1582398000</v>
      </c>
      <c r="G141" s="4">
        <v>1489735000</v>
      </c>
      <c r="H141" s="4">
        <v>114250000</v>
      </c>
      <c r="I141" t="s">
        <v>21</v>
      </c>
      <c r="J141" s="33">
        <f t="array" ref="J141">E141-F141</f>
        <v>2241315000</v>
      </c>
      <c r="K141" s="33">
        <f t="array" ref="K141">J141-G141:I141</f>
        <v>751580000</v>
      </c>
      <c r="L141" s="105">
        <f t="array" ref="L141">1-F141/E141</f>
        <v>0.58616193213245871</v>
      </c>
      <c r="M141" s="105">
        <f t="array" ref="M141">K141/E141</f>
        <v>0.19655763913243487</v>
      </c>
      <c r="N141" t="s">
        <v>22</v>
      </c>
      <c r="O141" t="s">
        <v>437</v>
      </c>
    </row>
    <row r="142" spans="1:15" ht="16" hidden="1" x14ac:dyDescent="0.25">
      <c r="A142" s="2">
        <v>1232</v>
      </c>
      <c r="B142" t="s">
        <v>438</v>
      </c>
      <c r="C142" t="s">
        <v>6</v>
      </c>
      <c r="D142" s="3">
        <v>41274</v>
      </c>
      <c r="E142" s="4">
        <v>16596800000</v>
      </c>
      <c r="F142" s="4">
        <v>13908300000</v>
      </c>
      <c r="G142" s="4">
        <v>571600000</v>
      </c>
      <c r="H142" s="4">
        <v>279300000</v>
      </c>
      <c r="I142" s="4">
        <v>517400000</v>
      </c>
      <c r="J142" s="33">
        <f t="array" ref="J142">E142-F142</f>
        <v>2688500000</v>
      </c>
      <c r="K142" s="33">
        <f t="array" ref="K142">J142-G142:I142</f>
        <v>2116900000</v>
      </c>
      <c r="L142" s="105">
        <f t="array" ref="L142">1-F142/E142</f>
        <v>0.16198905813168807</v>
      </c>
      <c r="M142" s="105">
        <f t="array" ref="M142">K142/E142</f>
        <v>0.12754868408367878</v>
      </c>
      <c r="N142" t="s">
        <v>22</v>
      </c>
      <c r="O142" t="s">
        <v>133</v>
      </c>
    </row>
    <row r="143" spans="1:15" ht="16" hidden="1" x14ac:dyDescent="0.25">
      <c r="A143" s="2">
        <v>1292</v>
      </c>
      <c r="B143" t="s">
        <v>453</v>
      </c>
      <c r="C143" t="s">
        <v>6</v>
      </c>
      <c r="D143" s="3">
        <v>41274</v>
      </c>
      <c r="E143" s="4">
        <v>4306800000</v>
      </c>
      <c r="F143" s="4">
        <v>3040900000</v>
      </c>
      <c r="G143" s="4">
        <v>1117700000</v>
      </c>
      <c r="H143" s="4">
        <v>92300000</v>
      </c>
      <c r="I143" t="s">
        <v>21</v>
      </c>
      <c r="J143" s="33">
        <f t="array" ref="J143">E143-F143</f>
        <v>1265900000</v>
      </c>
      <c r="K143" s="33">
        <f t="array" ref="K143">J143-G143:I143</f>
        <v>148200000</v>
      </c>
      <c r="L143" s="105">
        <f t="array" ref="L143">1-F143/E143</f>
        <v>0.29393052846661094</v>
      </c>
      <c r="M143" s="105">
        <f t="array" ref="M143">K143/E143</f>
        <v>3.4410699359152967E-2</v>
      </c>
      <c r="N143" t="s">
        <v>22</v>
      </c>
      <c r="O143" t="s">
        <v>163</v>
      </c>
    </row>
    <row r="144" spans="1:15" ht="16" hidden="1" x14ac:dyDescent="0.25">
      <c r="A144" s="2">
        <v>1320</v>
      </c>
      <c r="B144" t="s">
        <v>460</v>
      </c>
      <c r="C144" t="s">
        <v>6</v>
      </c>
      <c r="D144" s="3">
        <v>41274</v>
      </c>
      <c r="E144" s="4">
        <v>5920269000</v>
      </c>
      <c r="F144" s="4">
        <v>4982562000</v>
      </c>
      <c r="G144" s="4">
        <v>434894000</v>
      </c>
      <c r="H144" t="s">
        <v>21</v>
      </c>
      <c r="I144" s="4">
        <v>37691000</v>
      </c>
      <c r="J144" s="33">
        <f t="array" ref="J144">E144-F144</f>
        <v>937707000</v>
      </c>
      <c r="K144" s="33">
        <f t="array" ref="K144">J144-G144:I144</f>
        <v>502813000</v>
      </c>
      <c r="L144" s="105">
        <f t="array" ref="L144">1-F144/E144</f>
        <v>0.15838925562335093</v>
      </c>
      <c r="M144" s="105">
        <f t="array" ref="M144">K144/E144</f>
        <v>8.4930769193089034E-2</v>
      </c>
      <c r="N144" t="s">
        <v>22</v>
      </c>
      <c r="O144" t="s">
        <v>170</v>
      </c>
    </row>
    <row r="145" spans="1:15" ht="16" hidden="1" x14ac:dyDescent="0.25">
      <c r="A145" s="2">
        <v>1366</v>
      </c>
      <c r="B145" t="s">
        <v>472</v>
      </c>
      <c r="C145" t="s">
        <v>6</v>
      </c>
      <c r="D145" s="3">
        <v>41274</v>
      </c>
      <c r="E145" s="4">
        <v>2993489000</v>
      </c>
      <c r="F145" s="4">
        <v>1321772000</v>
      </c>
      <c r="G145" s="4">
        <v>914130000</v>
      </c>
      <c r="H145" t="s">
        <v>21</v>
      </c>
      <c r="I145" t="s">
        <v>21</v>
      </c>
      <c r="J145" s="33">
        <f t="array" ref="J145">E145-F145</f>
        <v>1671717000</v>
      </c>
      <c r="K145" s="33">
        <f t="array" ref="K145">J145-G145:I145</f>
        <v>757587000</v>
      </c>
      <c r="L145" s="105">
        <f t="array" ref="L145">1-F145/E145</f>
        <v>0.55845102487431886</v>
      </c>
      <c r="M145" s="105">
        <f t="array" ref="M145">K145/E145</f>
        <v>0.25307826419271962</v>
      </c>
      <c r="N145" t="s">
        <v>22</v>
      </c>
      <c r="O145" t="s">
        <v>170</v>
      </c>
    </row>
    <row r="146" spans="1:15" ht="16" hidden="1" x14ac:dyDescent="0.25">
      <c r="A146" s="2">
        <v>1442</v>
      </c>
      <c r="B146" t="s">
        <v>491</v>
      </c>
      <c r="C146" t="s">
        <v>6</v>
      </c>
      <c r="D146" s="3">
        <v>41274</v>
      </c>
      <c r="E146" s="4">
        <v>1913149000</v>
      </c>
      <c r="F146" s="4">
        <v>1055844000</v>
      </c>
      <c r="G146" s="4">
        <v>356817000</v>
      </c>
      <c r="H146" t="s">
        <v>21</v>
      </c>
      <c r="I146" s="4">
        <v>31652000</v>
      </c>
      <c r="J146" s="33">
        <f t="array" ref="J146">E146-F146</f>
        <v>857305000</v>
      </c>
      <c r="K146" s="33">
        <f t="array" ref="K146">J146-G146:I146</f>
        <v>500488000</v>
      </c>
      <c r="L146" s="105">
        <f t="array" ref="L146">1-F146/E146</f>
        <v>0.44811198709562083</v>
      </c>
      <c r="M146" s="105">
        <f t="array" ref="M146">K146/E146</f>
        <v>0.26160429741750379</v>
      </c>
      <c r="N146" t="s">
        <v>22</v>
      </c>
      <c r="O146" t="s">
        <v>170</v>
      </c>
    </row>
    <row r="147" spans="1:15" ht="16" hidden="1" x14ac:dyDescent="0.25">
      <c r="A147" s="2">
        <v>1578</v>
      </c>
      <c r="B147" t="s">
        <v>531</v>
      </c>
      <c r="C147" t="s">
        <v>6</v>
      </c>
      <c r="D147" s="3">
        <v>41274</v>
      </c>
      <c r="E147" s="4">
        <v>37152000000</v>
      </c>
      <c r="F147" s="4">
        <v>17820000000</v>
      </c>
      <c r="G147" s="4">
        <v>16448000000</v>
      </c>
      <c r="H147" t="s">
        <v>21</v>
      </c>
      <c r="I147" s="4">
        <v>1522000000</v>
      </c>
      <c r="J147" s="33">
        <f t="array" ref="J147">E147-F147</f>
        <v>19332000000</v>
      </c>
      <c r="K147" s="33">
        <f t="array" ref="K147">J147-G147:I147</f>
        <v>2884000000</v>
      </c>
      <c r="L147" s="105">
        <f t="array" ref="L147">1-F147/E147</f>
        <v>0.52034883720930236</v>
      </c>
      <c r="M147" s="105">
        <f t="array" ref="M147">K147/E147</f>
        <v>7.7627045650301471E-2</v>
      </c>
      <c r="N147" t="s">
        <v>22</v>
      </c>
      <c r="O147" t="s">
        <v>23</v>
      </c>
    </row>
    <row r="148" spans="1:15" ht="16" hidden="1" x14ac:dyDescent="0.25">
      <c r="A148" s="2">
        <v>1606</v>
      </c>
      <c r="B148" t="s">
        <v>537</v>
      </c>
      <c r="C148" t="s">
        <v>6</v>
      </c>
      <c r="D148" s="3">
        <v>41274</v>
      </c>
      <c r="E148" s="4">
        <v>54127000000</v>
      </c>
      <c r="F148" s="4">
        <v>13574000000</v>
      </c>
      <c r="G148" s="4">
        <v>37352000000</v>
      </c>
      <c r="H148" t="s">
        <v>21</v>
      </c>
      <c r="I148" s="4">
        <v>1858000000</v>
      </c>
      <c r="J148" s="33">
        <f t="array" ref="J148">E148-F148</f>
        <v>40553000000</v>
      </c>
      <c r="K148" s="33">
        <f t="array" ref="K148">J148-G148:I148</f>
        <v>3201000000</v>
      </c>
      <c r="L148" s="105">
        <f t="array" ref="L148">1-F148/E148</f>
        <v>0.74921942838139932</v>
      </c>
      <c r="M148" s="105">
        <f t="array" ref="M148">K148/E148</f>
        <v>5.9138692334694327E-2</v>
      </c>
      <c r="N148" t="s">
        <v>22</v>
      </c>
      <c r="O148" t="s">
        <v>152</v>
      </c>
    </row>
    <row r="149" spans="1:15" ht="16" hidden="1" x14ac:dyDescent="0.25">
      <c r="A149" s="2">
        <v>1650</v>
      </c>
      <c r="B149" t="s">
        <v>548</v>
      </c>
      <c r="C149" t="s">
        <v>6</v>
      </c>
      <c r="D149" s="3">
        <v>41274</v>
      </c>
      <c r="E149" s="4">
        <v>1407848000</v>
      </c>
      <c r="F149" s="4">
        <v>516708000</v>
      </c>
      <c r="G149" s="4">
        <v>220068000</v>
      </c>
      <c r="H149" t="s">
        <v>21</v>
      </c>
      <c r="I149" s="4">
        <v>98844000</v>
      </c>
      <c r="J149" s="33">
        <f t="array" ref="J149">E149-F149</f>
        <v>891140000</v>
      </c>
      <c r="K149" s="33">
        <f t="array" ref="K149">J149-G149:I149</f>
        <v>671072000</v>
      </c>
      <c r="L149" s="105">
        <f t="array" ref="L149">1-F149/E149</f>
        <v>0.6329802649149624</v>
      </c>
      <c r="M149" s="105">
        <f t="array" ref="M149">K149/E149</f>
        <v>0.47666509452725009</v>
      </c>
      <c r="N149" t="s">
        <v>22</v>
      </c>
      <c r="O149" t="s">
        <v>217</v>
      </c>
    </row>
    <row r="150" spans="1:15" ht="16" hidden="1" x14ac:dyDescent="0.25">
      <c r="A150" s="2">
        <v>1757</v>
      </c>
      <c r="B150" t="s">
        <v>576</v>
      </c>
      <c r="C150" t="s">
        <v>6</v>
      </c>
      <c r="D150" s="3">
        <v>41274</v>
      </c>
      <c r="E150" s="4">
        <v>3791000000</v>
      </c>
      <c r="F150" s="4">
        <v>2289000000</v>
      </c>
      <c r="G150" s="4">
        <v>936000000</v>
      </c>
      <c r="H150" s="4">
        <v>106000000</v>
      </c>
      <c r="I150" t="s">
        <v>21</v>
      </c>
      <c r="J150" s="33">
        <f t="array" ref="J150">E150-F150</f>
        <v>1502000000</v>
      </c>
      <c r="K150" s="33">
        <f t="array" ref="K150">J150-G150:I150</f>
        <v>566000000</v>
      </c>
      <c r="L150" s="105">
        <f t="array" ref="L150">1-F150/E150</f>
        <v>0.39620152993933</v>
      </c>
      <c r="M150" s="105">
        <f t="array" ref="M150">K150/E150</f>
        <v>0.14930097599577949</v>
      </c>
      <c r="N150" t="s">
        <v>22</v>
      </c>
      <c r="O150" t="s">
        <v>170</v>
      </c>
    </row>
    <row r="151" spans="1:15" ht="16" hidden="1" x14ac:dyDescent="0.25">
      <c r="A151" s="2">
        <v>36</v>
      </c>
      <c r="B151" t="s">
        <v>44</v>
      </c>
      <c r="C151" t="s">
        <v>6</v>
      </c>
      <c r="D151" s="3">
        <v>41274</v>
      </c>
      <c r="E151" s="4">
        <v>3641390000</v>
      </c>
      <c r="F151" s="4">
        <v>2392091000</v>
      </c>
      <c r="G151" s="4">
        <v>108059000</v>
      </c>
      <c r="H151" t="s">
        <v>21</v>
      </c>
      <c r="I151" s="4">
        <v>166876000</v>
      </c>
      <c r="J151" s="33">
        <f t="array" ref="J151">E151-F151</f>
        <v>1249299000</v>
      </c>
      <c r="K151" s="33">
        <f t="array" ref="K151">J151-G151:I151</f>
        <v>1141240000</v>
      </c>
      <c r="L151" s="105">
        <f t="array" ref="L151">1-F151/E151</f>
        <v>0.34308299852528845</v>
      </c>
      <c r="M151" s="105">
        <f t="array" ref="M151">K151/E151</f>
        <v>0.31340779207939823</v>
      </c>
      <c r="N151" t="s">
        <v>28</v>
      </c>
      <c r="O151" t="s">
        <v>45</v>
      </c>
    </row>
    <row r="152" spans="1:15" ht="16" hidden="1" x14ac:dyDescent="0.25">
      <c r="A152" s="2">
        <v>72</v>
      </c>
      <c r="B152" t="s">
        <v>62</v>
      </c>
      <c r="C152" t="s">
        <v>6</v>
      </c>
      <c r="D152" s="3">
        <v>41274</v>
      </c>
      <c r="E152" s="4">
        <v>1373947000</v>
      </c>
      <c r="F152" s="4">
        <v>529900000</v>
      </c>
      <c r="G152" s="4">
        <v>433448000</v>
      </c>
      <c r="H152" s="4">
        <v>74744000</v>
      </c>
      <c r="I152" s="4">
        <v>20962000</v>
      </c>
      <c r="J152" s="33">
        <f t="array" ref="J152">E152-F152</f>
        <v>844047000</v>
      </c>
      <c r="K152" s="33">
        <f t="array" ref="K152">J152-G152:I152</f>
        <v>410599000</v>
      </c>
      <c r="L152" s="105">
        <f t="array" ref="L152">1-F152/E152</f>
        <v>0.61432282322389442</v>
      </c>
      <c r="M152" s="105">
        <f t="array" ref="M152">K152/E152</f>
        <v>0.2988463164881906</v>
      </c>
      <c r="N152" t="s">
        <v>28</v>
      </c>
      <c r="O152" t="s">
        <v>63</v>
      </c>
    </row>
    <row r="153" spans="1:15" ht="16" hidden="1" x14ac:dyDescent="0.25">
      <c r="A153" s="2">
        <v>148</v>
      </c>
      <c r="B153" t="s">
        <v>94</v>
      </c>
      <c r="C153" t="s">
        <v>6</v>
      </c>
      <c r="D153" s="3">
        <v>41274</v>
      </c>
      <c r="E153" s="4">
        <v>4292100000</v>
      </c>
      <c r="F153" s="4">
        <v>2948900000</v>
      </c>
      <c r="G153" s="4">
        <v>512900000</v>
      </c>
      <c r="H153" t="s">
        <v>21</v>
      </c>
      <c r="I153" t="s">
        <v>21</v>
      </c>
      <c r="J153" s="33">
        <f t="array" ref="J153">E153-F153</f>
        <v>1343200000</v>
      </c>
      <c r="K153" s="33">
        <f t="array" ref="K153">J153-G153:I153</f>
        <v>830300000</v>
      </c>
      <c r="L153" s="105">
        <f t="array" ref="L153">1-F153/E153</f>
        <v>0.31294704224039516</v>
      </c>
      <c r="M153" s="105">
        <f t="array" ref="M153">K153/E153</f>
        <v>0.19344842850818947</v>
      </c>
      <c r="N153" t="s">
        <v>28</v>
      </c>
      <c r="O153" t="s">
        <v>95</v>
      </c>
    </row>
    <row r="154" spans="1:15" ht="16" hidden="1" x14ac:dyDescent="0.25">
      <c r="A154" s="2">
        <v>156</v>
      </c>
      <c r="B154" t="s">
        <v>98</v>
      </c>
      <c r="C154" t="s">
        <v>6</v>
      </c>
      <c r="D154" s="3">
        <v>41274</v>
      </c>
      <c r="E154" s="4">
        <v>4856000000</v>
      </c>
      <c r="F154" s="4">
        <v>1662000000</v>
      </c>
      <c r="G154" s="4">
        <v>1139000000</v>
      </c>
      <c r="H154" s="4">
        <v>604000000</v>
      </c>
      <c r="I154" t="s">
        <v>21</v>
      </c>
      <c r="J154" s="33">
        <f t="array" ref="J154">E154-F154</f>
        <v>3194000000</v>
      </c>
      <c r="K154" s="33">
        <f t="array" ref="K154">J154-G154:I154</f>
        <v>2055000000</v>
      </c>
      <c r="L154" s="105">
        <f t="array" ref="L154">1-F154/E154</f>
        <v>0.65774299835255357</v>
      </c>
      <c r="M154" s="105">
        <f t="array" ref="M154">K154/E154</f>
        <v>0.42318780889621088</v>
      </c>
      <c r="N154" t="s">
        <v>28</v>
      </c>
      <c r="O154" t="s">
        <v>99</v>
      </c>
    </row>
    <row r="155" spans="1:15" ht="16" hidden="1" x14ac:dyDescent="0.25">
      <c r="A155" s="2">
        <v>408</v>
      </c>
      <c r="B155" t="s">
        <v>190</v>
      </c>
      <c r="C155" t="s">
        <v>6</v>
      </c>
      <c r="D155" s="3">
        <v>41274</v>
      </c>
      <c r="E155" s="4">
        <v>7346472000</v>
      </c>
      <c r="F155" s="4">
        <v>4278241000</v>
      </c>
      <c r="G155" s="4">
        <v>1557646000</v>
      </c>
      <c r="H155" t="s">
        <v>21</v>
      </c>
      <c r="I155" s="4">
        <v>149089000</v>
      </c>
      <c r="J155" s="33">
        <f t="array" ref="J155">E155-F155</f>
        <v>3068231000</v>
      </c>
      <c r="K155" s="33">
        <f t="array" ref="K155">J155-G155:I155</f>
        <v>1510585000</v>
      </c>
      <c r="L155" s="105">
        <f t="array" ref="L155">1-F155/E155</f>
        <v>0.4176468650530486</v>
      </c>
      <c r="M155" s="105">
        <f t="array" ref="M155">K155/E155</f>
        <v>0.20562046653141808</v>
      </c>
      <c r="N155" t="s">
        <v>28</v>
      </c>
      <c r="O155" t="s">
        <v>182</v>
      </c>
    </row>
    <row r="156" spans="1:15" ht="16" hidden="1" x14ac:dyDescent="0.25">
      <c r="A156" s="2">
        <v>640</v>
      </c>
      <c r="B156" t="s">
        <v>260</v>
      </c>
      <c r="C156" t="s">
        <v>6</v>
      </c>
      <c r="D156" s="3">
        <v>41274</v>
      </c>
      <c r="E156" s="4">
        <v>5795800000</v>
      </c>
      <c r="F156" s="4">
        <v>3956200000</v>
      </c>
      <c r="G156" s="4">
        <v>763300000</v>
      </c>
      <c r="H156" t="s">
        <v>21</v>
      </c>
      <c r="I156" t="s">
        <v>21</v>
      </c>
      <c r="J156" s="33">
        <f t="array" ref="J156">E156-F156</f>
        <v>1839600000</v>
      </c>
      <c r="K156" s="33">
        <f t="array" ref="K156">J156-G156:I156</f>
        <v>1076300000</v>
      </c>
      <c r="L156" s="105">
        <f t="array" ref="L156">1-F156/E156</f>
        <v>0.31740225680665313</v>
      </c>
      <c r="M156" s="105">
        <f t="array" ref="M156">K156/E156</f>
        <v>0.18570344042237483</v>
      </c>
      <c r="N156" t="s">
        <v>28</v>
      </c>
      <c r="O156" t="s">
        <v>63</v>
      </c>
    </row>
    <row r="157" spans="1:15" ht="16" hidden="1" x14ac:dyDescent="0.25">
      <c r="A157" s="2">
        <v>644</v>
      </c>
      <c r="B157" t="s">
        <v>261</v>
      </c>
      <c r="C157" t="s">
        <v>6</v>
      </c>
      <c r="D157" s="3">
        <v>41274</v>
      </c>
      <c r="E157" s="4">
        <v>4436000000</v>
      </c>
      <c r="F157" s="4">
        <v>2564000000</v>
      </c>
      <c r="G157" s="4">
        <v>824000000</v>
      </c>
      <c r="H157" t="s">
        <v>21</v>
      </c>
      <c r="I157" t="s">
        <v>21</v>
      </c>
      <c r="J157" s="33">
        <f t="array" ref="J157">E157-F157</f>
        <v>1872000000</v>
      </c>
      <c r="K157" s="33">
        <f t="array" ref="K157">J157-G157:I157</f>
        <v>1048000000</v>
      </c>
      <c r="L157" s="105">
        <f t="array" ref="L157">1-F157/E157</f>
        <v>0.42200180342651039</v>
      </c>
      <c r="M157" s="105">
        <f t="array" ref="M157">K157/E157</f>
        <v>0.23624887285843102</v>
      </c>
      <c r="N157" t="s">
        <v>28</v>
      </c>
      <c r="O157" t="s">
        <v>63</v>
      </c>
    </row>
    <row r="158" spans="1:15" ht="16" hidden="1" x14ac:dyDescent="0.25">
      <c r="A158" s="2">
        <v>652</v>
      </c>
      <c r="B158" t="s">
        <v>264</v>
      </c>
      <c r="C158" t="s">
        <v>6</v>
      </c>
      <c r="D158" s="3">
        <v>41274</v>
      </c>
      <c r="E158" s="4">
        <v>1405358000</v>
      </c>
      <c r="F158" s="4">
        <v>670174000</v>
      </c>
      <c r="G158" s="4">
        <v>292500000</v>
      </c>
      <c r="H158" s="4">
        <v>137354000</v>
      </c>
      <c r="I158" t="s">
        <v>21</v>
      </c>
      <c r="J158" s="33">
        <f t="array" ref="J158">E158-F158</f>
        <v>735184000</v>
      </c>
      <c r="K158" s="33">
        <f t="array" ref="K158">J158-G158:I158</f>
        <v>442684000</v>
      </c>
      <c r="L158" s="105">
        <f t="array" ref="L158">1-F158/E158</f>
        <v>0.52312933786266558</v>
      </c>
      <c r="M158" s="105">
        <f t="array" ref="M158">K158/E158</f>
        <v>0.31499731740951414</v>
      </c>
      <c r="N158" t="s">
        <v>28</v>
      </c>
      <c r="O158" t="s">
        <v>265</v>
      </c>
    </row>
    <row r="159" spans="1:15" ht="16" hidden="1" x14ac:dyDescent="0.25">
      <c r="A159" s="2">
        <v>672</v>
      </c>
      <c r="B159" t="s">
        <v>272</v>
      </c>
      <c r="C159" t="s">
        <v>6</v>
      </c>
      <c r="D159" s="3">
        <v>41274</v>
      </c>
      <c r="E159" s="4">
        <v>3368545000</v>
      </c>
      <c r="F159" s="4">
        <v>2515796000</v>
      </c>
      <c r="G159" s="4">
        <v>280928000</v>
      </c>
      <c r="H159" s="4">
        <v>132460000</v>
      </c>
      <c r="I159" t="s">
        <v>21</v>
      </c>
      <c r="J159" s="33">
        <f t="array" ref="J159">E159-F159</f>
        <v>852749000</v>
      </c>
      <c r="K159" s="33">
        <f t="array" ref="K159">J159-G159:I159</f>
        <v>571821000</v>
      </c>
      <c r="L159" s="105">
        <f t="array" ref="L159">1-F159/E159</f>
        <v>0.25315054422606798</v>
      </c>
      <c r="M159" s="105">
        <f t="array" ref="M159">K159/E159</f>
        <v>0.16975311299092041</v>
      </c>
      <c r="N159" t="s">
        <v>28</v>
      </c>
      <c r="O159" t="s">
        <v>40</v>
      </c>
    </row>
    <row r="160" spans="1:15" ht="16" hidden="1" x14ac:dyDescent="0.25">
      <c r="A160" s="2">
        <v>823</v>
      </c>
      <c r="B160" t="s">
        <v>320</v>
      </c>
      <c r="C160" t="s">
        <v>6</v>
      </c>
      <c r="D160" s="3">
        <v>41274</v>
      </c>
      <c r="E160" s="4">
        <v>102874000000</v>
      </c>
      <c r="F160" s="4">
        <v>52513000000</v>
      </c>
      <c r="G160" s="4">
        <v>22389000000</v>
      </c>
      <c r="H160" s="4">
        <v>5816000000</v>
      </c>
      <c r="I160" t="s">
        <v>21</v>
      </c>
      <c r="J160" s="33">
        <f t="array" ref="J160">E160-F160</f>
        <v>50361000000</v>
      </c>
      <c r="K160" s="33">
        <f t="array" ref="K160">J160-G160:I160</f>
        <v>27972000000</v>
      </c>
      <c r="L160" s="105">
        <f t="array" ref="L160">1-F160/E160</f>
        <v>0.48954060306783054</v>
      </c>
      <c r="M160" s="105">
        <f t="array" ref="M160">K160/E160</f>
        <v>0.27190543771992925</v>
      </c>
      <c r="N160" t="s">
        <v>28</v>
      </c>
      <c r="O160" t="s">
        <v>182</v>
      </c>
    </row>
    <row r="161" spans="1:15" ht="16" hidden="1" x14ac:dyDescent="0.25">
      <c r="A161" s="2">
        <v>879</v>
      </c>
      <c r="B161" t="s">
        <v>337</v>
      </c>
      <c r="C161" t="s">
        <v>6</v>
      </c>
      <c r="D161" s="3">
        <v>41274</v>
      </c>
      <c r="E161" s="4">
        <v>4365400000</v>
      </c>
      <c r="F161" s="4">
        <v>1656600000</v>
      </c>
      <c r="G161" s="4">
        <v>1252300000</v>
      </c>
      <c r="H161" s="4">
        <v>1101600000</v>
      </c>
      <c r="I161" t="s">
        <v>21</v>
      </c>
      <c r="J161" s="33">
        <f t="array" ref="J161">E161-F161</f>
        <v>2708800000</v>
      </c>
      <c r="K161" s="33">
        <f t="array" ref="K161">J161-G161:I161</f>
        <v>1456500000</v>
      </c>
      <c r="L161" s="105">
        <f t="array" ref="L161">1-F161/E161</f>
        <v>0.62051587483392123</v>
      </c>
      <c r="M161" s="105">
        <f t="array" ref="M161">K161/E161</f>
        <v>0.33364640124616302</v>
      </c>
      <c r="N161" t="s">
        <v>28</v>
      </c>
      <c r="O161" t="s">
        <v>180</v>
      </c>
    </row>
    <row r="162" spans="1:15" ht="16" hidden="1" x14ac:dyDescent="0.25">
      <c r="A162" s="2">
        <v>1502</v>
      </c>
      <c r="B162" t="s">
        <v>509</v>
      </c>
      <c r="C162" t="s">
        <v>6</v>
      </c>
      <c r="D162" s="3">
        <v>41274</v>
      </c>
      <c r="E162" s="4">
        <v>2665000000</v>
      </c>
      <c r="F162" s="4">
        <v>1174000000</v>
      </c>
      <c r="G162" s="4">
        <v>728000000</v>
      </c>
      <c r="H162" s="4">
        <v>183000000</v>
      </c>
      <c r="I162" t="s">
        <v>21</v>
      </c>
      <c r="J162" s="33">
        <f t="array" ref="J162">E162-F162</f>
        <v>1491000000</v>
      </c>
      <c r="K162" s="33">
        <f t="array" ref="K162">J162-G162:I162</f>
        <v>763000000</v>
      </c>
      <c r="L162" s="105">
        <f t="array" ref="L162">1-F162/E162</f>
        <v>0.55947467166979359</v>
      </c>
      <c r="M162" s="105">
        <f t="array" ref="M162">K162/E162</f>
        <v>0.28630393996247655</v>
      </c>
      <c r="N162" t="s">
        <v>28</v>
      </c>
      <c r="O162" t="s">
        <v>38</v>
      </c>
    </row>
    <row r="163" spans="1:15" ht="16" hidden="1" x14ac:dyDescent="0.25">
      <c r="A163" s="2">
        <v>1558</v>
      </c>
      <c r="B163" t="s">
        <v>526</v>
      </c>
      <c r="C163" t="s">
        <v>6</v>
      </c>
      <c r="D163" s="3">
        <v>41274</v>
      </c>
      <c r="E163" s="4">
        <v>1793557000</v>
      </c>
      <c r="F163" s="4">
        <v>1189341000</v>
      </c>
      <c r="G163" s="4">
        <v>247597000</v>
      </c>
      <c r="H163" t="s">
        <v>21</v>
      </c>
      <c r="I163" t="s">
        <v>21</v>
      </c>
      <c r="J163" s="33">
        <f t="array" ref="J163">E163-F163</f>
        <v>604216000</v>
      </c>
      <c r="K163" s="33">
        <f t="array" ref="K163">J163-G163:I163</f>
        <v>356619000</v>
      </c>
      <c r="L163" s="105">
        <f t="array" ref="L163">1-F163/E163</f>
        <v>0.33688140382491327</v>
      </c>
      <c r="M163" s="105">
        <f t="array" ref="M163">K163/E163</f>
        <v>0.19883337970301473</v>
      </c>
      <c r="N163" t="s">
        <v>28</v>
      </c>
      <c r="O163" t="s">
        <v>63</v>
      </c>
    </row>
    <row r="164" spans="1:15" ht="16" hidden="1" x14ac:dyDescent="0.25">
      <c r="A164" s="2">
        <v>1562</v>
      </c>
      <c r="B164" t="s">
        <v>527</v>
      </c>
      <c r="C164" t="s">
        <v>6</v>
      </c>
      <c r="D164" s="3">
        <v>41274</v>
      </c>
      <c r="E164" s="4">
        <v>12825000000</v>
      </c>
      <c r="F164" s="4">
        <v>6457000000</v>
      </c>
      <c r="G164" s="4">
        <v>1804000000</v>
      </c>
      <c r="H164" s="4">
        <v>1877000000</v>
      </c>
      <c r="I164" t="s">
        <v>21</v>
      </c>
      <c r="J164" s="33">
        <f t="array" ref="J164">E164-F164</f>
        <v>6368000000</v>
      </c>
      <c r="K164" s="33">
        <f t="array" ref="K164">J164-G164:I164</f>
        <v>4564000000</v>
      </c>
      <c r="L164" s="105">
        <f t="array" ref="L164">1-F164/E164</f>
        <v>0.49653021442495127</v>
      </c>
      <c r="M164" s="105">
        <f t="array" ref="M164">K164/E164</f>
        <v>0.35586744639376217</v>
      </c>
      <c r="N164" t="s">
        <v>28</v>
      </c>
      <c r="O164" t="s">
        <v>40</v>
      </c>
    </row>
    <row r="165" spans="1:15" ht="16" hidden="1" x14ac:dyDescent="0.25">
      <c r="A165" s="2">
        <v>1654</v>
      </c>
      <c r="B165" t="s">
        <v>549</v>
      </c>
      <c r="C165" t="s">
        <v>6</v>
      </c>
      <c r="D165" s="3">
        <v>41274</v>
      </c>
      <c r="E165" s="4">
        <v>873592000</v>
      </c>
      <c r="F165" s="4">
        <v>167600000</v>
      </c>
      <c r="G165" s="4">
        <v>186971000</v>
      </c>
      <c r="H165" s="4">
        <v>61694000</v>
      </c>
      <c r="I165" t="s">
        <v>21</v>
      </c>
      <c r="J165" s="33">
        <f t="array" ref="J165">E165-F165</f>
        <v>705992000</v>
      </c>
      <c r="K165" s="33">
        <f t="array" ref="K165">J165-G165:I165</f>
        <v>519021000</v>
      </c>
      <c r="L165" s="105">
        <f t="array" ref="L165">1-F165/E165</f>
        <v>0.80814842626763983</v>
      </c>
      <c r="M165" s="105">
        <f t="array" ref="M165">K165/E165</f>
        <v>0.59412288574071193</v>
      </c>
      <c r="N165" t="s">
        <v>28</v>
      </c>
      <c r="O165" t="s">
        <v>63</v>
      </c>
    </row>
    <row r="166" spans="1:15" ht="16" hidden="1" x14ac:dyDescent="0.25">
      <c r="A166" s="2">
        <v>1713</v>
      </c>
      <c r="B166" t="s">
        <v>564</v>
      </c>
      <c r="C166" t="s">
        <v>6</v>
      </c>
      <c r="D166" s="3">
        <v>41274</v>
      </c>
      <c r="E166" s="4">
        <v>5664800000</v>
      </c>
      <c r="F166" s="4">
        <v>3194200000</v>
      </c>
      <c r="G166" s="4">
        <v>1140600000</v>
      </c>
      <c r="H166" t="s">
        <v>21</v>
      </c>
      <c r="I166" t="s">
        <v>21</v>
      </c>
      <c r="J166" s="33">
        <f t="array" ref="J166">E166-F166</f>
        <v>2470600000</v>
      </c>
      <c r="K166" s="33">
        <f t="array" ref="K166">J166-G166:I166</f>
        <v>1330000000</v>
      </c>
      <c r="L166" s="105">
        <f t="array" ref="L166">1-F166/E166</f>
        <v>0.43613190227369014</v>
      </c>
      <c r="M166" s="105">
        <f t="array" ref="M166">K166/E166</f>
        <v>0.23478322270865698</v>
      </c>
      <c r="N166" t="s">
        <v>28</v>
      </c>
      <c r="O166" t="s">
        <v>63</v>
      </c>
    </row>
    <row r="167" spans="1:15" ht="16" hidden="1" x14ac:dyDescent="0.25">
      <c r="A167" s="2">
        <v>1753</v>
      </c>
      <c r="B167" t="s">
        <v>575</v>
      </c>
      <c r="C167" t="s">
        <v>6</v>
      </c>
      <c r="D167" s="3">
        <v>41274</v>
      </c>
      <c r="E167" s="4">
        <v>20421000000</v>
      </c>
      <c r="F167" s="4">
        <v>13634000000</v>
      </c>
      <c r="G167" s="4">
        <v>4398000000</v>
      </c>
      <c r="H167" s="4">
        <v>655000000</v>
      </c>
      <c r="I167" s="4">
        <v>301000000</v>
      </c>
      <c r="J167" s="33">
        <f t="array" ref="J167">E167-F167</f>
        <v>6787000000</v>
      </c>
      <c r="K167" s="33">
        <f t="array" ref="K167">J167-G167:I167</f>
        <v>2389000000</v>
      </c>
      <c r="L167" s="105">
        <f t="array" ref="L167">1-F167/E167</f>
        <v>0.33235394936584883</v>
      </c>
      <c r="M167" s="105">
        <f t="array" ref="M167">K167/E167</f>
        <v>0.11698741491601783</v>
      </c>
      <c r="N167" t="s">
        <v>28</v>
      </c>
      <c r="O167" t="s">
        <v>182</v>
      </c>
    </row>
    <row r="168" spans="1:15" ht="16" hidden="1" x14ac:dyDescent="0.25">
      <c r="A168" s="2">
        <v>1761</v>
      </c>
      <c r="B168" t="s">
        <v>577</v>
      </c>
      <c r="C168" t="s">
        <v>6</v>
      </c>
      <c r="D168" s="3">
        <v>41274</v>
      </c>
      <c r="E168" s="4">
        <v>4986566000</v>
      </c>
      <c r="F168" s="4">
        <v>1620566000</v>
      </c>
      <c r="G168" s="4">
        <v>1641819000</v>
      </c>
      <c r="H168" s="4">
        <v>885824000</v>
      </c>
      <c r="I168" s="4">
        <v>35819000</v>
      </c>
      <c r="J168" s="33">
        <f t="array" ref="J168">E168-F168</f>
        <v>3366000000</v>
      </c>
      <c r="K168" s="33">
        <f t="array" ref="K168">J168-G168:I168</f>
        <v>1724181000</v>
      </c>
      <c r="L168" s="105">
        <f t="array" ref="L168">1-F168/E168</f>
        <v>0.67501362661198105</v>
      </c>
      <c r="M168" s="105">
        <f t="array" ref="M168">K168/E168</f>
        <v>0.34576520194458471</v>
      </c>
      <c r="N168" t="s">
        <v>28</v>
      </c>
      <c r="O168" t="s">
        <v>63</v>
      </c>
    </row>
    <row r="169" spans="1:15" ht="16" hidden="1" x14ac:dyDescent="0.25">
      <c r="A169" s="2">
        <v>76</v>
      </c>
      <c r="B169" t="s">
        <v>64</v>
      </c>
      <c r="C169" t="s">
        <v>6</v>
      </c>
      <c r="D169" s="3">
        <v>41274</v>
      </c>
      <c r="E169" s="4">
        <v>2519154000</v>
      </c>
      <c r="F169" s="4">
        <v>1620311000</v>
      </c>
      <c r="G169" s="4">
        <v>308456000</v>
      </c>
      <c r="H169" s="4">
        <v>78919000</v>
      </c>
      <c r="I169" t="s">
        <v>21</v>
      </c>
      <c r="J169" s="33">
        <f t="array" ref="J169">E169-F169</f>
        <v>898843000</v>
      </c>
      <c r="K169" s="33">
        <f t="array" ref="K169">J169-G169:I169</f>
        <v>590387000</v>
      </c>
      <c r="L169" s="105">
        <f t="array" ref="L169">1-F169/E169</f>
        <v>0.35680351419563872</v>
      </c>
      <c r="M169" s="105">
        <f t="array" ref="M169">K169/E169</f>
        <v>0.2343592332981628</v>
      </c>
      <c r="N169" t="s">
        <v>65</v>
      </c>
      <c r="O169" t="s">
        <v>66</v>
      </c>
    </row>
    <row r="170" spans="1:15" ht="16" hidden="1" x14ac:dyDescent="0.25">
      <c r="A170" s="2">
        <v>166</v>
      </c>
      <c r="B170" t="s">
        <v>101</v>
      </c>
      <c r="C170" t="s">
        <v>6</v>
      </c>
      <c r="D170" s="3">
        <v>41274</v>
      </c>
      <c r="E170" s="4">
        <v>5863500000</v>
      </c>
      <c r="F170" s="4">
        <v>4335300000</v>
      </c>
      <c r="G170" s="4">
        <v>1148900000</v>
      </c>
      <c r="H170" t="s">
        <v>21</v>
      </c>
      <c r="I170" t="s">
        <v>21</v>
      </c>
      <c r="J170" s="33">
        <f t="array" ref="J170">E170-F170</f>
        <v>1528200000</v>
      </c>
      <c r="K170" s="33">
        <f t="array" ref="K170">J170-G170:I170</f>
        <v>379300000</v>
      </c>
      <c r="L170" s="105">
        <f t="array" ref="L170">1-F170/E170</f>
        <v>0.26062931696085956</v>
      </c>
      <c r="M170" s="105">
        <f t="array" ref="M170">K170/E170</f>
        <v>6.4688326085102749E-2</v>
      </c>
      <c r="N170" t="s">
        <v>65</v>
      </c>
      <c r="O170" t="s">
        <v>102</v>
      </c>
    </row>
    <row r="171" spans="1:15" ht="16" hidden="1" x14ac:dyDescent="0.25">
      <c r="A171" s="2">
        <v>230</v>
      </c>
      <c r="B171" t="s">
        <v>122</v>
      </c>
      <c r="C171" t="s">
        <v>6</v>
      </c>
      <c r="D171" s="3">
        <v>41274</v>
      </c>
      <c r="E171" s="4">
        <v>8735700000</v>
      </c>
      <c r="F171" s="4">
        <v>7174000000</v>
      </c>
      <c r="G171" s="4">
        <v>488300000</v>
      </c>
      <c r="H171" t="s">
        <v>21</v>
      </c>
      <c r="I171" s="4">
        <v>282900000</v>
      </c>
      <c r="J171" s="33">
        <f t="array" ref="J171">E171-F171</f>
        <v>1561700000</v>
      </c>
      <c r="K171" s="33">
        <f t="array" ref="K171">J171-G171:I171</f>
        <v>1073400000</v>
      </c>
      <c r="L171" s="105">
        <f t="array" ref="L171">1-F171/E171</f>
        <v>0.17877216479503644</v>
      </c>
      <c r="M171" s="105">
        <f t="array" ref="M171">K171/E171</f>
        <v>0.12287509873278615</v>
      </c>
      <c r="N171" t="s">
        <v>65</v>
      </c>
      <c r="O171" t="s">
        <v>123</v>
      </c>
    </row>
    <row r="172" spans="1:15" ht="16" hidden="1" x14ac:dyDescent="0.25">
      <c r="A172" s="2">
        <v>290</v>
      </c>
      <c r="B172" t="s">
        <v>143</v>
      </c>
      <c r="C172" t="s">
        <v>6</v>
      </c>
      <c r="D172" s="3">
        <v>41274</v>
      </c>
      <c r="E172" s="4">
        <v>6104000000</v>
      </c>
      <c r="F172" s="4">
        <v>2990700000</v>
      </c>
      <c r="G172" s="4">
        <v>200900000</v>
      </c>
      <c r="H172" t="s">
        <v>21</v>
      </c>
      <c r="I172" t="s">
        <v>21</v>
      </c>
      <c r="J172" s="33">
        <f t="array" ref="J172">E172-F172</f>
        <v>3113300000</v>
      </c>
      <c r="K172" s="33">
        <f t="array" ref="K172">J172-G172:I172</f>
        <v>2912400000</v>
      </c>
      <c r="L172" s="105">
        <f t="array" ref="L172">1-F172/E172</f>
        <v>0.51004259501965921</v>
      </c>
      <c r="M172" s="105">
        <f t="array" ref="M172">K172/E172</f>
        <v>0.47712975098296201</v>
      </c>
      <c r="N172" t="s">
        <v>65</v>
      </c>
      <c r="O172" t="s">
        <v>144</v>
      </c>
    </row>
    <row r="173" spans="1:15" ht="16" hidden="1" x14ac:dyDescent="0.25">
      <c r="A173" s="2">
        <v>524</v>
      </c>
      <c r="B173" t="s">
        <v>227</v>
      </c>
      <c r="C173" t="s">
        <v>6</v>
      </c>
      <c r="D173" s="3">
        <v>41274</v>
      </c>
      <c r="E173" s="4">
        <v>11838700000</v>
      </c>
      <c r="F173" s="4">
        <v>6385400000</v>
      </c>
      <c r="G173" s="4">
        <v>4018300000</v>
      </c>
      <c r="H173" t="s">
        <v>21</v>
      </c>
      <c r="I173" t="s">
        <v>21</v>
      </c>
      <c r="J173" s="33">
        <f t="array" ref="J173">E173-F173</f>
        <v>5453300000</v>
      </c>
      <c r="K173" s="33">
        <f t="array" ref="K173">J173-G173:I173</f>
        <v>1435000000</v>
      </c>
      <c r="L173" s="105">
        <f t="array" ref="L173">1-F173/E173</f>
        <v>0.46063334656676835</v>
      </c>
      <c r="M173" s="105">
        <f t="array" ref="M173">K173/E173</f>
        <v>0.12121263314384181</v>
      </c>
      <c r="N173" t="s">
        <v>65</v>
      </c>
      <c r="O173" t="s">
        <v>66</v>
      </c>
    </row>
    <row r="174" spans="1:15" ht="16" hidden="1" x14ac:dyDescent="0.25">
      <c r="A174" s="2">
        <v>544</v>
      </c>
      <c r="B174" t="s">
        <v>232</v>
      </c>
      <c r="C174" t="s">
        <v>6</v>
      </c>
      <c r="D174" s="3">
        <v>41274</v>
      </c>
      <c r="E174" s="4">
        <v>8102000000</v>
      </c>
      <c r="F174" s="4">
        <v>6340000000</v>
      </c>
      <c r="G174" s="4">
        <v>644000000</v>
      </c>
      <c r="H174" s="4">
        <v>198000000</v>
      </c>
      <c r="I174" t="s">
        <v>21</v>
      </c>
      <c r="J174" s="33">
        <f t="array" ref="J174">E174-F174</f>
        <v>1762000000</v>
      </c>
      <c r="K174" s="33">
        <f t="array" ref="K174">J174-G174:I174</f>
        <v>1118000000</v>
      </c>
      <c r="L174" s="105">
        <f t="array" ref="L174">1-F174/E174</f>
        <v>0.21747716613181933</v>
      </c>
      <c r="M174" s="105">
        <f t="array" ref="M174">K174/E174</f>
        <v>0.13799061960009873</v>
      </c>
      <c r="N174" t="s">
        <v>65</v>
      </c>
      <c r="O174" t="s">
        <v>199</v>
      </c>
    </row>
    <row r="175" spans="1:15" ht="16" hidden="1" x14ac:dyDescent="0.25">
      <c r="A175" s="2">
        <v>624</v>
      </c>
      <c r="B175" t="s">
        <v>255</v>
      </c>
      <c r="C175" t="s">
        <v>6</v>
      </c>
      <c r="D175" s="3">
        <v>41274</v>
      </c>
      <c r="E175" s="4">
        <v>18010000000</v>
      </c>
      <c r="F175" s="4">
        <v>11561000000</v>
      </c>
      <c r="G175" s="4">
        <v>431000000</v>
      </c>
      <c r="H175" s="4">
        <v>285000000</v>
      </c>
      <c r="I175" t="s">
        <v>21</v>
      </c>
      <c r="J175" s="33">
        <f t="array" ref="J175">E175-F175</f>
        <v>6449000000</v>
      </c>
      <c r="K175" s="33">
        <f t="array" ref="K175">J175-G175:I175</f>
        <v>6018000000</v>
      </c>
      <c r="L175" s="105">
        <f t="array" ref="L175">1-F175/E175</f>
        <v>0.35807884508606325</v>
      </c>
      <c r="M175" s="105">
        <f t="array" ref="M175">K175/E175</f>
        <v>0.33414769572459746</v>
      </c>
      <c r="N175" t="s">
        <v>65</v>
      </c>
      <c r="O175" t="s">
        <v>256</v>
      </c>
    </row>
    <row r="176" spans="1:15" ht="16" hidden="1" x14ac:dyDescent="0.25">
      <c r="A176" s="2">
        <v>664</v>
      </c>
      <c r="B176" t="s">
        <v>269</v>
      </c>
      <c r="C176" t="s">
        <v>6</v>
      </c>
      <c r="D176" s="3">
        <v>41274</v>
      </c>
      <c r="E176" s="4">
        <v>3409900000</v>
      </c>
      <c r="F176" s="4">
        <v>2141600000</v>
      </c>
      <c r="G176" s="4">
        <v>489700000</v>
      </c>
      <c r="H176" s="4">
        <v>112000000</v>
      </c>
      <c r="I176" t="s">
        <v>21</v>
      </c>
      <c r="J176" s="33">
        <f t="array" ref="J176">E176-F176</f>
        <v>1268300000</v>
      </c>
      <c r="K176" s="33">
        <f t="array" ref="K176">J176-G176:I176</f>
        <v>778600000</v>
      </c>
      <c r="L176" s="105">
        <f t="array" ref="L176">1-F176/E176</f>
        <v>0.37194639138977681</v>
      </c>
      <c r="M176" s="105">
        <f t="array" ref="M176">K176/E176</f>
        <v>0.22833514179301445</v>
      </c>
      <c r="N176" t="s">
        <v>65</v>
      </c>
      <c r="O176" t="s">
        <v>199</v>
      </c>
    </row>
    <row r="177" spans="1:15" ht="16" hidden="1" x14ac:dyDescent="0.25">
      <c r="A177" s="2">
        <v>831</v>
      </c>
      <c r="B177" t="s">
        <v>322</v>
      </c>
      <c r="C177" t="s">
        <v>6</v>
      </c>
      <c r="D177" s="3">
        <v>41274</v>
      </c>
      <c r="E177" s="4">
        <v>2821446000</v>
      </c>
      <c r="F177" s="4">
        <v>1645912000</v>
      </c>
      <c r="G177" s="4">
        <v>453535000</v>
      </c>
      <c r="H177" s="4">
        <v>233713000</v>
      </c>
      <c r="I177" t="s">
        <v>21</v>
      </c>
      <c r="J177" s="33">
        <f t="array" ref="J177">E177-F177</f>
        <v>1175534000</v>
      </c>
      <c r="K177" s="33">
        <f t="array" ref="K177">J177-G177:I177</f>
        <v>721999000</v>
      </c>
      <c r="L177" s="105">
        <f t="array" ref="L177">1-F177/E177</f>
        <v>0.4166423883356265</v>
      </c>
      <c r="M177" s="105">
        <f t="array" ref="M177">K177/E177</f>
        <v>0.25589679901724149</v>
      </c>
      <c r="N177" t="s">
        <v>65</v>
      </c>
      <c r="O177" t="s">
        <v>66</v>
      </c>
    </row>
    <row r="178" spans="1:15" ht="16" hidden="1" x14ac:dyDescent="0.25">
      <c r="A178" s="2">
        <v>847</v>
      </c>
      <c r="B178" t="s">
        <v>327</v>
      </c>
      <c r="C178" t="s">
        <v>6</v>
      </c>
      <c r="D178" s="3">
        <v>41274</v>
      </c>
      <c r="E178" s="4">
        <v>21852000000</v>
      </c>
      <c r="F178" s="4">
        <v>15287000000</v>
      </c>
      <c r="G178" s="4">
        <v>3303000000</v>
      </c>
      <c r="H178" t="s">
        <v>21</v>
      </c>
      <c r="I178" s="4">
        <v>1473000000</v>
      </c>
      <c r="J178" s="33">
        <f t="array" ref="J178">E178-F178</f>
        <v>6565000000</v>
      </c>
      <c r="K178" s="33">
        <f t="array" ref="K178">J178-G178:I178</f>
        <v>3262000000</v>
      </c>
      <c r="L178" s="105">
        <f t="array" ref="L178">1-F178/E178</f>
        <v>0.30043016657514188</v>
      </c>
      <c r="M178" s="105">
        <f t="array" ref="M178">K178/E178</f>
        <v>0.14927695405454877</v>
      </c>
      <c r="N178" t="s">
        <v>65</v>
      </c>
      <c r="O178" t="s">
        <v>102</v>
      </c>
    </row>
    <row r="179" spans="1:15" ht="16" hidden="1" x14ac:dyDescent="0.25">
      <c r="A179" s="2">
        <v>999</v>
      </c>
      <c r="B179" t="s">
        <v>373</v>
      </c>
      <c r="C179" t="s">
        <v>6</v>
      </c>
      <c r="D179" s="3">
        <v>41274</v>
      </c>
      <c r="E179" s="4">
        <v>45352000000</v>
      </c>
      <c r="F179" s="4">
        <v>39595000000</v>
      </c>
      <c r="G179" s="4">
        <v>909000000</v>
      </c>
      <c r="H179" s="4">
        <v>172000000</v>
      </c>
      <c r="I179" t="s">
        <v>21</v>
      </c>
      <c r="J179" s="33">
        <f t="array" ref="J179">E179-F179</f>
        <v>5757000000</v>
      </c>
      <c r="K179" s="33">
        <f t="array" ref="K179">J179-G179:I179</f>
        <v>4848000000</v>
      </c>
      <c r="L179" s="105">
        <f t="array" ref="L179">1-F179/E179</f>
        <v>0.12694037749162113</v>
      </c>
      <c r="M179" s="105">
        <f t="array" ref="M179">K179/E179</f>
        <v>0.10689715999294408</v>
      </c>
      <c r="N179" t="s">
        <v>65</v>
      </c>
      <c r="O179" t="s">
        <v>199</v>
      </c>
    </row>
    <row r="180" spans="1:15" ht="16" hidden="1" x14ac:dyDescent="0.25">
      <c r="A180" s="2">
        <v>1067</v>
      </c>
      <c r="B180" t="s">
        <v>392</v>
      </c>
      <c r="C180" t="s">
        <v>6</v>
      </c>
      <c r="D180" s="3">
        <v>41274</v>
      </c>
      <c r="E180" s="4">
        <v>2031901000</v>
      </c>
      <c r="F180" s="4">
        <v>1704767000</v>
      </c>
      <c r="G180" s="4">
        <v>135824000</v>
      </c>
      <c r="H180" t="s">
        <v>21</v>
      </c>
      <c r="I180" t="s">
        <v>21</v>
      </c>
      <c r="J180" s="33">
        <f t="array" ref="J180">E180-F180</f>
        <v>327134000</v>
      </c>
      <c r="K180" s="33">
        <f t="array" ref="K180">J180-G180:I180</f>
        <v>191310000</v>
      </c>
      <c r="L180" s="105">
        <f t="array" ref="L180">1-F180/E180</f>
        <v>0.16099898567892823</v>
      </c>
      <c r="M180" s="105">
        <f t="array" ref="M180">K180/E180</f>
        <v>9.4153209236079907E-2</v>
      </c>
      <c r="N180" t="s">
        <v>65</v>
      </c>
      <c r="O180" t="s">
        <v>393</v>
      </c>
    </row>
    <row r="181" spans="1:15" ht="16" hidden="1" x14ac:dyDescent="0.25">
      <c r="A181" s="2">
        <v>1144</v>
      </c>
      <c r="B181" t="s">
        <v>415</v>
      </c>
      <c r="C181" t="s">
        <v>6</v>
      </c>
      <c r="D181" s="3">
        <v>41274</v>
      </c>
      <c r="E181" s="4">
        <v>9964000000</v>
      </c>
      <c r="F181" s="4">
        <v>4334000000</v>
      </c>
      <c r="G181" s="4">
        <v>757000000</v>
      </c>
      <c r="H181" s="4">
        <v>704000000</v>
      </c>
      <c r="I181" s="4">
        <v>1032000000</v>
      </c>
      <c r="J181" s="33">
        <f t="array" ref="J181">E181-F181</f>
        <v>5630000000</v>
      </c>
      <c r="K181" s="33">
        <f t="array" ref="K181">J181-G181:I181</f>
        <v>4873000000</v>
      </c>
      <c r="L181" s="105">
        <f t="array" ref="L181">1-F181/E181</f>
        <v>0.56503412284223198</v>
      </c>
      <c r="M181" s="105">
        <f t="array" ref="M181">K181/E181</f>
        <v>0.4890606182256122</v>
      </c>
      <c r="N181" t="s">
        <v>65</v>
      </c>
      <c r="O181" t="s">
        <v>416</v>
      </c>
    </row>
    <row r="182" spans="1:15" ht="16" hidden="1" x14ac:dyDescent="0.25">
      <c r="A182" s="2">
        <v>1180</v>
      </c>
      <c r="B182" t="s">
        <v>424</v>
      </c>
      <c r="C182" t="s">
        <v>6</v>
      </c>
      <c r="D182" s="3">
        <v>41274</v>
      </c>
      <c r="E182" s="4">
        <v>19429273000</v>
      </c>
      <c r="F182" s="4">
        <v>17915735000</v>
      </c>
      <c r="G182" s="4">
        <v>454900000</v>
      </c>
      <c r="H182" t="s">
        <v>21</v>
      </c>
      <c r="I182" t="s">
        <v>21</v>
      </c>
      <c r="J182" s="33">
        <f t="array" ref="J182">E182-F182</f>
        <v>1513538000</v>
      </c>
      <c r="K182" s="33">
        <f t="array" ref="K182">J182-G182:I182</f>
        <v>1058638000</v>
      </c>
      <c r="L182" s="105">
        <f t="array" ref="L182">1-F182/E182</f>
        <v>7.7899878188957494E-2</v>
      </c>
      <c r="M182" s="105">
        <f t="array" ref="M182">K182/E182</f>
        <v>5.448675305555694E-2</v>
      </c>
      <c r="N182" t="s">
        <v>65</v>
      </c>
      <c r="O182" t="s">
        <v>425</v>
      </c>
    </row>
    <row r="183" spans="1:15" ht="16" hidden="1" x14ac:dyDescent="0.25">
      <c r="A183" s="2">
        <v>1324</v>
      </c>
      <c r="B183" t="s">
        <v>461</v>
      </c>
      <c r="C183" t="s">
        <v>6</v>
      </c>
      <c r="D183" s="3">
        <v>41274</v>
      </c>
      <c r="E183" s="4">
        <v>11224000000</v>
      </c>
      <c r="F183" s="4">
        <v>6396000000</v>
      </c>
      <c r="G183" s="4">
        <v>1227000000</v>
      </c>
      <c r="H183" s="4">
        <v>98000000</v>
      </c>
      <c r="I183" s="4">
        <v>1001000000</v>
      </c>
      <c r="J183" s="33">
        <f t="array" ref="J183">E183-F183</f>
        <v>4828000000</v>
      </c>
      <c r="K183" s="33">
        <f t="array" ref="K183">J183-G183:I183</f>
        <v>3601000000</v>
      </c>
      <c r="L183" s="105">
        <f t="array" ref="L183">1-F183/E183</f>
        <v>0.43014967925873127</v>
      </c>
      <c r="M183" s="105">
        <f t="array" ref="M183">K183/E183</f>
        <v>0.32083036350677119</v>
      </c>
      <c r="N183" t="s">
        <v>65</v>
      </c>
      <c r="O183" t="s">
        <v>93</v>
      </c>
    </row>
    <row r="184" spans="1:15" ht="16" hidden="1" x14ac:dyDescent="0.25">
      <c r="A184" s="2">
        <v>1402</v>
      </c>
      <c r="B184" t="s">
        <v>480</v>
      </c>
      <c r="C184" t="s">
        <v>6</v>
      </c>
      <c r="D184" s="3">
        <v>41274</v>
      </c>
      <c r="E184" s="4">
        <v>9534462000</v>
      </c>
      <c r="F184" s="4">
        <v>5328236000</v>
      </c>
      <c r="G184" s="4">
        <v>3264896000</v>
      </c>
      <c r="H184" t="s">
        <v>21</v>
      </c>
      <c r="I184" t="s">
        <v>21</v>
      </c>
      <c r="J184" s="33">
        <f t="array" ref="J184">E184-F184</f>
        <v>4206226000</v>
      </c>
      <c r="K184" s="33">
        <f t="array" ref="K184">J184-G184:I184</f>
        <v>941330000</v>
      </c>
      <c r="L184" s="105">
        <f t="array" ref="L184">1-F184/E184</f>
        <v>0.44116028780648553</v>
      </c>
      <c r="M184" s="105">
        <f t="array" ref="M184">K184/E184</f>
        <v>9.8729220379713087E-2</v>
      </c>
      <c r="N184" t="s">
        <v>65</v>
      </c>
      <c r="O184" t="s">
        <v>66</v>
      </c>
    </row>
    <row r="185" spans="1:15" ht="16" hidden="1" x14ac:dyDescent="0.25">
      <c r="A185" s="2">
        <v>1642</v>
      </c>
      <c r="B185" t="s">
        <v>546</v>
      </c>
      <c r="C185" t="s">
        <v>6</v>
      </c>
      <c r="D185" s="3">
        <v>41274</v>
      </c>
      <c r="E185" s="4">
        <v>2567310000</v>
      </c>
      <c r="F185" s="4">
        <v>2233284000</v>
      </c>
      <c r="G185" s="4">
        <v>308143000</v>
      </c>
      <c r="H185" t="s">
        <v>21</v>
      </c>
      <c r="I185" t="s">
        <v>21</v>
      </c>
      <c r="J185" s="33">
        <f t="array" ref="J185">E185-F185</f>
        <v>334026000</v>
      </c>
      <c r="K185" s="33">
        <f t="array" ref="K185">J185-G185:I185</f>
        <v>25883000</v>
      </c>
      <c r="L185" s="105">
        <f t="array" ref="L185">1-F185/E185</f>
        <v>0.13010738866751581</v>
      </c>
      <c r="M185" s="105">
        <f t="array" ref="M185">K185/E185</f>
        <v>1.0081758728007135E-2</v>
      </c>
      <c r="N185" t="s">
        <v>65</v>
      </c>
      <c r="O185" t="s">
        <v>393</v>
      </c>
    </row>
    <row r="186" spans="1:15" ht="16" hidden="1" x14ac:dyDescent="0.25">
      <c r="A186" s="2">
        <v>60</v>
      </c>
      <c r="B186" t="s">
        <v>57</v>
      </c>
      <c r="C186" t="s">
        <v>6</v>
      </c>
      <c r="D186" s="3">
        <v>41274</v>
      </c>
      <c r="E186" s="4">
        <v>958511000</v>
      </c>
      <c r="F186" s="4">
        <v>386355000</v>
      </c>
      <c r="G186" s="4">
        <v>61732000</v>
      </c>
      <c r="H186" t="s">
        <v>21</v>
      </c>
      <c r="I186" s="4">
        <v>325173000</v>
      </c>
      <c r="J186" s="33">
        <f t="array" ref="J186">E186-F186</f>
        <v>572156000</v>
      </c>
      <c r="K186" s="33">
        <f t="array" ref="K186">J186-G186:I186</f>
        <v>510424000</v>
      </c>
      <c r="L186" s="105">
        <f t="array" ref="L186">1-F186/E186</f>
        <v>0.59692168373654553</v>
      </c>
      <c r="M186" s="105">
        <f t="array" ref="M186">K186/E186</f>
        <v>0.53251762368924305</v>
      </c>
      <c r="N186" t="s">
        <v>58</v>
      </c>
      <c r="O186" t="s">
        <v>59</v>
      </c>
    </row>
    <row r="187" spans="1:15" ht="16" hidden="1" x14ac:dyDescent="0.25">
      <c r="A187" s="2">
        <v>116</v>
      </c>
      <c r="B187" t="s">
        <v>80</v>
      </c>
      <c r="C187" t="s">
        <v>6</v>
      </c>
      <c r="D187" s="3">
        <v>41274</v>
      </c>
      <c r="E187" s="4">
        <v>2875960000</v>
      </c>
      <c r="F187" s="4">
        <v>722479000</v>
      </c>
      <c r="G187" s="4">
        <v>389486000</v>
      </c>
      <c r="H187" t="s">
        <v>21</v>
      </c>
      <c r="I187" s="4">
        <v>644276000</v>
      </c>
      <c r="J187" s="33">
        <f t="array" ref="J187">E187-F187</f>
        <v>2153481000</v>
      </c>
      <c r="K187" s="33">
        <f t="array" ref="K187">J187-G187:I187</f>
        <v>1763995000</v>
      </c>
      <c r="L187" s="105">
        <f t="array" ref="L187">1-F187/E187</f>
        <v>0.74878683987259909</v>
      </c>
      <c r="M187" s="105">
        <f t="array" ref="M187">K187/E187</f>
        <v>0.61335866980069265</v>
      </c>
      <c r="N187" t="s">
        <v>58</v>
      </c>
      <c r="O187" t="s">
        <v>81</v>
      </c>
    </row>
    <row r="188" spans="1:15" ht="16" hidden="1" x14ac:dyDescent="0.25">
      <c r="A188" s="2">
        <v>246</v>
      </c>
      <c r="B188" t="s">
        <v>128</v>
      </c>
      <c r="C188" t="s">
        <v>6</v>
      </c>
      <c r="D188" s="3">
        <v>41274</v>
      </c>
      <c r="E188" s="4">
        <v>1847186000</v>
      </c>
      <c r="F188" s="4">
        <v>667208000</v>
      </c>
      <c r="G188" s="4">
        <v>93782000</v>
      </c>
      <c r="H188" t="s">
        <v>21</v>
      </c>
      <c r="I188" s="4">
        <v>445875000</v>
      </c>
      <c r="J188" s="33">
        <f t="array" ref="J188">E188-F188</f>
        <v>1179978000</v>
      </c>
      <c r="K188" s="33">
        <f t="array" ref="K188">J188-G188:I188</f>
        <v>1086196000</v>
      </c>
      <c r="L188" s="105">
        <f t="array" ref="L188">1-F188/E188</f>
        <v>0.6387976089034888</v>
      </c>
      <c r="M188" s="105">
        <f t="array" ref="M188">K188/E188</f>
        <v>0.58802741034200134</v>
      </c>
      <c r="N188" t="s">
        <v>58</v>
      </c>
      <c r="O188" t="s">
        <v>59</v>
      </c>
    </row>
    <row r="189" spans="1:15" ht="16" hidden="1" x14ac:dyDescent="0.25">
      <c r="A189" s="2">
        <v>270</v>
      </c>
      <c r="B189" t="s">
        <v>135</v>
      </c>
      <c r="C189" t="s">
        <v>6</v>
      </c>
      <c r="D189" s="3">
        <v>41274</v>
      </c>
      <c r="E189" s="4">
        <v>6514099000</v>
      </c>
      <c r="F189" s="4">
        <v>5745428000</v>
      </c>
      <c r="G189" t="s">
        <v>21</v>
      </c>
      <c r="H189" t="s">
        <v>21</v>
      </c>
      <c r="I189" s="4">
        <v>169645000</v>
      </c>
      <c r="J189" s="33">
        <f t="array" ref="J189">E189-F189</f>
        <v>768671000</v>
      </c>
      <c r="K189" s="33" t="e">
        <f t="array" ref="K189">J189-G189:I189</f>
        <v>#VALUE!</v>
      </c>
      <c r="L189" s="105">
        <f t="array" ref="L189">1-F189/E189</f>
        <v>0.11800112340939251</v>
      </c>
      <c r="M189" s="105" t="e">
        <f t="array" ref="M189">K189/E189</f>
        <v>#VALUE!</v>
      </c>
      <c r="N189" t="s">
        <v>58</v>
      </c>
      <c r="O189" t="s">
        <v>136</v>
      </c>
    </row>
    <row r="190" spans="1:15" ht="16" hidden="1" x14ac:dyDescent="0.25">
      <c r="A190" s="2">
        <v>274</v>
      </c>
      <c r="B190" t="s">
        <v>137</v>
      </c>
      <c r="C190" t="s">
        <v>6</v>
      </c>
      <c r="D190" s="3">
        <v>41274</v>
      </c>
      <c r="E190" s="4">
        <v>2432680000</v>
      </c>
      <c r="F190" s="4">
        <v>728989000</v>
      </c>
      <c r="G190" s="4">
        <v>212572000</v>
      </c>
      <c r="H190" t="s">
        <v>21</v>
      </c>
      <c r="I190" s="4">
        <v>622592000</v>
      </c>
      <c r="J190" s="33">
        <f t="array" ref="J190">E190-F190</f>
        <v>1703691000</v>
      </c>
      <c r="K190" s="33">
        <f t="array" ref="K190">J190-G190:I190</f>
        <v>1491119000</v>
      </c>
      <c r="L190" s="105">
        <f t="array" ref="L190">1-F190/E190</f>
        <v>0.70033502145781612</v>
      </c>
      <c r="M190" s="105">
        <f t="array" ref="M190">K190/E190</f>
        <v>0.61295320387391683</v>
      </c>
      <c r="N190" t="s">
        <v>58</v>
      </c>
      <c r="O190" t="s">
        <v>59</v>
      </c>
    </row>
    <row r="191" spans="1:15" ht="16" hidden="1" x14ac:dyDescent="0.25">
      <c r="A191" s="2">
        <v>480</v>
      </c>
      <c r="B191" t="s">
        <v>214</v>
      </c>
      <c r="C191" t="s">
        <v>6</v>
      </c>
      <c r="D191" s="3">
        <v>41274</v>
      </c>
      <c r="E191" s="4">
        <v>1279067000</v>
      </c>
      <c r="F191" s="4">
        <v>461898000</v>
      </c>
      <c r="G191" s="4">
        <v>68538000</v>
      </c>
      <c r="H191" t="s">
        <v>21</v>
      </c>
      <c r="I191" s="4">
        <v>382553000</v>
      </c>
      <c r="J191" s="33">
        <f t="array" ref="J191">E191-F191</f>
        <v>817169000</v>
      </c>
      <c r="K191" s="33">
        <f t="array" ref="K191">J191-G191:I191</f>
        <v>748631000</v>
      </c>
      <c r="L191" s="105">
        <f t="array" ref="L191">1-F191/E191</f>
        <v>0.63887896411994061</v>
      </c>
      <c r="M191" s="105">
        <f t="array" ref="M191">K191/E191</f>
        <v>0.58529459363739356</v>
      </c>
      <c r="N191" t="s">
        <v>58</v>
      </c>
      <c r="O191" t="s">
        <v>81</v>
      </c>
    </row>
    <row r="192" spans="1:15" ht="16" hidden="1" x14ac:dyDescent="0.25">
      <c r="A192" s="2">
        <v>556</v>
      </c>
      <c r="B192" t="s">
        <v>235</v>
      </c>
      <c r="C192" t="s">
        <v>6</v>
      </c>
      <c r="D192" s="3">
        <v>41274</v>
      </c>
      <c r="E192" s="4">
        <v>1887376000</v>
      </c>
      <c r="F192" s="4">
        <v>944617000</v>
      </c>
      <c r="G192" s="4">
        <v>531180000</v>
      </c>
      <c r="H192" t="s">
        <v>21</v>
      </c>
      <c r="I192" t="s">
        <v>21</v>
      </c>
      <c r="J192" s="33">
        <f t="array" ref="J192">E192-F192</f>
        <v>942759000</v>
      </c>
      <c r="K192" s="33">
        <f t="array" ref="K192">J192-G192:I192</f>
        <v>411579000</v>
      </c>
      <c r="L192" s="105">
        <f t="array" ref="L192">1-F192/E192</f>
        <v>0.49950778223311099</v>
      </c>
      <c r="M192" s="105">
        <f t="array" ref="M192">K192/E192</f>
        <v>0.21806942548808506</v>
      </c>
      <c r="N192" t="s">
        <v>58</v>
      </c>
      <c r="O192" t="s">
        <v>59</v>
      </c>
    </row>
    <row r="193" spans="1:15" ht="16" hidden="1" x14ac:dyDescent="0.25">
      <c r="A193" s="2">
        <v>560</v>
      </c>
      <c r="B193" t="s">
        <v>236</v>
      </c>
      <c r="C193" t="s">
        <v>6</v>
      </c>
      <c r="D193" s="3">
        <v>41274</v>
      </c>
      <c r="E193" s="4">
        <v>1747502000</v>
      </c>
      <c r="F193" s="4">
        <v>625507000</v>
      </c>
      <c r="G193" s="4">
        <v>47233000</v>
      </c>
      <c r="H193" t="s">
        <v>21</v>
      </c>
      <c r="I193" s="4">
        <v>560669000</v>
      </c>
      <c r="J193" s="33">
        <f t="array" ref="J193">E193-F193</f>
        <v>1121995000</v>
      </c>
      <c r="K193" s="33">
        <f t="array" ref="K193">J193-G193:I193</f>
        <v>1074762000</v>
      </c>
      <c r="L193" s="105">
        <f t="array" ref="L193">1-F193/E193</f>
        <v>0.64205648977798024</v>
      </c>
      <c r="M193" s="105">
        <f t="array" ref="M193">K193/E193</f>
        <v>0.61502762228598307</v>
      </c>
      <c r="N193" t="s">
        <v>58</v>
      </c>
      <c r="O193" t="s">
        <v>59</v>
      </c>
    </row>
    <row r="194" spans="1:15" ht="16" hidden="1" x14ac:dyDescent="0.25">
      <c r="A194" s="2">
        <v>572</v>
      </c>
      <c r="B194" t="s">
        <v>239</v>
      </c>
      <c r="C194" t="s">
        <v>6</v>
      </c>
      <c r="D194" s="3">
        <v>41274</v>
      </c>
      <c r="E194" s="4">
        <v>535153000</v>
      </c>
      <c r="F194" s="4">
        <v>172167000</v>
      </c>
      <c r="G194" s="4">
        <v>24573000</v>
      </c>
      <c r="H194" t="s">
        <v>21</v>
      </c>
      <c r="I194" s="4">
        <v>169173000</v>
      </c>
      <c r="J194" s="33">
        <f t="array" ref="J194">E194-F194</f>
        <v>362986000</v>
      </c>
      <c r="K194" s="33">
        <f t="array" ref="K194">J194-G194:I194</f>
        <v>338413000</v>
      </c>
      <c r="L194" s="105">
        <f t="array" ref="L194">1-F194/E194</f>
        <v>0.6782845279761115</v>
      </c>
      <c r="M194" s="105">
        <f t="array" ref="M194">K194/E194</f>
        <v>0.63236681846126253</v>
      </c>
      <c r="N194" t="s">
        <v>58</v>
      </c>
      <c r="O194" t="s">
        <v>240</v>
      </c>
    </row>
    <row r="195" spans="1:15" ht="16" hidden="1" x14ac:dyDescent="0.25">
      <c r="A195" s="2">
        <v>604</v>
      </c>
      <c r="B195" t="s">
        <v>249</v>
      </c>
      <c r="C195" t="s">
        <v>6</v>
      </c>
      <c r="D195" s="3">
        <v>41274</v>
      </c>
      <c r="E195" s="4">
        <v>409396000</v>
      </c>
      <c r="F195" s="4">
        <v>114028000</v>
      </c>
      <c r="G195" s="4">
        <v>58323000</v>
      </c>
      <c r="H195" t="s">
        <v>21</v>
      </c>
      <c r="I195" s="4">
        <v>74453000</v>
      </c>
      <c r="J195" s="33">
        <f t="array" ref="J195">E195-F195</f>
        <v>295368000</v>
      </c>
      <c r="K195" s="33">
        <f t="array" ref="K195">J195-G195:I195</f>
        <v>237045000</v>
      </c>
      <c r="L195" s="105">
        <f t="array" ref="L195">1-F195/E195</f>
        <v>0.72147260842802563</v>
      </c>
      <c r="M195" s="105">
        <f t="array" ref="M195">K195/E195</f>
        <v>0.57901151940908069</v>
      </c>
      <c r="N195" t="s">
        <v>58</v>
      </c>
      <c r="O195" t="s">
        <v>81</v>
      </c>
    </row>
    <row r="196" spans="1:15" ht="16" hidden="1" x14ac:dyDescent="0.25">
      <c r="A196" s="2">
        <v>684</v>
      </c>
      <c r="B196" t="s">
        <v>275</v>
      </c>
      <c r="C196" t="s">
        <v>6</v>
      </c>
      <c r="D196" s="3">
        <v>41274</v>
      </c>
      <c r="E196" s="4">
        <v>2426301000</v>
      </c>
      <c r="F196" s="4">
        <v>800336000</v>
      </c>
      <c r="G196" s="4">
        <v>72163000</v>
      </c>
      <c r="H196" t="s">
        <v>21</v>
      </c>
      <c r="I196" s="4">
        <v>768820000</v>
      </c>
      <c r="J196" s="33">
        <f t="array" ref="J196">E196-F196</f>
        <v>1625965000</v>
      </c>
      <c r="K196" s="33">
        <f t="array" ref="K196">J196-G196:I196</f>
        <v>1553802000</v>
      </c>
      <c r="L196" s="105">
        <f t="array" ref="L196">1-F196/E196</f>
        <v>0.67014150346556345</v>
      </c>
      <c r="M196" s="105">
        <f t="array" ref="M196">K196/E196</f>
        <v>0.64039952174111947</v>
      </c>
      <c r="N196" t="s">
        <v>58</v>
      </c>
      <c r="O196" t="s">
        <v>271</v>
      </c>
    </row>
    <row r="197" spans="1:15" ht="16" hidden="1" x14ac:dyDescent="0.25">
      <c r="A197" s="2">
        <v>752</v>
      </c>
      <c r="B197" t="s">
        <v>297</v>
      </c>
      <c r="C197" t="s">
        <v>6</v>
      </c>
      <c r="D197" s="3">
        <v>41274</v>
      </c>
      <c r="E197" s="4">
        <v>1765979000</v>
      </c>
      <c r="F197" s="4">
        <v>567989000</v>
      </c>
      <c r="G197" s="4">
        <v>158950000</v>
      </c>
      <c r="H197" t="s">
        <v>21</v>
      </c>
      <c r="I197" s="4">
        <v>506220000</v>
      </c>
      <c r="J197" s="33">
        <f t="array" ref="J197">E197-F197</f>
        <v>1197990000</v>
      </c>
      <c r="K197" s="33">
        <f t="array" ref="K197">J197-G197:I197</f>
        <v>1039040000</v>
      </c>
      <c r="L197" s="105">
        <f t="array" ref="L197">1-F197/E197</f>
        <v>0.67837160011529019</v>
      </c>
      <c r="M197" s="105">
        <f t="array" ref="M197">K197/E197</f>
        <v>0.58836486730589665</v>
      </c>
      <c r="N197" t="s">
        <v>58</v>
      </c>
      <c r="O197" t="s">
        <v>59</v>
      </c>
    </row>
    <row r="198" spans="1:15" ht="16" hidden="1" x14ac:dyDescent="0.25">
      <c r="A198" s="2">
        <v>811</v>
      </c>
      <c r="B198" t="s">
        <v>317</v>
      </c>
      <c r="C198" t="s">
        <v>6</v>
      </c>
      <c r="D198" s="3">
        <v>41274</v>
      </c>
      <c r="E198" s="4">
        <v>5059000000</v>
      </c>
      <c r="F198" s="4">
        <v>1885000000</v>
      </c>
      <c r="G198" s="4">
        <v>2101000000</v>
      </c>
      <c r="H198" t="s">
        <v>21</v>
      </c>
      <c r="I198" s="4">
        <v>722000000</v>
      </c>
      <c r="J198" s="33">
        <f t="array" ref="J198">E198-F198</f>
        <v>3174000000</v>
      </c>
      <c r="K198" s="33">
        <f t="array" ref="K198">J198-G198:I198</f>
        <v>1073000000</v>
      </c>
      <c r="L198" s="105">
        <f t="array" ref="L198">1-F198/E198</f>
        <v>0.62739671871911451</v>
      </c>
      <c r="M198" s="105">
        <f t="array" ref="M198">K198/E198</f>
        <v>0.21209725242142716</v>
      </c>
      <c r="N198" t="s">
        <v>58</v>
      </c>
      <c r="O198" t="s">
        <v>59</v>
      </c>
    </row>
    <row r="199" spans="1:15" ht="16" hidden="1" x14ac:dyDescent="0.25">
      <c r="A199" s="2">
        <v>855</v>
      </c>
      <c r="B199" t="s">
        <v>330</v>
      </c>
      <c r="C199" t="s">
        <v>6</v>
      </c>
      <c r="D199" s="3">
        <v>41274</v>
      </c>
      <c r="E199" s="4">
        <v>3003955000</v>
      </c>
      <c r="F199" s="4">
        <v>1277113000</v>
      </c>
      <c r="G199" s="4">
        <v>850371000</v>
      </c>
      <c r="H199" t="s">
        <v>21</v>
      </c>
      <c r="I199" s="4">
        <v>316344000</v>
      </c>
      <c r="J199" s="33">
        <f t="array" ref="J199">E199-F199</f>
        <v>1726842000</v>
      </c>
      <c r="K199" s="33">
        <f t="array" ref="K199">J199-G199:I199</f>
        <v>876471000</v>
      </c>
      <c r="L199" s="105">
        <f t="array" ref="L199">1-F199/E199</f>
        <v>0.57485614797824869</v>
      </c>
      <c r="M199" s="105">
        <f t="array" ref="M199">K199/E199</f>
        <v>0.29177234678948255</v>
      </c>
      <c r="N199" t="s">
        <v>58</v>
      </c>
      <c r="O199" t="s">
        <v>59</v>
      </c>
    </row>
    <row r="200" spans="1:15" ht="16" hidden="1" x14ac:dyDescent="0.25">
      <c r="A200" s="2">
        <v>899</v>
      </c>
      <c r="B200" t="s">
        <v>343</v>
      </c>
      <c r="C200" t="s">
        <v>6</v>
      </c>
      <c r="D200" s="3">
        <v>41274</v>
      </c>
      <c r="E200" s="4">
        <v>793373000</v>
      </c>
      <c r="F200" s="4">
        <v>206974000</v>
      </c>
      <c r="G200" s="4">
        <v>123524000</v>
      </c>
      <c r="H200" t="s">
        <v>21</v>
      </c>
      <c r="I200" s="4">
        <v>214827000</v>
      </c>
      <c r="J200" s="33">
        <f t="array" ref="J200">E200-F200</f>
        <v>586399000</v>
      </c>
      <c r="K200" s="33">
        <f t="array" ref="K200">J200-G200:I200</f>
        <v>462875000</v>
      </c>
      <c r="L200" s="105">
        <f t="array" ref="L200">1-F200/E200</f>
        <v>0.7391214472889801</v>
      </c>
      <c r="M200" s="105">
        <f t="array" ref="M200">K200/E200</f>
        <v>0.5834267110173903</v>
      </c>
      <c r="N200" t="s">
        <v>58</v>
      </c>
      <c r="O200" t="s">
        <v>59</v>
      </c>
    </row>
    <row r="201" spans="1:15" ht="16" hidden="1" x14ac:dyDescent="0.25">
      <c r="A201" s="2">
        <v>1011</v>
      </c>
      <c r="B201" t="s">
        <v>376</v>
      </c>
      <c r="C201" t="s">
        <v>6</v>
      </c>
      <c r="D201" s="3">
        <v>41274</v>
      </c>
      <c r="E201" s="4">
        <v>475888000</v>
      </c>
      <c r="F201" s="4">
        <v>117275000</v>
      </c>
      <c r="G201" s="4">
        <v>47115000</v>
      </c>
      <c r="H201" t="s">
        <v>21</v>
      </c>
      <c r="I201" s="4">
        <v>121211000</v>
      </c>
      <c r="J201" s="33">
        <f t="array" ref="J201">E201-F201</f>
        <v>358613000</v>
      </c>
      <c r="K201" s="33">
        <f t="array" ref="K201">J201-G201:I201</f>
        <v>311498000</v>
      </c>
      <c r="L201" s="105">
        <f t="array" ref="L201">1-F201/E201</f>
        <v>0.75356596510103224</v>
      </c>
      <c r="M201" s="105">
        <f t="array" ref="M201">K201/E201</f>
        <v>0.65456157751403687</v>
      </c>
      <c r="N201" t="s">
        <v>58</v>
      </c>
      <c r="O201" t="s">
        <v>240</v>
      </c>
    </row>
    <row r="202" spans="1:15" ht="16" hidden="1" x14ac:dyDescent="0.25">
      <c r="A202" s="2">
        <v>1015</v>
      </c>
      <c r="B202" t="s">
        <v>377</v>
      </c>
      <c r="C202" t="s">
        <v>6</v>
      </c>
      <c r="D202" s="3">
        <v>41274</v>
      </c>
      <c r="E202" s="4">
        <v>797517000</v>
      </c>
      <c r="F202" s="4">
        <v>337533000</v>
      </c>
      <c r="G202" s="4">
        <v>20412000</v>
      </c>
      <c r="H202" t="s">
        <v>21</v>
      </c>
      <c r="I202" s="4">
        <v>277621000</v>
      </c>
      <c r="J202" s="33">
        <f t="array" ref="J202">E202-F202</f>
        <v>459984000</v>
      </c>
      <c r="K202" s="33">
        <f t="array" ref="K202">J202-G202:I202</f>
        <v>439572000</v>
      </c>
      <c r="L202" s="105">
        <f t="array" ref="L202">1-F202/E202</f>
        <v>0.57677015035416179</v>
      </c>
      <c r="M202" s="105">
        <f t="array" ref="M202">K202/E202</f>
        <v>0.55117571161492485</v>
      </c>
      <c r="N202" t="s">
        <v>58</v>
      </c>
      <c r="O202" t="s">
        <v>271</v>
      </c>
    </row>
    <row r="203" spans="1:15" ht="16" hidden="1" x14ac:dyDescent="0.25">
      <c r="A203" s="2">
        <v>1200</v>
      </c>
      <c r="B203" t="s">
        <v>429</v>
      </c>
      <c r="C203" t="s">
        <v>6</v>
      </c>
      <c r="D203" s="3">
        <v>41274</v>
      </c>
      <c r="E203" s="4">
        <v>484581000</v>
      </c>
      <c r="F203" s="4">
        <v>21306000</v>
      </c>
      <c r="G203" s="4">
        <v>38123000</v>
      </c>
      <c r="H203" t="s">
        <v>21</v>
      </c>
      <c r="I203" s="4">
        <v>147515000</v>
      </c>
      <c r="J203" s="33">
        <f t="array" ref="J203">E203-F203</f>
        <v>463275000</v>
      </c>
      <c r="K203" s="33">
        <f t="array" ref="K203">J203-G203:I203</f>
        <v>425152000</v>
      </c>
      <c r="L203" s="105">
        <f t="array" ref="L203">1-F203/E203</f>
        <v>0.95603211846935809</v>
      </c>
      <c r="M203" s="105">
        <f t="array" ref="M203">K203/E203</f>
        <v>0.87736002856075657</v>
      </c>
      <c r="N203" t="s">
        <v>58</v>
      </c>
      <c r="O203" t="s">
        <v>271</v>
      </c>
    </row>
    <row r="204" spans="1:15" ht="16" hidden="1" x14ac:dyDescent="0.25">
      <c r="A204" s="2">
        <v>1414</v>
      </c>
      <c r="B204" t="s">
        <v>483</v>
      </c>
      <c r="C204" t="s">
        <v>6</v>
      </c>
      <c r="D204" s="3">
        <v>41274</v>
      </c>
      <c r="E204" s="4">
        <v>1290052000</v>
      </c>
      <c r="F204" s="4">
        <v>470243000</v>
      </c>
      <c r="G204" s="4">
        <v>120310000</v>
      </c>
      <c r="H204" t="s">
        <v>21</v>
      </c>
      <c r="I204" s="4">
        <v>330418000</v>
      </c>
      <c r="J204" s="33">
        <f t="array" ref="J204">E204-F204</f>
        <v>819809000</v>
      </c>
      <c r="K204" s="33">
        <f t="array" ref="K204">J204-G204:I204</f>
        <v>699499000</v>
      </c>
      <c r="L204" s="105">
        <f t="array" ref="L204">1-F204/E204</f>
        <v>0.63548523625404241</v>
      </c>
      <c r="M204" s="105">
        <f t="array" ref="M204">K204/E204</f>
        <v>0.54222542967260234</v>
      </c>
      <c r="N204" t="s">
        <v>58</v>
      </c>
      <c r="O204" t="s">
        <v>484</v>
      </c>
    </row>
    <row r="205" spans="1:15" ht="16" hidden="1" x14ac:dyDescent="0.25">
      <c r="A205" s="2">
        <v>1430</v>
      </c>
      <c r="B205" t="s">
        <v>489</v>
      </c>
      <c r="C205" t="s">
        <v>6</v>
      </c>
      <c r="D205" s="3">
        <v>41274</v>
      </c>
      <c r="E205" s="4">
        <v>4256157000</v>
      </c>
      <c r="F205" s="4">
        <v>800380000</v>
      </c>
      <c r="G205" s="4">
        <v>376687000</v>
      </c>
      <c r="H205" t="s">
        <v>21</v>
      </c>
      <c r="I205" s="4">
        <v>1068382000</v>
      </c>
      <c r="J205" s="33">
        <f t="array" ref="J205">E205-F205</f>
        <v>3455777000</v>
      </c>
      <c r="K205" s="33">
        <f t="array" ref="K205">J205-G205:I205</f>
        <v>3079090000</v>
      </c>
      <c r="L205" s="105">
        <f t="array" ref="L205">1-F205/E205</f>
        <v>0.81194772655238046</v>
      </c>
      <c r="M205" s="105">
        <f t="array" ref="M205">K205/E205</f>
        <v>0.72344370755120169</v>
      </c>
      <c r="N205" t="s">
        <v>58</v>
      </c>
      <c r="O205" t="s">
        <v>59</v>
      </c>
    </row>
    <row r="206" spans="1:15" ht="16" hidden="1" x14ac:dyDescent="0.25">
      <c r="A206" s="2">
        <v>1582</v>
      </c>
      <c r="B206" t="s">
        <v>532</v>
      </c>
      <c r="C206" t="s">
        <v>6</v>
      </c>
      <c r="D206" s="3">
        <v>41274</v>
      </c>
      <c r="E206" s="4">
        <v>716612000</v>
      </c>
      <c r="F206" s="4">
        <v>245316000</v>
      </c>
      <c r="G206" s="4">
        <v>58005000</v>
      </c>
      <c r="H206" t="s">
        <v>21</v>
      </c>
      <c r="I206" s="4">
        <v>346031000</v>
      </c>
      <c r="J206" s="33">
        <f t="array" ref="J206">E206-F206</f>
        <v>471296000</v>
      </c>
      <c r="K206" s="33">
        <f t="array" ref="K206">J206-G206:I206</f>
        <v>413291000</v>
      </c>
      <c r="L206" s="105">
        <f t="array" ref="L206">1-F206/E206</f>
        <v>0.65767249222731405</v>
      </c>
      <c r="M206" s="105">
        <f t="array" ref="M206">K206/E206</f>
        <v>0.57672910863898452</v>
      </c>
      <c r="N206" t="s">
        <v>58</v>
      </c>
      <c r="O206" t="s">
        <v>240</v>
      </c>
    </row>
    <row r="207" spans="1:15" ht="16" hidden="1" x14ac:dyDescent="0.25">
      <c r="A207" s="2">
        <v>1717</v>
      </c>
      <c r="B207" t="s">
        <v>565</v>
      </c>
      <c r="C207" t="s">
        <v>6</v>
      </c>
      <c r="D207" s="3">
        <v>41274</v>
      </c>
      <c r="E207" s="4">
        <v>5989000000</v>
      </c>
      <c r="F207" s="4">
        <v>4993000000</v>
      </c>
      <c r="G207" s="4">
        <v>320000000</v>
      </c>
      <c r="H207" s="4">
        <v>32000000</v>
      </c>
      <c r="I207" t="s">
        <v>21</v>
      </c>
      <c r="J207" s="33">
        <f t="array" ref="J207">E207-F207</f>
        <v>996000000</v>
      </c>
      <c r="K207" s="33">
        <f t="array" ref="K207">J207-G207:I207</f>
        <v>676000000</v>
      </c>
      <c r="L207" s="105">
        <f t="array" ref="L207">1-F207/E207</f>
        <v>0.16630489230255463</v>
      </c>
      <c r="M207" s="105">
        <f t="array" ref="M207">K207/E207</f>
        <v>0.11287360160293872</v>
      </c>
      <c r="N207" t="s">
        <v>58</v>
      </c>
      <c r="O207" t="s">
        <v>59</v>
      </c>
    </row>
    <row r="208" spans="1:15" ht="16" hidden="1" x14ac:dyDescent="0.25">
      <c r="A208" s="2">
        <v>404</v>
      </c>
      <c r="B208" t="s">
        <v>187</v>
      </c>
      <c r="C208" t="s">
        <v>6</v>
      </c>
      <c r="D208" s="3">
        <v>41274</v>
      </c>
      <c r="E208" s="4">
        <v>18376000000</v>
      </c>
      <c r="F208" s="4">
        <v>7639000000</v>
      </c>
      <c r="G208" s="4">
        <v>3244000000</v>
      </c>
      <c r="H208" t="s">
        <v>21</v>
      </c>
      <c r="I208" s="4">
        <v>4780000000</v>
      </c>
      <c r="J208" s="33">
        <f t="array" ref="J208">E208-F208</f>
        <v>10737000000</v>
      </c>
      <c r="K208" s="33">
        <f t="array" ref="K208">J208-G208:I208</f>
        <v>7493000000</v>
      </c>
      <c r="L208" s="105">
        <f t="array" ref="L208">1-F208/E208</f>
        <v>0.58429473225946893</v>
      </c>
      <c r="M208" s="105">
        <f t="array" ref="M208">K208/E208</f>
        <v>0.40776012189812799</v>
      </c>
      <c r="N208" t="s">
        <v>188</v>
      </c>
      <c r="O208" t="s">
        <v>189</v>
      </c>
    </row>
    <row r="209" spans="1:15" ht="16" hidden="1" x14ac:dyDescent="0.25">
      <c r="A209" s="2">
        <v>676</v>
      </c>
      <c r="B209" t="s">
        <v>273</v>
      </c>
      <c r="C209" t="s">
        <v>6</v>
      </c>
      <c r="D209" s="3">
        <v>41274</v>
      </c>
      <c r="E209" s="4">
        <v>5011853000</v>
      </c>
      <c r="F209" t="s">
        <v>21</v>
      </c>
      <c r="G209" s="4">
        <v>2676141000</v>
      </c>
      <c r="H209" t="s">
        <v>21</v>
      </c>
      <c r="I209" s="4">
        <v>1266807000</v>
      </c>
      <c r="J209" s="33" t="e">
        <f t="array" ref="J209">E209-F209</f>
        <v>#VALUE!</v>
      </c>
      <c r="K209" s="33" t="e">
        <f t="array" ref="K209">J209-G209:I209</f>
        <v>#VALUE!</v>
      </c>
      <c r="L209" s="105" t="e">
        <f t="array" ref="L209">1-F209/E209</f>
        <v>#VALUE!</v>
      </c>
      <c r="M209" s="105" t="e">
        <f t="array" ref="M209">K209/E209</f>
        <v>#VALUE!</v>
      </c>
      <c r="N209" t="s">
        <v>188</v>
      </c>
      <c r="O209" t="s">
        <v>189</v>
      </c>
    </row>
    <row r="210" spans="1:15" ht="16" hidden="1" x14ac:dyDescent="0.25">
      <c r="A210" s="2">
        <v>995</v>
      </c>
      <c r="B210" t="s">
        <v>371</v>
      </c>
      <c r="C210" t="s">
        <v>6</v>
      </c>
      <c r="D210" s="3">
        <v>41274</v>
      </c>
      <c r="E210" s="4">
        <v>6376000000</v>
      </c>
      <c r="F210" s="4">
        <v>3851000000</v>
      </c>
      <c r="G210" s="4">
        <v>1201000000</v>
      </c>
      <c r="H210" t="s">
        <v>21</v>
      </c>
      <c r="I210" s="4">
        <v>749000000</v>
      </c>
      <c r="J210" s="33">
        <f t="array" ref="J210">E210-F210</f>
        <v>2525000000</v>
      </c>
      <c r="K210" s="33">
        <f t="array" ref="K210">J210-G210:I210</f>
        <v>1324000000</v>
      </c>
      <c r="L210" s="105">
        <f t="array" ref="L210">1-F210/E210</f>
        <v>0.39601631116687575</v>
      </c>
      <c r="M210" s="105">
        <f t="array" ref="M210">K210/E210</f>
        <v>0.20765370138017566</v>
      </c>
      <c r="N210" t="s">
        <v>188</v>
      </c>
      <c r="O210" t="s">
        <v>372</v>
      </c>
    </row>
    <row r="211" spans="1:15" ht="16" hidden="1" x14ac:dyDescent="0.25">
      <c r="A211" s="2">
        <v>1494</v>
      </c>
      <c r="B211" t="s">
        <v>506</v>
      </c>
      <c r="C211" t="s">
        <v>6</v>
      </c>
      <c r="D211" s="3">
        <v>41274</v>
      </c>
      <c r="E211" s="4">
        <v>127434000000</v>
      </c>
      <c r="F211" s="4">
        <v>55228000000</v>
      </c>
      <c r="G211" s="4">
        <v>41066000000</v>
      </c>
      <c r="H211" t="s">
        <v>21</v>
      </c>
      <c r="I211" s="4">
        <v>18143000000</v>
      </c>
      <c r="J211" s="33">
        <f t="array" ref="J211">E211-F211</f>
        <v>72206000000</v>
      </c>
      <c r="K211" s="33">
        <f t="array" ref="K211">J211-G211:I211</f>
        <v>31140000000</v>
      </c>
      <c r="L211" s="105">
        <f t="array" ref="L211">1-F211/E211</f>
        <v>0.56661487515105857</v>
      </c>
      <c r="M211" s="105">
        <f t="array" ref="M211">K211/E211</f>
        <v>0.24436178727812044</v>
      </c>
      <c r="N211" t="s">
        <v>188</v>
      </c>
      <c r="O211" t="s">
        <v>189</v>
      </c>
    </row>
    <row r="212" spans="1:15" ht="16" hidden="1" x14ac:dyDescent="0.25">
      <c r="A212" s="2">
        <v>1666</v>
      </c>
      <c r="B212" t="s">
        <v>552</v>
      </c>
      <c r="C212" t="s">
        <v>6</v>
      </c>
      <c r="D212" s="3">
        <v>41274</v>
      </c>
      <c r="E212" s="4">
        <v>115846000000</v>
      </c>
      <c r="F212" s="4">
        <v>46275000000</v>
      </c>
      <c r="G212" s="4">
        <v>39951000000</v>
      </c>
      <c r="H212" t="s">
        <v>21</v>
      </c>
      <c r="I212" s="4">
        <v>16460000000</v>
      </c>
      <c r="J212" s="33">
        <f t="array" ref="J212">E212-F212</f>
        <v>69571000000</v>
      </c>
      <c r="K212" s="33">
        <f t="array" ref="K212">J212-G212:I212</f>
        <v>29620000000</v>
      </c>
      <c r="L212" s="105">
        <f t="array" ref="L212">1-F212/E212</f>
        <v>0.60054727828323817</v>
      </c>
      <c r="M212" s="105">
        <f t="array" ref="M212">K212/E212</f>
        <v>0.25568427049703918</v>
      </c>
      <c r="N212" t="s">
        <v>188</v>
      </c>
      <c r="O212" t="s">
        <v>189</v>
      </c>
    </row>
    <row r="213" spans="1:15" ht="16" hidden="1" x14ac:dyDescent="0.25">
      <c r="A213" s="2">
        <v>44</v>
      </c>
      <c r="B213" t="s">
        <v>47</v>
      </c>
      <c r="C213" t="s">
        <v>6</v>
      </c>
      <c r="D213" s="3">
        <v>41274</v>
      </c>
      <c r="E213" s="4">
        <v>5781000000</v>
      </c>
      <c r="F213" s="4">
        <v>3477000000</v>
      </c>
      <c r="G213" s="4">
        <v>443000000</v>
      </c>
      <c r="H213" t="s">
        <v>21</v>
      </c>
      <c r="I213" s="4">
        <v>673000000</v>
      </c>
      <c r="J213" s="33">
        <f t="array" ref="J213">E213-F213</f>
        <v>2304000000</v>
      </c>
      <c r="K213" s="33">
        <f t="array" ref="K213">J213-G213:I213</f>
        <v>1861000000</v>
      </c>
      <c r="L213" s="105">
        <f t="array" ref="L213">1-F213/E213</f>
        <v>0.39854696419304614</v>
      </c>
      <c r="M213" s="105">
        <f t="array" ref="M213">K213/E213</f>
        <v>0.32191662342155336</v>
      </c>
      <c r="N213" t="s">
        <v>48</v>
      </c>
      <c r="O213" t="s">
        <v>49</v>
      </c>
    </row>
    <row r="214" spans="1:15" ht="16" hidden="1" x14ac:dyDescent="0.25">
      <c r="A214" s="2">
        <v>48</v>
      </c>
      <c r="B214" t="s">
        <v>50</v>
      </c>
      <c r="C214" t="s">
        <v>6</v>
      </c>
      <c r="D214" s="3">
        <v>41274</v>
      </c>
      <c r="E214" s="4">
        <v>14945000000</v>
      </c>
      <c r="F214" s="4">
        <v>6395000000</v>
      </c>
      <c r="G214" s="4">
        <v>3812000000</v>
      </c>
      <c r="H214" t="s">
        <v>21</v>
      </c>
      <c r="I214" s="4">
        <v>1782000000</v>
      </c>
      <c r="J214" s="33">
        <f t="array" ref="J214">E214-F214</f>
        <v>8550000000</v>
      </c>
      <c r="K214" s="33">
        <f t="array" ref="K214">J214-G214:I214</f>
        <v>4738000000</v>
      </c>
      <c r="L214" s="105">
        <f t="array" ref="L214">1-F214/E214</f>
        <v>0.57209769153563061</v>
      </c>
      <c r="M214" s="105">
        <f t="array" ref="M214">K214/E214</f>
        <v>0.31702910672465706</v>
      </c>
      <c r="N214" t="s">
        <v>48</v>
      </c>
      <c r="O214" t="s">
        <v>51</v>
      </c>
    </row>
    <row r="215" spans="1:15" ht="16" hidden="1" x14ac:dyDescent="0.25">
      <c r="A215" s="2">
        <v>170</v>
      </c>
      <c r="B215" t="s">
        <v>103</v>
      </c>
      <c r="C215" t="s">
        <v>6</v>
      </c>
      <c r="D215" s="3">
        <v>41274</v>
      </c>
      <c r="E215" s="4">
        <v>2853926000</v>
      </c>
      <c r="F215" s="4">
        <v>1329500000</v>
      </c>
      <c r="G215" s="4">
        <v>220758000</v>
      </c>
      <c r="H215" t="s">
        <v>21</v>
      </c>
      <c r="I215" s="4">
        <v>380402000</v>
      </c>
      <c r="J215" s="33">
        <f t="array" ref="J215">E215-F215</f>
        <v>1524426000</v>
      </c>
      <c r="K215" s="33">
        <f t="array" ref="K215">J215-G215:I215</f>
        <v>1303668000</v>
      </c>
      <c r="L215" s="105">
        <f t="array" ref="L215">1-F215/E215</f>
        <v>0.53415050004800402</v>
      </c>
      <c r="M215" s="105">
        <f t="array" ref="M215">K215/E215</f>
        <v>0.45679810899091289</v>
      </c>
      <c r="N215" t="s">
        <v>48</v>
      </c>
      <c r="O215" t="s">
        <v>104</v>
      </c>
    </row>
    <row r="216" spans="1:15" ht="16" hidden="1" x14ac:dyDescent="0.25">
      <c r="A216" s="2">
        <v>354</v>
      </c>
      <c r="B216" t="s">
        <v>166</v>
      </c>
      <c r="C216" t="s">
        <v>6</v>
      </c>
      <c r="D216" s="3">
        <v>41274</v>
      </c>
      <c r="E216" s="4">
        <v>7452000000</v>
      </c>
      <c r="F216" s="4">
        <v>4747000000</v>
      </c>
      <c r="G216" s="4">
        <v>365000000</v>
      </c>
      <c r="H216" t="s">
        <v>21</v>
      </c>
      <c r="I216" s="4">
        <v>1050000000</v>
      </c>
      <c r="J216" s="33">
        <f t="array" ref="J216">E216-F216</f>
        <v>2705000000</v>
      </c>
      <c r="K216" s="33">
        <f t="array" ref="K216">J216-G216:I216</f>
        <v>2340000000</v>
      </c>
      <c r="L216" s="105">
        <f t="array" ref="L216">1-F216/E216</f>
        <v>0.36298980139559844</v>
      </c>
      <c r="M216" s="105">
        <f t="array" ref="M216">K216/E216</f>
        <v>0.3140096618357488</v>
      </c>
      <c r="N216" t="s">
        <v>48</v>
      </c>
      <c r="O216" t="s">
        <v>49</v>
      </c>
    </row>
    <row r="217" spans="1:15" ht="16" hidden="1" x14ac:dyDescent="0.25">
      <c r="A217" s="2">
        <v>428</v>
      </c>
      <c r="B217" t="s">
        <v>196</v>
      </c>
      <c r="C217" t="s">
        <v>6</v>
      </c>
      <c r="D217" s="3">
        <v>41274</v>
      </c>
      <c r="E217" s="4">
        <v>12835000000</v>
      </c>
      <c r="F217" s="4">
        <v>8300000000</v>
      </c>
      <c r="G217" s="4">
        <v>550000000</v>
      </c>
      <c r="H217" t="s">
        <v>21</v>
      </c>
      <c r="I217" s="4">
        <v>1127000000</v>
      </c>
      <c r="J217" s="33">
        <f t="array" ref="J217">E217-F217</f>
        <v>4535000000</v>
      </c>
      <c r="K217" s="33">
        <f t="array" ref="K217">J217-G217:I217</f>
        <v>3985000000</v>
      </c>
      <c r="L217" s="105">
        <f t="array" ref="L217">1-F217/E217</f>
        <v>0.35333073626801714</v>
      </c>
      <c r="M217" s="105">
        <f t="array" ref="M217">K217/E217</f>
        <v>0.31047915855083758</v>
      </c>
      <c r="N217" t="s">
        <v>48</v>
      </c>
      <c r="O217" t="s">
        <v>51</v>
      </c>
    </row>
    <row r="218" spans="1:15" ht="16" hidden="1" x14ac:dyDescent="0.25">
      <c r="A218" s="2">
        <v>504</v>
      </c>
      <c r="B218" t="s">
        <v>222</v>
      </c>
      <c r="C218" t="s">
        <v>6</v>
      </c>
      <c r="D218" s="3">
        <v>41274</v>
      </c>
      <c r="E218" s="4">
        <v>17912000000</v>
      </c>
      <c r="F218" s="4">
        <v>11235000000</v>
      </c>
      <c r="G218" s="4">
        <v>965000000</v>
      </c>
      <c r="H218" t="s">
        <v>21</v>
      </c>
      <c r="I218" s="4">
        <v>2145000000</v>
      </c>
      <c r="J218" s="33">
        <f t="array" ref="J218">E218-F218</f>
        <v>6677000000</v>
      </c>
      <c r="K218" s="33">
        <f t="array" ref="K218">J218-G218:I218</f>
        <v>5712000000</v>
      </c>
      <c r="L218" s="105">
        <f t="array" ref="L218">1-F218/E218</f>
        <v>0.37276686020544891</v>
      </c>
      <c r="M218" s="105">
        <f t="array" ref="M218">K218/E218</f>
        <v>0.31889236266190263</v>
      </c>
      <c r="N218" t="s">
        <v>48</v>
      </c>
      <c r="O218" t="s">
        <v>51</v>
      </c>
    </row>
    <row r="219" spans="1:15" ht="16" hidden="1" x14ac:dyDescent="0.25">
      <c r="A219" s="2">
        <v>536</v>
      </c>
      <c r="B219" t="s">
        <v>230</v>
      </c>
      <c r="C219" t="s">
        <v>6</v>
      </c>
      <c r="D219" s="3">
        <v>41274</v>
      </c>
      <c r="E219" s="4">
        <v>11862000000</v>
      </c>
      <c r="F219" s="4">
        <v>7747000000</v>
      </c>
      <c r="G219" s="4">
        <v>296000000</v>
      </c>
      <c r="H219" t="s">
        <v>21</v>
      </c>
      <c r="I219" s="4">
        <v>1562000000</v>
      </c>
      <c r="J219" s="33">
        <f t="array" ref="J219">E219-F219</f>
        <v>4115000000</v>
      </c>
      <c r="K219" s="33">
        <f t="array" ref="K219">J219-G219:I219</f>
        <v>3819000000</v>
      </c>
      <c r="L219" s="105">
        <f t="array" ref="L219">1-F219/E219</f>
        <v>0.34690608666329459</v>
      </c>
      <c r="M219" s="105">
        <f t="array" ref="M219">K219/E219</f>
        <v>0.32195245321193727</v>
      </c>
      <c r="N219" t="s">
        <v>48</v>
      </c>
      <c r="O219" t="s">
        <v>51</v>
      </c>
    </row>
    <row r="220" spans="1:15" ht="16" hidden="1" x14ac:dyDescent="0.25">
      <c r="A220" s="2">
        <v>568</v>
      </c>
      <c r="B220" t="s">
        <v>238</v>
      </c>
      <c r="C220" t="s">
        <v>6</v>
      </c>
      <c r="D220" s="3">
        <v>41274</v>
      </c>
      <c r="E220" s="4">
        <v>6273787000</v>
      </c>
      <c r="F220" s="4">
        <v>3667434000</v>
      </c>
      <c r="G220" s="4">
        <v>747356000</v>
      </c>
      <c r="H220" t="s">
        <v>21</v>
      </c>
      <c r="I220" s="4">
        <v>740791000</v>
      </c>
      <c r="J220" s="33">
        <f t="array" ref="J220">E220-F220</f>
        <v>2606353000</v>
      </c>
      <c r="K220" s="33">
        <f t="array" ref="K220">J220-G220:I220</f>
        <v>1858997000</v>
      </c>
      <c r="L220" s="105">
        <f t="array" ref="L220">1-F220/E220</f>
        <v>0.41543536623095434</v>
      </c>
      <c r="M220" s="105">
        <f t="array" ref="M220">K220/E220</f>
        <v>0.29631178106620454</v>
      </c>
      <c r="N220" t="s">
        <v>48</v>
      </c>
      <c r="O220" t="s">
        <v>49</v>
      </c>
    </row>
    <row r="221" spans="1:15" ht="16" hidden="1" x14ac:dyDescent="0.25">
      <c r="A221" s="2">
        <v>584</v>
      </c>
      <c r="B221" t="s">
        <v>244</v>
      </c>
      <c r="C221" t="s">
        <v>6</v>
      </c>
      <c r="D221" s="3">
        <v>41274</v>
      </c>
      <c r="E221" s="4">
        <v>10302079000</v>
      </c>
      <c r="F221" s="4">
        <v>6583627000</v>
      </c>
      <c r="G221" s="4">
        <v>917162000</v>
      </c>
      <c r="H221" t="s">
        <v>21</v>
      </c>
      <c r="I221" s="4">
        <v>1144585000</v>
      </c>
      <c r="J221" s="33">
        <f t="array" ref="J221">E221-F221</f>
        <v>3718452000</v>
      </c>
      <c r="K221" s="33">
        <f t="array" ref="K221">J221-G221:I221</f>
        <v>2801290000</v>
      </c>
      <c r="L221" s="105">
        <f t="array" ref="L221">1-F221/E221</f>
        <v>0.36094190308577523</v>
      </c>
      <c r="M221" s="105">
        <f t="array" ref="M221">K221/E221</f>
        <v>0.27191501831814724</v>
      </c>
      <c r="N221" t="s">
        <v>48</v>
      </c>
      <c r="O221" t="s">
        <v>51</v>
      </c>
    </row>
    <row r="222" spans="1:15" ht="16" hidden="1" x14ac:dyDescent="0.25">
      <c r="A222" s="2">
        <v>632</v>
      </c>
      <c r="B222" t="s">
        <v>258</v>
      </c>
      <c r="C222" t="s">
        <v>6</v>
      </c>
      <c r="D222" s="3">
        <v>41274</v>
      </c>
      <c r="E222" s="4">
        <v>15255000000</v>
      </c>
      <c r="F222" s="4">
        <v>6717000000</v>
      </c>
      <c r="G222" s="4">
        <v>5353000000</v>
      </c>
      <c r="H222" t="s">
        <v>21</v>
      </c>
      <c r="I222" s="4">
        <v>1051000000</v>
      </c>
      <c r="J222" s="33">
        <f t="array" ref="J222">E222-F222</f>
        <v>8538000000</v>
      </c>
      <c r="K222" s="33">
        <f t="array" ref="K222">J222-G222:I222</f>
        <v>3185000000</v>
      </c>
      <c r="L222" s="105">
        <f t="array" ref="L222">1-F222/E222</f>
        <v>0.55968534906587997</v>
      </c>
      <c r="M222" s="105">
        <f t="array" ref="M222">K222/E222</f>
        <v>0.20878400524418222</v>
      </c>
      <c r="N222" t="s">
        <v>48</v>
      </c>
      <c r="O222" t="s">
        <v>51</v>
      </c>
    </row>
    <row r="223" spans="1:15" ht="16" hidden="1" x14ac:dyDescent="0.25">
      <c r="A223" s="2">
        <v>975</v>
      </c>
      <c r="B223" t="s">
        <v>365</v>
      </c>
      <c r="C223" t="s">
        <v>6</v>
      </c>
      <c r="D223" s="3">
        <v>41274</v>
      </c>
      <c r="E223" s="4">
        <v>3094500000</v>
      </c>
      <c r="F223" s="4">
        <v>2144200000</v>
      </c>
      <c r="G223" s="4">
        <v>98200000</v>
      </c>
      <c r="H223" t="s">
        <v>21</v>
      </c>
      <c r="I223" s="4">
        <v>332400000</v>
      </c>
      <c r="J223" s="33">
        <f t="array" ref="J223">E223-F223</f>
        <v>950300000</v>
      </c>
      <c r="K223" s="33">
        <f t="array" ref="K223">J223-G223:I223</f>
        <v>852100000</v>
      </c>
      <c r="L223" s="105">
        <f t="array" ref="L223">1-F223/E223</f>
        <v>0.30709322992405885</v>
      </c>
      <c r="M223" s="105">
        <f t="array" ref="M223">K223/E223</f>
        <v>0.27535950880594601</v>
      </c>
      <c r="N223" t="s">
        <v>48</v>
      </c>
      <c r="O223" t="s">
        <v>51</v>
      </c>
    </row>
    <row r="224" spans="1:15" ht="16" hidden="1" x14ac:dyDescent="0.25">
      <c r="A224" s="2">
        <v>1140</v>
      </c>
      <c r="B224" t="s">
        <v>414</v>
      </c>
      <c r="C224" t="s">
        <v>6</v>
      </c>
      <c r="D224" s="3">
        <v>41274</v>
      </c>
      <c r="E224" s="4">
        <v>14256000000</v>
      </c>
      <c r="F224" s="4">
        <v>8276000000</v>
      </c>
      <c r="G224" s="4">
        <v>1186000000</v>
      </c>
      <c r="H224" t="s">
        <v>21</v>
      </c>
      <c r="I224" s="4">
        <v>1518000000</v>
      </c>
      <c r="J224" s="33">
        <f t="array" ref="J224">E224-F224</f>
        <v>5980000000</v>
      </c>
      <c r="K224" s="33">
        <f t="array" ref="K224">J224-G224:I224</f>
        <v>4794000000</v>
      </c>
      <c r="L224" s="105">
        <f t="array" ref="L224">1-F224/E224</f>
        <v>0.41947250280583614</v>
      </c>
      <c r="M224" s="105">
        <f t="array" ref="M224">K224/E224</f>
        <v>0.33627946127946129</v>
      </c>
      <c r="N224" t="s">
        <v>48</v>
      </c>
      <c r="O224" t="s">
        <v>49</v>
      </c>
    </row>
    <row r="225" spans="1:15" ht="16" hidden="1" x14ac:dyDescent="0.25">
      <c r="A225" s="2">
        <v>1248</v>
      </c>
      <c r="B225" t="s">
        <v>442</v>
      </c>
      <c r="C225" t="s">
        <v>6</v>
      </c>
      <c r="D225" s="3">
        <v>41274</v>
      </c>
      <c r="E225" s="4">
        <v>9781000000</v>
      </c>
      <c r="F225" s="4">
        <v>6351000000</v>
      </c>
      <c r="G225" s="4">
        <v>98000000</v>
      </c>
      <c r="H225" t="s">
        <v>21</v>
      </c>
      <c r="I225" s="4">
        <v>1054000000</v>
      </c>
      <c r="J225" s="33">
        <f t="array" ref="J225">E225-F225</f>
        <v>3430000000</v>
      </c>
      <c r="K225" s="33">
        <f t="array" ref="K225">J225-G225:I225</f>
        <v>3332000000</v>
      </c>
      <c r="L225" s="105">
        <f t="array" ref="L225">1-F225/E225</f>
        <v>0.35067988958184237</v>
      </c>
      <c r="M225" s="105">
        <f t="array" ref="M225">K225/E225</f>
        <v>0.34066046416521828</v>
      </c>
      <c r="N225" t="s">
        <v>48</v>
      </c>
      <c r="O225" t="s">
        <v>51</v>
      </c>
    </row>
    <row r="226" spans="1:15" ht="16" hidden="1" x14ac:dyDescent="0.25">
      <c r="A226" s="2">
        <v>1296</v>
      </c>
      <c r="B226" t="s">
        <v>454</v>
      </c>
      <c r="C226" t="s">
        <v>6</v>
      </c>
      <c r="D226" s="3">
        <v>41274</v>
      </c>
      <c r="E226" s="4">
        <v>3301804000</v>
      </c>
      <c r="F226" s="4">
        <v>1879559000</v>
      </c>
      <c r="G226" s="4">
        <v>166154000</v>
      </c>
      <c r="H226" t="s">
        <v>21</v>
      </c>
      <c r="I226" s="4">
        <v>404336000</v>
      </c>
      <c r="J226" s="33">
        <f t="array" ref="J226">E226-F226</f>
        <v>1422245000</v>
      </c>
      <c r="K226" s="33">
        <f t="array" ref="K226">J226-G226:I226</f>
        <v>1256091000</v>
      </c>
      <c r="L226" s="105">
        <f t="array" ref="L226">1-F226/E226</f>
        <v>0.43074785783771541</v>
      </c>
      <c r="M226" s="105">
        <f t="array" ref="M226">K226/E226</f>
        <v>0.38042567033052233</v>
      </c>
      <c r="N226" t="s">
        <v>48</v>
      </c>
      <c r="O226" t="s">
        <v>49</v>
      </c>
    </row>
    <row r="227" spans="1:15" ht="16" hidden="1" x14ac:dyDescent="0.25">
      <c r="A227" s="2">
        <v>1304</v>
      </c>
      <c r="B227" t="s">
        <v>456</v>
      </c>
      <c r="C227" t="s">
        <v>6</v>
      </c>
      <c r="D227" s="3">
        <v>41274</v>
      </c>
      <c r="E227" s="4">
        <v>12132000000</v>
      </c>
      <c r="F227" s="4">
        <v>4876000000</v>
      </c>
      <c r="G227" s="4">
        <v>3143000000</v>
      </c>
      <c r="H227" t="s">
        <v>21</v>
      </c>
      <c r="I227" s="4">
        <v>1087000000</v>
      </c>
      <c r="J227" s="33">
        <f t="array" ref="J227">E227-F227</f>
        <v>7256000000</v>
      </c>
      <c r="K227" s="33">
        <f t="array" ref="K227">J227-G227:I227</f>
        <v>4113000000</v>
      </c>
      <c r="L227" s="105">
        <f t="array" ref="L227">1-F227/E227</f>
        <v>0.59808770194526872</v>
      </c>
      <c r="M227" s="105">
        <f t="array" ref="M227">K227/E227</f>
        <v>0.33902077151335314</v>
      </c>
      <c r="N227" t="s">
        <v>48</v>
      </c>
      <c r="O227" t="s">
        <v>51</v>
      </c>
    </row>
    <row r="228" spans="1:15" ht="16" hidden="1" x14ac:dyDescent="0.25">
      <c r="A228" s="2">
        <v>1386</v>
      </c>
      <c r="B228" t="s">
        <v>477</v>
      </c>
      <c r="C228" t="s">
        <v>6</v>
      </c>
      <c r="D228" s="3">
        <v>41274</v>
      </c>
      <c r="E228" s="4">
        <v>4176000000</v>
      </c>
      <c r="F228" s="4">
        <v>2754000000</v>
      </c>
      <c r="G228" s="4">
        <v>207000000</v>
      </c>
      <c r="H228" t="s">
        <v>21</v>
      </c>
      <c r="I228" s="4">
        <v>356000000</v>
      </c>
      <c r="J228" s="33">
        <f t="array" ref="J228">E228-F228</f>
        <v>1422000000</v>
      </c>
      <c r="K228" s="33">
        <f t="array" ref="K228">J228-G228:I228</f>
        <v>1215000000</v>
      </c>
      <c r="L228" s="105">
        <f t="array" ref="L228">1-F228/E228</f>
        <v>0.34051724137931039</v>
      </c>
      <c r="M228" s="105">
        <f t="array" ref="M228">K228/E228</f>
        <v>0.29094827586206895</v>
      </c>
      <c r="N228" t="s">
        <v>48</v>
      </c>
      <c r="O228" t="s">
        <v>49</v>
      </c>
    </row>
    <row r="229" spans="1:15" ht="16" hidden="1" x14ac:dyDescent="0.25">
      <c r="A229" s="2">
        <v>1426</v>
      </c>
      <c r="B229" t="s">
        <v>488</v>
      </c>
      <c r="C229" t="s">
        <v>6</v>
      </c>
      <c r="D229" s="3">
        <v>41274</v>
      </c>
      <c r="E229" s="4">
        <v>16537000000</v>
      </c>
      <c r="F229" s="4">
        <v>9373000000</v>
      </c>
      <c r="G229" s="4">
        <v>914000000</v>
      </c>
      <c r="H229" t="s">
        <v>21</v>
      </c>
      <c r="I229" s="4">
        <v>1787000000</v>
      </c>
      <c r="J229" s="33">
        <f t="array" ref="J229">E229-F229</f>
        <v>7164000000</v>
      </c>
      <c r="K229" s="33">
        <f t="array" ref="K229">J229-G229:I229</f>
        <v>6250000000</v>
      </c>
      <c r="L229" s="105">
        <f t="array" ref="L229">1-F229/E229</f>
        <v>0.43321037673096696</v>
      </c>
      <c r="M229" s="105">
        <f t="array" ref="M229">K229/E229</f>
        <v>0.3779403761262623</v>
      </c>
      <c r="N229" t="s">
        <v>48</v>
      </c>
      <c r="O229" t="s">
        <v>51</v>
      </c>
    </row>
    <row r="230" spans="1:15" ht="16" hidden="1" x14ac:dyDescent="0.25">
      <c r="A230" s="2">
        <v>1446</v>
      </c>
      <c r="B230" t="s">
        <v>492</v>
      </c>
      <c r="C230" t="s">
        <v>6</v>
      </c>
      <c r="D230" s="3">
        <v>41274</v>
      </c>
      <c r="E230" s="4">
        <v>9647000000</v>
      </c>
      <c r="F230" s="4">
        <v>6646000000</v>
      </c>
      <c r="G230" s="4">
        <v>359000000</v>
      </c>
      <c r="H230" t="s">
        <v>21</v>
      </c>
      <c r="I230" s="4">
        <v>1090000000</v>
      </c>
      <c r="J230" s="33">
        <f t="array" ref="J230">E230-F230</f>
        <v>3001000000</v>
      </c>
      <c r="K230" s="33">
        <f t="array" ref="K230">J230-G230:I230</f>
        <v>2642000000</v>
      </c>
      <c r="L230" s="105">
        <f t="array" ref="L230">1-F230/E230</f>
        <v>0.3110811651290557</v>
      </c>
      <c r="M230" s="105">
        <f t="array" ref="M230">K230/E230</f>
        <v>0.27386752358246086</v>
      </c>
      <c r="N230" t="s">
        <v>48</v>
      </c>
      <c r="O230" t="s">
        <v>49</v>
      </c>
    </row>
    <row r="231" spans="1:15" ht="16" hidden="1" x14ac:dyDescent="0.25">
      <c r="A231" s="2">
        <v>1678</v>
      </c>
      <c r="B231" t="s">
        <v>555</v>
      </c>
      <c r="C231" t="s">
        <v>6</v>
      </c>
      <c r="D231" s="3">
        <v>41274</v>
      </c>
      <c r="E231" s="4">
        <v>4246400000</v>
      </c>
      <c r="F231" s="4">
        <v>2760500000</v>
      </c>
      <c r="G231" s="4">
        <v>121400000</v>
      </c>
      <c r="H231" t="s">
        <v>21</v>
      </c>
      <c r="I231" s="4">
        <v>364200000</v>
      </c>
      <c r="J231" s="33">
        <f t="array" ref="J231">E231-F231</f>
        <v>1485900000</v>
      </c>
      <c r="K231" s="33">
        <f t="array" ref="K231">J231-G231:I231</f>
        <v>1364500000</v>
      </c>
      <c r="L231" s="105">
        <f t="array" ref="L231">1-F231/E231</f>
        <v>0.34991993217784478</v>
      </c>
      <c r="M231" s="105">
        <f t="array" ref="M231">K231/E231</f>
        <v>0.32133100979653351</v>
      </c>
      <c r="N231" t="s">
        <v>48</v>
      </c>
      <c r="O231" t="s">
        <v>51</v>
      </c>
    </row>
    <row r="232" spans="1:15" ht="16" hidden="1" x14ac:dyDescent="0.25">
      <c r="A232" s="2">
        <v>1733</v>
      </c>
      <c r="B232" t="s">
        <v>570</v>
      </c>
      <c r="C232" t="s">
        <v>6</v>
      </c>
      <c r="D232" s="3">
        <v>41274</v>
      </c>
      <c r="E232" s="4">
        <v>10128223000</v>
      </c>
      <c r="F232" s="4">
        <v>6710036000</v>
      </c>
      <c r="G232" s="4">
        <v>669451000</v>
      </c>
      <c r="H232" t="s">
        <v>21</v>
      </c>
      <c r="I232" s="4">
        <v>926053000</v>
      </c>
      <c r="J232" s="33">
        <f t="array" ref="J232">E232-F232</f>
        <v>3418187000</v>
      </c>
      <c r="K232" s="33">
        <f t="array" ref="K232">J232-G232:I232</f>
        <v>2748736000</v>
      </c>
      <c r="L232" s="105">
        <f t="array" ref="L232">1-F232/E232</f>
        <v>0.3374912854900608</v>
      </c>
      <c r="M232" s="105">
        <f t="array" ref="M232">K232/E232</f>
        <v>0.27139370845211447</v>
      </c>
      <c r="N232" t="s">
        <v>48</v>
      </c>
      <c r="O232" t="s">
        <v>49</v>
      </c>
    </row>
    <row r="233" spans="1:15" ht="16" hidden="1" x14ac:dyDescent="0.25">
      <c r="A233" s="2">
        <v>1184</v>
      </c>
      <c r="B233" t="s">
        <v>426</v>
      </c>
      <c r="C233" t="s">
        <v>6</v>
      </c>
      <c r="D233" s="3">
        <v>41301</v>
      </c>
      <c r="E233" s="4">
        <v>4280159000</v>
      </c>
      <c r="F233" s="4">
        <v>2053816000</v>
      </c>
      <c r="G233" s="4">
        <v>430822000</v>
      </c>
      <c r="H233" s="4">
        <v>1147282000</v>
      </c>
      <c r="I233" t="s">
        <v>21</v>
      </c>
      <c r="J233" s="33">
        <f t="array" ref="J233">E233-F233</f>
        <v>2226343000</v>
      </c>
      <c r="K233" s="33">
        <f t="array" ref="K233">J233-G233:I233</f>
        <v>1795521000</v>
      </c>
      <c r="L233" s="105">
        <f t="array" ref="L233">1-F233/E233</f>
        <v>0.52015427464260089</v>
      </c>
      <c r="M233" s="105">
        <f t="array" ref="M233">K233/E233</f>
        <v>0.41949866815695397</v>
      </c>
      <c r="N233" t="s">
        <v>28</v>
      </c>
      <c r="O233" t="s">
        <v>40</v>
      </c>
    </row>
    <row r="234" spans="1:15" ht="16" hidden="1" x14ac:dyDescent="0.25">
      <c r="A234" s="2">
        <v>1522</v>
      </c>
      <c r="B234" t="s">
        <v>516</v>
      </c>
      <c r="C234" t="s">
        <v>6</v>
      </c>
      <c r="D234" s="3">
        <v>41305</v>
      </c>
      <c r="E234" s="4">
        <v>3794249000</v>
      </c>
      <c r="F234" s="4">
        <v>1630965000</v>
      </c>
      <c r="G234" s="4">
        <v>1466067000</v>
      </c>
      <c r="H234" t="s">
        <v>21</v>
      </c>
      <c r="I234" t="s">
        <v>21</v>
      </c>
      <c r="J234" s="33">
        <f t="array" ref="J234">E234-F234</f>
        <v>2163284000</v>
      </c>
      <c r="K234" s="33">
        <f t="array" ref="K234">J234-G234:I234</f>
        <v>697217000</v>
      </c>
      <c r="L234" s="105">
        <f t="array" ref="L234">1-F234/E234</f>
        <v>0.57014813735208203</v>
      </c>
      <c r="M234" s="105">
        <f t="array" ref="M234">K234/E234</f>
        <v>0.18375625848488067</v>
      </c>
      <c r="N234" t="s">
        <v>25</v>
      </c>
      <c r="O234" t="s">
        <v>295</v>
      </c>
    </row>
    <row r="235" spans="1:15" ht="16" hidden="1" x14ac:dyDescent="0.25">
      <c r="A235" s="2">
        <v>1610</v>
      </c>
      <c r="B235" t="s">
        <v>538</v>
      </c>
      <c r="C235" t="s">
        <v>6</v>
      </c>
      <c r="D235" s="3">
        <v>41305</v>
      </c>
      <c r="E235" s="4">
        <v>2794925000</v>
      </c>
      <c r="F235" s="4">
        <v>1763394000</v>
      </c>
      <c r="G235" s="4">
        <v>657246000</v>
      </c>
      <c r="H235" t="s">
        <v>21</v>
      </c>
      <c r="I235" t="s">
        <v>21</v>
      </c>
      <c r="J235" s="33">
        <f t="array" ref="J235">E235-F235</f>
        <v>1031531000</v>
      </c>
      <c r="K235" s="33">
        <f t="array" ref="K235">J235-G235:I235</f>
        <v>374285000</v>
      </c>
      <c r="L235" s="105">
        <f t="array" ref="L235">1-F235/E235</f>
        <v>0.36907287315402026</v>
      </c>
      <c r="M235" s="105">
        <f t="array" ref="M235">K235/E235</f>
        <v>0.13391593692138429</v>
      </c>
      <c r="N235" t="s">
        <v>25</v>
      </c>
      <c r="O235" t="s">
        <v>263</v>
      </c>
    </row>
    <row r="236" spans="1:15" ht="16" hidden="1" x14ac:dyDescent="0.25">
      <c r="A236" s="2">
        <v>1706</v>
      </c>
      <c r="B236" t="s">
        <v>562</v>
      </c>
      <c r="C236" t="s">
        <v>6</v>
      </c>
      <c r="D236" s="3">
        <v>41305</v>
      </c>
      <c r="E236" s="4">
        <v>468651000000</v>
      </c>
      <c r="F236" s="4">
        <v>352297000000</v>
      </c>
      <c r="G236" s="4">
        <v>88629000000</v>
      </c>
      <c r="H236" t="s">
        <v>21</v>
      </c>
      <c r="I236" t="s">
        <v>21</v>
      </c>
      <c r="J236" s="33">
        <f t="array" ref="J236">E236-F236</f>
        <v>116354000000</v>
      </c>
      <c r="K236" s="33">
        <f t="array" ref="K236">J236-G236:I236</f>
        <v>27725000000</v>
      </c>
      <c r="L236" s="105">
        <f t="array" ref="L236">1-F236/E236</f>
        <v>0.24827430219929114</v>
      </c>
      <c r="M236" s="105">
        <f t="array" ref="M236">K236/E236</f>
        <v>5.9159161081487076E-2</v>
      </c>
      <c r="N236" t="s">
        <v>42</v>
      </c>
      <c r="O236" t="s">
        <v>174</v>
      </c>
    </row>
    <row r="237" spans="1:15" ht="16" hidden="1" x14ac:dyDescent="0.25">
      <c r="A237" s="2">
        <v>40</v>
      </c>
      <c r="B237" t="s">
        <v>46</v>
      </c>
      <c r="C237" t="s">
        <v>6</v>
      </c>
      <c r="D237" s="3">
        <v>41305</v>
      </c>
      <c r="E237" s="4">
        <v>2312200000</v>
      </c>
      <c r="F237" s="4">
        <v>238500000</v>
      </c>
      <c r="G237" s="4">
        <v>1081800000</v>
      </c>
      <c r="H237" s="4">
        <v>600000000</v>
      </c>
      <c r="I237" s="4">
        <v>42100000</v>
      </c>
      <c r="J237" s="33">
        <f t="array" ref="J237">E237-F237</f>
        <v>2073700000</v>
      </c>
      <c r="K237" s="33">
        <f t="array" ref="K237">J237-G237:I237</f>
        <v>991900000</v>
      </c>
      <c r="L237" s="105">
        <f t="array" ref="L237">1-F237/E237</f>
        <v>0.89685148343568899</v>
      </c>
      <c r="M237" s="105">
        <f t="array" ref="M237">K237/E237</f>
        <v>0.42898538188738</v>
      </c>
      <c r="N237" t="s">
        <v>28</v>
      </c>
      <c r="O237" t="s">
        <v>38</v>
      </c>
    </row>
    <row r="238" spans="1:15" ht="16" hidden="1" x14ac:dyDescent="0.25">
      <c r="A238" s="2">
        <v>386</v>
      </c>
      <c r="B238" t="s">
        <v>178</v>
      </c>
      <c r="C238" t="s">
        <v>6</v>
      </c>
      <c r="D238" s="3">
        <v>41305</v>
      </c>
      <c r="E238" s="4">
        <v>3050195000</v>
      </c>
      <c r="F238" s="4">
        <v>683579000</v>
      </c>
      <c r="G238" s="4">
        <v>2047847000</v>
      </c>
      <c r="H238" s="4">
        <v>429479000</v>
      </c>
      <c r="I238" t="s">
        <v>21</v>
      </c>
      <c r="J238" s="33">
        <f t="array" ref="J238">E238-F238</f>
        <v>2366616000</v>
      </c>
      <c r="K238" s="33">
        <f t="array" ref="K238">J238-G238:I238</f>
        <v>318769000</v>
      </c>
      <c r="L238" s="105">
        <f t="array" ref="L238">1-F238/E238</f>
        <v>0.7758900660449578</v>
      </c>
      <c r="M238" s="105">
        <f t="array" ref="M238">K238/E238</f>
        <v>0.10450774458682149</v>
      </c>
      <c r="N238" t="s">
        <v>28</v>
      </c>
      <c r="O238" t="s">
        <v>63</v>
      </c>
    </row>
    <row r="239" spans="1:15" ht="16" hidden="1" x14ac:dyDescent="0.25">
      <c r="A239" s="2">
        <v>448</v>
      </c>
      <c r="B239" t="s">
        <v>202</v>
      </c>
      <c r="C239" t="s">
        <v>6</v>
      </c>
      <c r="D239" s="3">
        <v>41306</v>
      </c>
      <c r="E239" s="4">
        <v>16022128000</v>
      </c>
      <c r="F239" s="4">
        <v>10936727000</v>
      </c>
      <c r="G239" s="4">
        <v>3430125000</v>
      </c>
      <c r="H239" t="s">
        <v>21</v>
      </c>
      <c r="I239" t="s">
        <v>21</v>
      </c>
      <c r="J239" s="33">
        <f t="array" ref="J239">E239-F239</f>
        <v>5085401000</v>
      </c>
      <c r="K239" s="33">
        <f t="array" ref="K239">J239-G239:I239</f>
        <v>1655276000</v>
      </c>
      <c r="L239" s="105">
        <f t="array" ref="L239">1-F239/E239</f>
        <v>0.31739860023587374</v>
      </c>
      <c r="M239" s="105">
        <f t="array" ref="M239">K239/E239</f>
        <v>0.10331186968422672</v>
      </c>
      <c r="N239" t="s">
        <v>25</v>
      </c>
      <c r="O239" t="s">
        <v>203</v>
      </c>
    </row>
    <row r="240" spans="1:15" ht="16" hidden="1" x14ac:dyDescent="0.25">
      <c r="A240" s="2">
        <v>979</v>
      </c>
      <c r="B240" t="s">
        <v>366</v>
      </c>
      <c r="C240" t="s">
        <v>6</v>
      </c>
      <c r="D240" s="3">
        <v>41306</v>
      </c>
      <c r="E240" s="4">
        <v>50521000000</v>
      </c>
      <c r="F240" s="4">
        <v>33194000000</v>
      </c>
      <c r="G240" s="4">
        <v>12244000000</v>
      </c>
      <c r="H240" t="s">
        <v>21</v>
      </c>
      <c r="I240" s="4">
        <v>1523000000</v>
      </c>
      <c r="J240" s="33">
        <f t="array" ref="J240">E240-F240</f>
        <v>17327000000</v>
      </c>
      <c r="K240" s="33">
        <f t="array" ref="K240">J240-G240:I240</f>
        <v>5083000000</v>
      </c>
      <c r="L240" s="105">
        <f t="array" ref="L240">1-F240/E240</f>
        <v>0.34296629124522471</v>
      </c>
      <c r="M240" s="105">
        <f t="array" ref="M240">K240/E240</f>
        <v>0.10061162684824132</v>
      </c>
      <c r="N240" t="s">
        <v>25</v>
      </c>
      <c r="O240" t="s">
        <v>300</v>
      </c>
    </row>
    <row r="241" spans="1:15" ht="16" hidden="1" x14ac:dyDescent="0.25">
      <c r="A241" s="2">
        <v>484</v>
      </c>
      <c r="B241" t="s">
        <v>215</v>
      </c>
      <c r="C241" t="s">
        <v>6</v>
      </c>
      <c r="D241" s="3">
        <v>41307</v>
      </c>
      <c r="E241" s="4">
        <v>7394500000</v>
      </c>
      <c r="F241" s="4">
        <v>4741800000</v>
      </c>
      <c r="G241" s="4">
        <v>1732600000</v>
      </c>
      <c r="H241" t="s">
        <v>21</v>
      </c>
      <c r="I241" t="s">
        <v>21</v>
      </c>
      <c r="J241" s="33">
        <f t="array" ref="J241">E241-F241</f>
        <v>2652700000</v>
      </c>
      <c r="K241" s="33">
        <f t="array" ref="K241">J241-G241:I241</f>
        <v>920100000</v>
      </c>
      <c r="L241" s="105">
        <f t="array" ref="L241">1-F241/E241</f>
        <v>0.35873960375955105</v>
      </c>
      <c r="M241" s="105">
        <f t="array" ref="M241">K241/E241</f>
        <v>0.12443031983230779</v>
      </c>
      <c r="N241" t="s">
        <v>25</v>
      </c>
      <c r="O241" t="s">
        <v>203</v>
      </c>
    </row>
    <row r="242" spans="1:15" ht="16" hidden="1" x14ac:dyDescent="0.25">
      <c r="A242" s="2">
        <v>648</v>
      </c>
      <c r="B242" t="s">
        <v>262</v>
      </c>
      <c r="C242" t="s">
        <v>6</v>
      </c>
      <c r="D242" s="3">
        <v>41307</v>
      </c>
      <c r="E242" s="4">
        <v>6182000000</v>
      </c>
      <c r="F242" s="4">
        <v>4148000000</v>
      </c>
      <c r="G242" s="4">
        <v>1294000000</v>
      </c>
      <c r="H242" t="s">
        <v>21</v>
      </c>
      <c r="I242" s="4">
        <v>118000000</v>
      </c>
      <c r="J242" s="33">
        <f t="array" ref="J242">E242-F242</f>
        <v>2034000000</v>
      </c>
      <c r="K242" s="33">
        <f t="array" ref="K242">J242-G242:I242</f>
        <v>740000000</v>
      </c>
      <c r="L242" s="105">
        <f t="array" ref="L242">1-F242/E242</f>
        <v>0.32901973471368484</v>
      </c>
      <c r="M242" s="105">
        <f t="array" ref="M242">K242/E242</f>
        <v>0.11970236169524426</v>
      </c>
      <c r="N242" t="s">
        <v>25</v>
      </c>
      <c r="O242" t="s">
        <v>263</v>
      </c>
    </row>
    <row r="243" spans="1:15" ht="16" hidden="1" x14ac:dyDescent="0.25">
      <c r="A243" s="2">
        <v>712</v>
      </c>
      <c r="B243" t="s">
        <v>282</v>
      </c>
      <c r="C243" t="s">
        <v>6</v>
      </c>
      <c r="D243" s="3">
        <v>41307</v>
      </c>
      <c r="E243" s="4">
        <v>15651000000</v>
      </c>
      <c r="F243" s="4">
        <v>9480000000</v>
      </c>
      <c r="G243" t="s">
        <v>21</v>
      </c>
      <c r="H243" t="s">
        <v>21</v>
      </c>
      <c r="I243" t="s">
        <v>21</v>
      </c>
      <c r="J243" s="33">
        <f t="array" ref="J243">E243-F243</f>
        <v>6171000000</v>
      </c>
      <c r="K243" s="33" t="e">
        <f t="array" ref="K243">J243-G243:I243</f>
        <v>#VALUE!</v>
      </c>
      <c r="L243" s="105">
        <f t="array" ref="L243">1-F243/E243</f>
        <v>0.3942879049262028</v>
      </c>
      <c r="M243" s="105" t="e">
        <f t="array" ref="M243">K243/E243</f>
        <v>#VALUE!</v>
      </c>
      <c r="N243" t="s">
        <v>25</v>
      </c>
      <c r="O243" t="s">
        <v>263</v>
      </c>
    </row>
    <row r="244" spans="1:15" ht="16" hidden="1" x14ac:dyDescent="0.25">
      <c r="A244" s="2">
        <v>887</v>
      </c>
      <c r="B244" t="s">
        <v>339</v>
      </c>
      <c r="C244" t="s">
        <v>6</v>
      </c>
      <c r="D244" s="3">
        <v>41307</v>
      </c>
      <c r="E244" s="4">
        <v>12134000000</v>
      </c>
      <c r="F244" s="4">
        <v>7432000000</v>
      </c>
      <c r="G244" s="4">
        <v>3357000000</v>
      </c>
      <c r="H244" t="s">
        <v>21</v>
      </c>
      <c r="I244" t="s">
        <v>21</v>
      </c>
      <c r="J244" s="33">
        <f t="array" ref="J244">E244-F244</f>
        <v>4702000000</v>
      </c>
      <c r="K244" s="33">
        <f t="array" ref="K244">J244-G244:I244</f>
        <v>1345000000</v>
      </c>
      <c r="L244" s="105">
        <f t="array" ref="L244">1-F244/E244</f>
        <v>0.38750618097906708</v>
      </c>
      <c r="M244" s="105">
        <f t="array" ref="M244">K244/E244</f>
        <v>0.11084555793637713</v>
      </c>
      <c r="N244" t="s">
        <v>25</v>
      </c>
      <c r="O244" t="s">
        <v>340</v>
      </c>
    </row>
    <row r="245" spans="1:15" ht="16" hidden="1" x14ac:dyDescent="0.25">
      <c r="A245" s="2">
        <v>931</v>
      </c>
      <c r="B245" t="s">
        <v>353</v>
      </c>
      <c r="C245" t="s">
        <v>6</v>
      </c>
      <c r="D245" s="3">
        <v>41307</v>
      </c>
      <c r="E245" s="4">
        <v>19279000000</v>
      </c>
      <c r="F245" s="4">
        <v>12289000000</v>
      </c>
      <c r="G245" s="4">
        <v>4267000000</v>
      </c>
      <c r="H245" t="s">
        <v>21</v>
      </c>
      <c r="I245" s="4">
        <v>833000000</v>
      </c>
      <c r="J245" s="33">
        <f t="array" ref="J245">E245-F245</f>
        <v>6990000000</v>
      </c>
      <c r="K245" s="33">
        <f t="array" ref="K245">J245-G245:I245</f>
        <v>2723000000</v>
      </c>
      <c r="L245" s="105">
        <f t="array" ref="L245">1-F245/E245</f>
        <v>0.36257067275273613</v>
      </c>
      <c r="M245" s="105">
        <f t="array" ref="M245">K245/E245</f>
        <v>0.14124176565174543</v>
      </c>
      <c r="N245" t="s">
        <v>25</v>
      </c>
      <c r="O245" t="s">
        <v>203</v>
      </c>
    </row>
    <row r="246" spans="1:15" ht="16" hidden="1" x14ac:dyDescent="0.25">
      <c r="A246" s="2">
        <v>939</v>
      </c>
      <c r="B246" t="s">
        <v>355</v>
      </c>
      <c r="C246" t="s">
        <v>6</v>
      </c>
      <c r="D246" s="3">
        <v>41307</v>
      </c>
      <c r="E246" s="4">
        <v>10459000000</v>
      </c>
      <c r="F246" s="4">
        <v>6073000000</v>
      </c>
      <c r="G246" s="4">
        <v>2720000000</v>
      </c>
      <c r="H246" t="s">
        <v>21</v>
      </c>
      <c r="I246" t="s">
        <v>21</v>
      </c>
      <c r="J246" s="33">
        <f t="array" ref="J246">E246-F246</f>
        <v>4386000000</v>
      </c>
      <c r="K246" s="33">
        <f t="array" ref="K246">J246-G246:I246</f>
        <v>1666000000</v>
      </c>
      <c r="L246" s="105">
        <f t="array" ref="L246">1-F246/E246</f>
        <v>0.41935175446983464</v>
      </c>
      <c r="M246" s="105">
        <f t="array" ref="M246">K246/E246</f>
        <v>0.15928865092265035</v>
      </c>
      <c r="N246" t="s">
        <v>25</v>
      </c>
      <c r="O246" t="s">
        <v>263</v>
      </c>
    </row>
    <row r="247" spans="1:15" ht="16" hidden="1" x14ac:dyDescent="0.25">
      <c r="A247" s="2">
        <v>1003</v>
      </c>
      <c r="B247" t="s">
        <v>374</v>
      </c>
      <c r="C247" t="s">
        <v>6</v>
      </c>
      <c r="D247" s="3">
        <v>41307</v>
      </c>
      <c r="E247" s="4">
        <v>27686000000</v>
      </c>
      <c r="F247" s="4">
        <v>16538000000</v>
      </c>
      <c r="G247" s="4">
        <v>8482000000</v>
      </c>
      <c r="H247" t="s">
        <v>21</v>
      </c>
      <c r="I247" t="s">
        <v>21</v>
      </c>
      <c r="J247" s="33">
        <f t="array" ref="J247">E247-F247</f>
        <v>11148000000</v>
      </c>
      <c r="K247" s="33">
        <f t="array" ref="K247">J247-G247:I247</f>
        <v>2666000000</v>
      </c>
      <c r="L247" s="105">
        <f t="array" ref="L247">1-F247/E247</f>
        <v>0.40265838329841797</v>
      </c>
      <c r="M247" s="105">
        <f t="array" ref="M247">K247/E247</f>
        <v>9.6294155891064076E-2</v>
      </c>
      <c r="N247" t="s">
        <v>25</v>
      </c>
      <c r="O247" t="s">
        <v>340</v>
      </c>
    </row>
    <row r="248" spans="1:15" ht="16" hidden="1" x14ac:dyDescent="0.25">
      <c r="A248" s="2">
        <v>1370</v>
      </c>
      <c r="B248" t="s">
        <v>473</v>
      </c>
      <c r="C248" t="s">
        <v>6</v>
      </c>
      <c r="D248" s="3">
        <v>41307</v>
      </c>
      <c r="E248" s="4">
        <v>9721065000</v>
      </c>
      <c r="F248" s="4">
        <v>7011428000</v>
      </c>
      <c r="G248" s="4">
        <v>1437886000</v>
      </c>
      <c r="H248" t="s">
        <v>21</v>
      </c>
      <c r="I248" t="s">
        <v>21</v>
      </c>
      <c r="J248" s="33">
        <f t="array" ref="J248">E248-F248</f>
        <v>2709637000</v>
      </c>
      <c r="K248" s="33">
        <f t="array" ref="K248">J248-G248:I248</f>
        <v>1271751000</v>
      </c>
      <c r="L248" s="105">
        <f t="array" ref="L248">1-F248/E248</f>
        <v>0.27873869786900918</v>
      </c>
      <c r="M248" s="105">
        <f t="array" ref="M248">K248/E248</f>
        <v>0.13082424610883683</v>
      </c>
      <c r="N248" t="s">
        <v>25</v>
      </c>
      <c r="O248" t="s">
        <v>263</v>
      </c>
    </row>
    <row r="249" spans="1:15" ht="16" hidden="1" x14ac:dyDescent="0.25">
      <c r="A249" s="2">
        <v>1406</v>
      </c>
      <c r="B249" t="s">
        <v>481</v>
      </c>
      <c r="C249" t="s">
        <v>6</v>
      </c>
      <c r="D249" s="3">
        <v>41307</v>
      </c>
      <c r="E249" s="4">
        <v>3983400000</v>
      </c>
      <c r="F249" s="4">
        <v>2446000000</v>
      </c>
      <c r="G249" s="4">
        <v>976900000</v>
      </c>
      <c r="H249" t="s">
        <v>21</v>
      </c>
      <c r="I249" t="s">
        <v>21</v>
      </c>
      <c r="J249" s="33">
        <f t="array" ref="J249">E249-F249</f>
        <v>1537400000</v>
      </c>
      <c r="K249" s="33">
        <f t="array" ref="K249">J249-G249:I249</f>
        <v>560500000</v>
      </c>
      <c r="L249" s="105">
        <f t="array" ref="L249">1-F249/E249</f>
        <v>0.38595169955314557</v>
      </c>
      <c r="M249" s="105">
        <f t="array" ref="M249">K249/E249</f>
        <v>0.14070894210975549</v>
      </c>
      <c r="N249" t="s">
        <v>25</v>
      </c>
      <c r="O249" t="s">
        <v>85</v>
      </c>
    </row>
    <row r="250" spans="1:15" ht="16" hidden="1" x14ac:dyDescent="0.25">
      <c r="A250" s="2">
        <v>1438</v>
      </c>
      <c r="B250" t="s">
        <v>490</v>
      </c>
      <c r="C250" t="s">
        <v>6</v>
      </c>
      <c r="D250" s="3">
        <v>41307</v>
      </c>
      <c r="E250" s="4">
        <v>24380510000</v>
      </c>
      <c r="F250" s="4">
        <v>17889249000</v>
      </c>
      <c r="G250" s="4">
        <v>4884284000</v>
      </c>
      <c r="H250" t="s">
        <v>21</v>
      </c>
      <c r="I250" s="4">
        <v>78900000</v>
      </c>
      <c r="J250" s="33">
        <f t="array" ref="J250">E250-F250</f>
        <v>6491261000</v>
      </c>
      <c r="K250" s="33">
        <f t="array" ref="K250">J250-G250:I250</f>
        <v>1606977000</v>
      </c>
      <c r="L250" s="105">
        <f t="array" ref="L250">1-F250/E250</f>
        <v>0.26624795789751732</v>
      </c>
      <c r="M250" s="105">
        <f t="array" ref="M250">K250/E250</f>
        <v>6.5912361964536426E-2</v>
      </c>
      <c r="N250" t="s">
        <v>25</v>
      </c>
      <c r="O250" t="s">
        <v>85</v>
      </c>
    </row>
    <row r="251" spans="1:15" ht="16" hidden="1" x14ac:dyDescent="0.25">
      <c r="A251" s="2">
        <v>1518</v>
      </c>
      <c r="B251" t="s">
        <v>515</v>
      </c>
      <c r="C251" t="s">
        <v>6</v>
      </c>
      <c r="D251" s="3">
        <v>41307</v>
      </c>
      <c r="E251" s="4">
        <v>73301000000</v>
      </c>
      <c r="F251" s="4">
        <v>50568000000</v>
      </c>
      <c r="G251" s="4">
        <v>15110000000</v>
      </c>
      <c r="H251" t="s">
        <v>21</v>
      </c>
      <c r="I251" s="4">
        <v>2044000000</v>
      </c>
      <c r="J251" s="33">
        <f t="array" ref="J251">E251-F251</f>
        <v>22733000000</v>
      </c>
      <c r="K251" s="33">
        <f t="array" ref="K251">J251-G251:I251</f>
        <v>7623000000</v>
      </c>
      <c r="L251" s="105">
        <f t="array" ref="L251">1-F251/E251</f>
        <v>0.31013219464945907</v>
      </c>
      <c r="M251" s="105">
        <f t="array" ref="M251">K251/E251</f>
        <v>0.10399585271687972</v>
      </c>
      <c r="N251" t="s">
        <v>25</v>
      </c>
      <c r="O251" t="s">
        <v>203</v>
      </c>
    </row>
    <row r="252" spans="1:15" ht="16" hidden="1" x14ac:dyDescent="0.25">
      <c r="A252" s="2">
        <v>1526</v>
      </c>
      <c r="B252" t="s">
        <v>517</v>
      </c>
      <c r="C252" t="s">
        <v>6</v>
      </c>
      <c r="D252" s="3">
        <v>41307</v>
      </c>
      <c r="E252" s="4">
        <v>25878372000</v>
      </c>
      <c r="F252" s="4">
        <v>18521400000</v>
      </c>
      <c r="G252" s="4">
        <v>4250446000</v>
      </c>
      <c r="H252" t="s">
        <v>21</v>
      </c>
      <c r="I252" t="s">
        <v>21</v>
      </c>
      <c r="J252" s="33">
        <f t="array" ref="J252">E252-F252</f>
        <v>7356972000</v>
      </c>
      <c r="K252" s="33">
        <f t="array" ref="K252">J252-G252:I252</f>
        <v>3106526000</v>
      </c>
      <c r="L252" s="105">
        <f t="array" ref="L252">1-F252/E252</f>
        <v>0.28429037189820128</v>
      </c>
      <c r="M252" s="105">
        <f t="array" ref="M252">K252/E252</f>
        <v>0.1200433319375732</v>
      </c>
      <c r="N252" t="s">
        <v>25</v>
      </c>
      <c r="O252" t="s">
        <v>263</v>
      </c>
    </row>
    <row r="253" spans="1:15" ht="16" hidden="1" x14ac:dyDescent="0.25">
      <c r="A253" s="2">
        <v>1590</v>
      </c>
      <c r="B253" t="s">
        <v>533</v>
      </c>
      <c r="C253" t="s">
        <v>6</v>
      </c>
      <c r="D253" s="3">
        <v>41307</v>
      </c>
      <c r="E253" s="4">
        <v>2220256000</v>
      </c>
      <c r="F253" s="4">
        <v>1436582000</v>
      </c>
      <c r="G253" s="4">
        <v>488880000</v>
      </c>
      <c r="H253" t="s">
        <v>21</v>
      </c>
      <c r="I253" t="s">
        <v>21</v>
      </c>
      <c r="J253" s="33">
        <f t="array" ref="J253">E253-F253</f>
        <v>783674000</v>
      </c>
      <c r="K253" s="33">
        <f t="array" ref="K253">J253-G253:I253</f>
        <v>294794000</v>
      </c>
      <c r="L253" s="105">
        <f t="array" ref="L253">1-F253/E253</f>
        <v>0.35296560396638943</v>
      </c>
      <c r="M253" s="105">
        <f t="array" ref="M253">K253/E253</f>
        <v>0.13277477912456942</v>
      </c>
      <c r="N253" t="s">
        <v>25</v>
      </c>
      <c r="O253" t="s">
        <v>85</v>
      </c>
    </row>
    <row r="254" spans="1:15" ht="16" hidden="1" x14ac:dyDescent="0.25">
      <c r="A254" s="2">
        <v>927</v>
      </c>
      <c r="B254" t="s">
        <v>351</v>
      </c>
      <c r="C254" t="s">
        <v>6</v>
      </c>
      <c r="D254" s="3">
        <v>41307</v>
      </c>
      <c r="E254" s="4">
        <v>96619000000</v>
      </c>
      <c r="F254" s="4">
        <v>76726000000</v>
      </c>
      <c r="G254" s="4">
        <v>15477000000</v>
      </c>
      <c r="H254" t="s">
        <v>21</v>
      </c>
      <c r="I254" s="4">
        <v>1652000000</v>
      </c>
      <c r="J254" s="33">
        <f t="array" ref="J254">E254-F254</f>
        <v>19893000000</v>
      </c>
      <c r="K254" s="33">
        <f t="array" ref="K254">J254-G254:I254</f>
        <v>4416000000</v>
      </c>
      <c r="L254" s="105">
        <f t="array" ref="L254">1-F254/E254</f>
        <v>0.20589118082364755</v>
      </c>
      <c r="M254" s="105">
        <f t="array" ref="M254">K254/E254</f>
        <v>4.57052960597812E-2</v>
      </c>
      <c r="N254" t="s">
        <v>42</v>
      </c>
      <c r="O254" t="s">
        <v>352</v>
      </c>
    </row>
    <row r="255" spans="1:15" ht="16" hidden="1" x14ac:dyDescent="0.25">
      <c r="A255" s="2">
        <v>760</v>
      </c>
      <c r="B255" t="s">
        <v>299</v>
      </c>
      <c r="C255" t="s">
        <v>6</v>
      </c>
      <c r="D255" s="3">
        <v>41308</v>
      </c>
      <c r="E255" s="4">
        <v>74754000000</v>
      </c>
      <c r="F255" s="4">
        <v>48912000000</v>
      </c>
      <c r="G255" s="4">
        <v>16508000000</v>
      </c>
      <c r="H255" t="s">
        <v>21</v>
      </c>
      <c r="I255" s="4">
        <v>1568000000</v>
      </c>
      <c r="J255" s="33">
        <f t="array" ref="J255">E255-F255</f>
        <v>25842000000</v>
      </c>
      <c r="K255" s="33">
        <f t="array" ref="K255">J255-G255:I255</f>
        <v>9334000000</v>
      </c>
      <c r="L255" s="105">
        <f t="array" ref="L255">1-F255/E255</f>
        <v>0.34569387591299461</v>
      </c>
      <c r="M255" s="105">
        <f t="array" ref="M255">K255/E255</f>
        <v>0.1248628835915135</v>
      </c>
      <c r="N255" t="s">
        <v>25</v>
      </c>
      <c r="O255" t="s">
        <v>300</v>
      </c>
    </row>
    <row r="256" spans="1:15" ht="16" hidden="1" x14ac:dyDescent="0.25">
      <c r="A256" s="2">
        <v>1316</v>
      </c>
      <c r="B256" t="s">
        <v>459</v>
      </c>
      <c r="C256" t="s">
        <v>6</v>
      </c>
      <c r="D256" s="3">
        <v>41308</v>
      </c>
      <c r="E256" s="4">
        <v>6043000000</v>
      </c>
      <c r="F256" s="4">
        <v>2793800000</v>
      </c>
      <c r="G256" s="4">
        <v>2594300000</v>
      </c>
      <c r="H256" t="s">
        <v>21</v>
      </c>
      <c r="I256" t="s">
        <v>21</v>
      </c>
      <c r="J256" s="33">
        <f t="array" ref="J256">E256-F256</f>
        <v>3249200000</v>
      </c>
      <c r="K256" s="33">
        <f t="array" ref="K256">J256-G256:I256</f>
        <v>654900000</v>
      </c>
      <c r="L256" s="105">
        <f t="array" ref="L256">1-F256/E256</f>
        <v>0.53767996028462683</v>
      </c>
      <c r="M256" s="105">
        <f t="array" ref="M256">K256/E256</f>
        <v>0.10837332450769485</v>
      </c>
      <c r="N256" t="s">
        <v>25</v>
      </c>
      <c r="O256" t="s">
        <v>295</v>
      </c>
    </row>
    <row r="257" spans="1:15" ht="16" hidden="1" x14ac:dyDescent="0.25">
      <c r="A257" s="2">
        <v>915</v>
      </c>
      <c r="B257" t="s">
        <v>348</v>
      </c>
      <c r="C257" t="s">
        <v>6</v>
      </c>
      <c r="D257" s="3">
        <v>41333</v>
      </c>
      <c r="E257" s="4">
        <v>10962818000</v>
      </c>
      <c r="F257" s="4">
        <v>9498456000</v>
      </c>
      <c r="G257" s="4">
        <v>731767000</v>
      </c>
      <c r="H257" t="s">
        <v>21</v>
      </c>
      <c r="I257" t="s">
        <v>21</v>
      </c>
      <c r="J257" s="33">
        <f t="array" ref="J257">E257-F257</f>
        <v>1464362000</v>
      </c>
      <c r="K257" s="33">
        <f t="array" ref="K257">J257-G257:I257</f>
        <v>732595000</v>
      </c>
      <c r="L257" s="105">
        <f t="array" ref="L257">1-F257/E257</f>
        <v>0.13357532707375053</v>
      </c>
      <c r="M257" s="105">
        <f t="array" ref="M257">K257/E257</f>
        <v>6.6825427549741315E-2</v>
      </c>
      <c r="N257" t="s">
        <v>25</v>
      </c>
      <c r="O257" t="s">
        <v>85</v>
      </c>
    </row>
    <row r="258" spans="1:15" ht="16" hidden="1" x14ac:dyDescent="0.25">
      <c r="A258" s="2">
        <v>1462</v>
      </c>
      <c r="B258" t="s">
        <v>496</v>
      </c>
      <c r="C258" t="s">
        <v>6</v>
      </c>
      <c r="D258" s="3">
        <v>41333</v>
      </c>
      <c r="E258" s="4">
        <v>2796100000</v>
      </c>
      <c r="F258" s="4">
        <v>1687800000</v>
      </c>
      <c r="G258" s="4">
        <v>585400000</v>
      </c>
      <c r="H258" t="s">
        <v>21</v>
      </c>
      <c r="I258" t="s">
        <v>21</v>
      </c>
      <c r="J258" s="33">
        <f t="array" ref="J258">E258-F258</f>
        <v>1108300000</v>
      </c>
      <c r="K258" s="33">
        <f t="array" ref="K258">J258-G258:I258</f>
        <v>522900000</v>
      </c>
      <c r="L258" s="105">
        <f t="array" ref="L258">1-F258/E258</f>
        <v>0.39637352026036266</v>
      </c>
      <c r="M258" s="105">
        <f t="array" ref="M258">K258/E258</f>
        <v>0.18701047888129896</v>
      </c>
      <c r="N258" t="s">
        <v>42</v>
      </c>
      <c r="O258" t="s">
        <v>497</v>
      </c>
    </row>
    <row r="259" spans="1:15" ht="16" hidden="1" x14ac:dyDescent="0.25">
      <c r="A259" s="2">
        <v>1354</v>
      </c>
      <c r="B259" t="s">
        <v>469</v>
      </c>
      <c r="C259" t="s">
        <v>6</v>
      </c>
      <c r="D259" s="3">
        <v>41333</v>
      </c>
      <c r="E259" s="4">
        <v>1328817000</v>
      </c>
      <c r="F259" s="4">
        <v>200600000</v>
      </c>
      <c r="G259" s="4">
        <v>660887000</v>
      </c>
      <c r="H259" s="4">
        <v>263150000</v>
      </c>
      <c r="I259" t="s">
        <v>21</v>
      </c>
      <c r="J259" s="33">
        <f t="array" ref="J259">E259-F259</f>
        <v>1128217000</v>
      </c>
      <c r="K259" s="33">
        <f t="array" ref="K259">J259-G259:I259</f>
        <v>467330000</v>
      </c>
      <c r="L259" s="105">
        <f t="array" ref="L259">1-F259/E259</f>
        <v>0.84903865618817342</v>
      </c>
      <c r="M259" s="105">
        <f t="array" ref="M259">K259/E259</f>
        <v>0.35168875774467062</v>
      </c>
      <c r="N259" t="s">
        <v>28</v>
      </c>
      <c r="O259" t="s">
        <v>406</v>
      </c>
    </row>
    <row r="260" spans="1:15" ht="16" hidden="1" x14ac:dyDescent="0.25">
      <c r="A260" s="2">
        <v>198</v>
      </c>
      <c r="B260" t="s">
        <v>113</v>
      </c>
      <c r="C260" t="s">
        <v>6</v>
      </c>
      <c r="D260" s="3">
        <v>41335</v>
      </c>
      <c r="E260" s="4">
        <v>10914585000</v>
      </c>
      <c r="F260" s="4">
        <v>6525830000</v>
      </c>
      <c r="G260" s="4">
        <v>2750537000</v>
      </c>
      <c r="H260" t="s">
        <v>21</v>
      </c>
      <c r="I260" t="s">
        <v>21</v>
      </c>
      <c r="J260" s="33">
        <f t="array" ref="J260">E260-F260</f>
        <v>4388755000</v>
      </c>
      <c r="K260" s="33">
        <f t="array" ref="K260">J260-G260:I260</f>
        <v>1638218000</v>
      </c>
      <c r="L260" s="105">
        <f t="array" ref="L260">1-F260/E260</f>
        <v>0.40210003403702477</v>
      </c>
      <c r="M260" s="105">
        <f t="array" ref="M260">K260/E260</f>
        <v>0.15009439204513961</v>
      </c>
      <c r="N260" t="s">
        <v>25</v>
      </c>
      <c r="O260" t="s">
        <v>85</v>
      </c>
    </row>
    <row r="261" spans="1:15" ht="16" hidden="1" x14ac:dyDescent="0.25">
      <c r="A261" s="2">
        <v>1486</v>
      </c>
      <c r="B261" t="s">
        <v>503</v>
      </c>
      <c r="C261" t="s">
        <v>6</v>
      </c>
      <c r="D261" s="3">
        <v>41362</v>
      </c>
      <c r="E261" s="4">
        <v>6906000000</v>
      </c>
      <c r="F261" s="4">
        <v>1175000000</v>
      </c>
      <c r="G261" s="4">
        <v>3236000000</v>
      </c>
      <c r="H261" s="4">
        <v>1026000000</v>
      </c>
      <c r="I261" s="4">
        <v>286000000</v>
      </c>
      <c r="J261" s="33">
        <f t="array" ref="J261">E261-F261</f>
        <v>5731000000</v>
      </c>
      <c r="K261" s="33">
        <f t="array" ref="K261">J261-G261:I261</f>
        <v>2495000000</v>
      </c>
      <c r="L261" s="105">
        <f t="array" ref="L261">1-F261/E261</f>
        <v>0.82985809441065739</v>
      </c>
      <c r="M261" s="105">
        <f t="array" ref="M261">K261/E261</f>
        <v>0.36128004633651895</v>
      </c>
      <c r="N261" t="s">
        <v>28</v>
      </c>
      <c r="O261" t="s">
        <v>38</v>
      </c>
    </row>
    <row r="262" spans="1:15" ht="16" hidden="1" x14ac:dyDescent="0.25">
      <c r="A262" s="2">
        <v>923</v>
      </c>
      <c r="B262" t="s">
        <v>350</v>
      </c>
      <c r="C262" t="s">
        <v>6</v>
      </c>
      <c r="D262" s="3">
        <v>41363</v>
      </c>
      <c r="E262" s="4">
        <v>2181732000</v>
      </c>
      <c r="F262" s="4">
        <v>875166000</v>
      </c>
      <c r="G262" s="4">
        <v>621536000</v>
      </c>
      <c r="H262" t="s">
        <v>21</v>
      </c>
      <c r="I262" s="4">
        <v>54291000</v>
      </c>
      <c r="J262" s="33">
        <f t="array" ref="J262">E262-F262</f>
        <v>1306566000</v>
      </c>
      <c r="K262" s="33">
        <f t="array" ref="K262">J262-G262:I262</f>
        <v>685030000</v>
      </c>
      <c r="L262" s="105">
        <f t="array" ref="L262">1-F262/E262</f>
        <v>0.59886640522300638</v>
      </c>
      <c r="M262" s="105">
        <f t="array" ref="M262">K262/E262</f>
        <v>0.31398448572051929</v>
      </c>
      <c r="N262" t="s">
        <v>25</v>
      </c>
      <c r="O262" t="s">
        <v>295</v>
      </c>
    </row>
    <row r="263" spans="1:15" ht="16" hidden="1" x14ac:dyDescent="0.25">
      <c r="A263" s="2">
        <v>1358</v>
      </c>
      <c r="B263" t="s">
        <v>470</v>
      </c>
      <c r="C263" t="s">
        <v>6</v>
      </c>
      <c r="D263" s="3">
        <v>41363</v>
      </c>
      <c r="E263" s="4">
        <v>6945000000</v>
      </c>
      <c r="F263" s="4">
        <v>2789000000</v>
      </c>
      <c r="G263" s="4">
        <v>2971000000</v>
      </c>
      <c r="H263" t="s">
        <v>21</v>
      </c>
      <c r="I263" s="4">
        <v>27000000</v>
      </c>
      <c r="J263" s="33">
        <f t="array" ref="J263">E263-F263</f>
        <v>4156000000</v>
      </c>
      <c r="K263" s="33">
        <f t="array" ref="K263">J263-G263:I263</f>
        <v>1185000000</v>
      </c>
      <c r="L263" s="105">
        <f t="array" ref="L263">1-F263/E263</f>
        <v>0.59841612670986322</v>
      </c>
      <c r="M263" s="105">
        <f t="array" ref="M263">K263/E263</f>
        <v>0.17062634989200864</v>
      </c>
      <c r="N263" t="s">
        <v>25</v>
      </c>
      <c r="O263" t="s">
        <v>295</v>
      </c>
    </row>
    <row r="264" spans="1:15" ht="16" hidden="1" x14ac:dyDescent="0.25">
      <c r="A264" s="2">
        <v>1741</v>
      </c>
      <c r="B264" t="s">
        <v>572</v>
      </c>
      <c r="C264" t="s">
        <v>6</v>
      </c>
      <c r="D264" s="3">
        <v>41363</v>
      </c>
      <c r="E264" s="4">
        <v>2168652000</v>
      </c>
      <c r="F264" s="4">
        <v>737206000</v>
      </c>
      <c r="G264" s="4">
        <v>365684000</v>
      </c>
      <c r="H264" s="4">
        <v>475522000</v>
      </c>
      <c r="I264" s="4">
        <v>9508000</v>
      </c>
      <c r="J264" s="33">
        <f t="array" ref="J264">E264-F264</f>
        <v>1431446000</v>
      </c>
      <c r="K264" s="33">
        <f t="array" ref="K264">J264-G264:I264</f>
        <v>1065762000</v>
      </c>
      <c r="L264" s="105">
        <f t="array" ref="L264">1-F264/E264</f>
        <v>0.66006256421039433</v>
      </c>
      <c r="M264" s="105">
        <f t="array" ref="M264">K264/E264</f>
        <v>0.49143984373703109</v>
      </c>
      <c r="N264" t="s">
        <v>28</v>
      </c>
      <c r="O264" t="s">
        <v>40</v>
      </c>
    </row>
    <row r="265" spans="1:15" ht="16" hidden="1" x14ac:dyDescent="0.25">
      <c r="A265" s="2">
        <v>1039</v>
      </c>
      <c r="B265" t="s">
        <v>383</v>
      </c>
      <c r="C265" t="s">
        <v>6</v>
      </c>
      <c r="D265" s="3">
        <v>41364</v>
      </c>
      <c r="E265" s="4">
        <v>122196000000</v>
      </c>
      <c r="F265" s="4">
        <v>115315000000</v>
      </c>
      <c r="G265" s="4">
        <v>4110000000</v>
      </c>
      <c r="H265" s="4">
        <v>433000000</v>
      </c>
      <c r="I265" t="s">
        <v>21</v>
      </c>
      <c r="J265" s="33">
        <f t="array" ref="J265">E265-F265</f>
        <v>6881000000</v>
      </c>
      <c r="K265" s="33">
        <f t="array" ref="K265">J265-G265:I265</f>
        <v>2771000000</v>
      </c>
      <c r="L265" s="105">
        <f t="array" ref="L265">1-F265/E265</f>
        <v>5.6311172215129823E-2</v>
      </c>
      <c r="M265" s="105">
        <f t="array" ref="M265">K265/E265</f>
        <v>2.2676683361157485E-2</v>
      </c>
      <c r="N265" t="s">
        <v>31</v>
      </c>
      <c r="O265" t="s">
        <v>34</v>
      </c>
    </row>
    <row r="266" spans="1:15" ht="16" hidden="1" x14ac:dyDescent="0.25">
      <c r="A266" s="2">
        <v>516</v>
      </c>
      <c r="B266" t="s">
        <v>225</v>
      </c>
      <c r="C266" t="s">
        <v>6</v>
      </c>
      <c r="D266" s="3">
        <v>41364</v>
      </c>
      <c r="E266" s="4">
        <v>3797000000</v>
      </c>
      <c r="F266" s="4">
        <v>1388000000</v>
      </c>
      <c r="G266" s="4">
        <v>1078000000</v>
      </c>
      <c r="H266" s="4">
        <v>1153000000</v>
      </c>
      <c r="I266" s="4">
        <v>30000000</v>
      </c>
      <c r="J266" s="33">
        <f t="array" ref="J266">E266-F266</f>
        <v>2409000000</v>
      </c>
      <c r="K266" s="33">
        <f t="array" ref="K266">J266-G266:I266</f>
        <v>1331000000</v>
      </c>
      <c r="L266" s="105">
        <f t="array" ref="L266">1-F266/E266</f>
        <v>0.63444824861732951</v>
      </c>
      <c r="M266" s="105">
        <f t="array" ref="M266">K266/E266</f>
        <v>0.35053989992099027</v>
      </c>
      <c r="N266" t="s">
        <v>28</v>
      </c>
      <c r="O266" t="s">
        <v>99</v>
      </c>
    </row>
    <row r="267" spans="1:15" ht="16" hidden="1" x14ac:dyDescent="0.25">
      <c r="A267" s="2">
        <v>1035</v>
      </c>
      <c r="B267" t="s">
        <v>382</v>
      </c>
      <c r="C267" t="s">
        <v>6</v>
      </c>
      <c r="D267" s="3">
        <v>41364</v>
      </c>
      <c r="E267" s="4">
        <v>1581623000</v>
      </c>
      <c r="F267" s="4">
        <v>743164000</v>
      </c>
      <c r="G267" s="4">
        <v>261471000</v>
      </c>
      <c r="H267" s="4">
        <v>254723000</v>
      </c>
      <c r="I267" s="4">
        <v>111537000</v>
      </c>
      <c r="J267" s="33">
        <f t="array" ref="J267">E267-F267</f>
        <v>838459000</v>
      </c>
      <c r="K267" s="33">
        <f t="array" ref="K267">J267-G267:I267</f>
        <v>576988000</v>
      </c>
      <c r="L267" s="105">
        <f t="array" ref="L267">1-F267/E267</f>
        <v>0.53012569999298187</v>
      </c>
      <c r="M267" s="105">
        <f t="array" ref="M267">K267/E267</f>
        <v>0.36480754263184084</v>
      </c>
      <c r="N267" t="s">
        <v>28</v>
      </c>
      <c r="O267" t="s">
        <v>40</v>
      </c>
    </row>
    <row r="268" spans="1:15" ht="16" hidden="1" x14ac:dyDescent="0.25">
      <c r="A268" s="2">
        <v>1172</v>
      </c>
      <c r="B268" t="s">
        <v>423</v>
      </c>
      <c r="C268" t="s">
        <v>6</v>
      </c>
      <c r="D268" s="3">
        <v>41390</v>
      </c>
      <c r="E268" s="4">
        <v>6332400000</v>
      </c>
      <c r="F268" s="4">
        <v>2571300000</v>
      </c>
      <c r="G268" s="4">
        <v>2247400000</v>
      </c>
      <c r="H268" s="4">
        <v>904200000</v>
      </c>
      <c r="I268" t="s">
        <v>21</v>
      </c>
      <c r="J268" s="33">
        <f t="array" ref="J268">E268-F268</f>
        <v>3761100000</v>
      </c>
      <c r="K268" s="33">
        <f t="array" ref="K268">J268-G268:I268</f>
        <v>1513700000</v>
      </c>
      <c r="L268" s="105">
        <f t="array" ref="L268">1-F268/E268</f>
        <v>0.59394542353610014</v>
      </c>
      <c r="M268" s="105">
        <f t="array" ref="M268">K268/E268</f>
        <v>0.23904049017749984</v>
      </c>
      <c r="N268" t="s">
        <v>28</v>
      </c>
      <c r="O268" t="s">
        <v>63</v>
      </c>
    </row>
    <row r="269" spans="1:15" ht="16" hidden="1" x14ac:dyDescent="0.25">
      <c r="A269" s="2">
        <v>1244</v>
      </c>
      <c r="B269" t="s">
        <v>441</v>
      </c>
      <c r="C269" t="s">
        <v>6</v>
      </c>
      <c r="D269" s="3">
        <v>41391</v>
      </c>
      <c r="E269" s="4">
        <v>3637212000</v>
      </c>
      <c r="F269" s="4">
        <v>2446443000</v>
      </c>
      <c r="G269" t="s">
        <v>21</v>
      </c>
      <c r="H269" t="s">
        <v>21</v>
      </c>
      <c r="I269" t="s">
        <v>21</v>
      </c>
      <c r="J269" s="33">
        <f t="array" ref="J269">E269-F269</f>
        <v>1190769000</v>
      </c>
      <c r="K269" s="33" t="e">
        <f t="array" ref="K269">J269-G269:I269</f>
        <v>#VALUE!</v>
      </c>
      <c r="L269" s="105">
        <f t="array" ref="L269">1-F269/E269</f>
        <v>0.32738509605708987</v>
      </c>
      <c r="M269" s="105" t="e">
        <f t="array" ref="M269">K269/E269</f>
        <v>#VALUE!</v>
      </c>
      <c r="N269" t="s">
        <v>31</v>
      </c>
      <c r="O269" t="s">
        <v>172</v>
      </c>
    </row>
    <row r="270" spans="1:15" ht="16" hidden="1" x14ac:dyDescent="0.25">
      <c r="A270" s="2">
        <v>1410</v>
      </c>
      <c r="B270" t="s">
        <v>482</v>
      </c>
      <c r="C270" t="s">
        <v>6</v>
      </c>
      <c r="D270" s="3">
        <v>41394</v>
      </c>
      <c r="E270" s="4">
        <v>5897700000</v>
      </c>
      <c r="F270" s="4">
        <v>3870100000</v>
      </c>
      <c r="G270" s="4">
        <v>1020400000</v>
      </c>
      <c r="H270" t="s">
        <v>21</v>
      </c>
      <c r="I270" s="4">
        <v>96800000</v>
      </c>
      <c r="J270" s="33">
        <f t="array" ref="J270">E270-F270</f>
        <v>2027600000</v>
      </c>
      <c r="K270" s="33">
        <f t="array" ref="K270">J270-G270:I270</f>
        <v>1007200000</v>
      </c>
      <c r="L270" s="105">
        <f t="array" ref="L270">1-F270/E270</f>
        <v>0.34379503874391715</v>
      </c>
      <c r="M270" s="105">
        <f t="array" ref="M270">K270/E270</f>
        <v>0.170778439052512</v>
      </c>
      <c r="N270" t="s">
        <v>42</v>
      </c>
      <c r="O270" t="s">
        <v>130</v>
      </c>
    </row>
    <row r="271" spans="1:15" ht="16" hidden="1" x14ac:dyDescent="0.25">
      <c r="A271" s="2">
        <v>795</v>
      </c>
      <c r="B271" t="s">
        <v>312</v>
      </c>
      <c r="C271" t="s">
        <v>6</v>
      </c>
      <c r="D271" s="3">
        <v>41394</v>
      </c>
      <c r="E271" s="4">
        <v>2807114000</v>
      </c>
      <c r="F271" s="4">
        <v>1123773000</v>
      </c>
      <c r="G271" s="4">
        <v>828095000</v>
      </c>
      <c r="H271" t="s">
        <v>21</v>
      </c>
      <c r="I271" s="4">
        <v>92407000</v>
      </c>
      <c r="J271" s="33">
        <f t="array" ref="J271">E271-F271</f>
        <v>1683341000</v>
      </c>
      <c r="K271" s="33">
        <f t="array" ref="K271">J271-G271:I271</f>
        <v>855246000</v>
      </c>
      <c r="L271" s="105">
        <f t="array" ref="L271">1-F271/E271</f>
        <v>0.59966962510250743</v>
      </c>
      <c r="M271" s="105">
        <f t="array" ref="M271">K271/E271</f>
        <v>0.3046709182455718</v>
      </c>
      <c r="N271" t="s">
        <v>53</v>
      </c>
      <c r="O271" t="s">
        <v>106</v>
      </c>
    </row>
    <row r="272" spans="1:15" ht="16" hidden="1" x14ac:dyDescent="0.25">
      <c r="A272" s="2">
        <v>500</v>
      </c>
      <c r="B272" t="s">
        <v>221</v>
      </c>
      <c r="C272" t="s">
        <v>6</v>
      </c>
      <c r="D272" s="3">
        <v>41420</v>
      </c>
      <c r="E272" s="4">
        <v>5921000000</v>
      </c>
      <c r="F272" s="4">
        <v>4616600000</v>
      </c>
      <c r="G272" s="4">
        <v>625200000</v>
      </c>
      <c r="H272" t="s">
        <v>21</v>
      </c>
      <c r="I272" s="4">
        <v>278300000</v>
      </c>
      <c r="J272" s="33">
        <f t="array" ref="J272">E272-F272</f>
        <v>1304400000</v>
      </c>
      <c r="K272" s="33">
        <f t="array" ref="K272">J272-G272:I272</f>
        <v>679200000</v>
      </c>
      <c r="L272" s="105">
        <f t="array" ref="L272">1-F272/E272</f>
        <v>0.22030062489444346</v>
      </c>
      <c r="M272" s="105">
        <f t="array" ref="M272">K272/E272</f>
        <v>0.11471035298091539</v>
      </c>
      <c r="N272" t="s">
        <v>25</v>
      </c>
      <c r="O272" t="s">
        <v>161</v>
      </c>
    </row>
    <row r="273" spans="1:15" ht="16" hidden="1" x14ac:dyDescent="0.25">
      <c r="A273" s="2">
        <v>254</v>
      </c>
      <c r="B273" t="s">
        <v>129</v>
      </c>
      <c r="C273" t="s">
        <v>6</v>
      </c>
      <c r="D273" s="3">
        <v>41420</v>
      </c>
      <c r="E273" s="4">
        <v>13469300000</v>
      </c>
      <c r="F273" s="4">
        <v>10104400000</v>
      </c>
      <c r="G273" s="4">
        <v>2065900000</v>
      </c>
      <c r="H273" t="s">
        <v>21</v>
      </c>
      <c r="I273" t="s">
        <v>21</v>
      </c>
      <c r="J273" s="33">
        <f t="array" ref="J273">E273-F273</f>
        <v>3364900000</v>
      </c>
      <c r="K273" s="33">
        <f t="array" ref="K273">J273-G273:I273</f>
        <v>1299000000</v>
      </c>
      <c r="L273" s="105">
        <f t="array" ref="L273">1-F273/E273</f>
        <v>0.24981996094823045</v>
      </c>
      <c r="M273" s="105">
        <f t="array" ref="M273">K273/E273</f>
        <v>9.6441537422137749E-2</v>
      </c>
      <c r="N273" t="s">
        <v>42</v>
      </c>
      <c r="O273" t="s">
        <v>130</v>
      </c>
    </row>
    <row r="274" spans="1:15" ht="16" hidden="1" x14ac:dyDescent="0.25">
      <c r="A274" s="2">
        <v>692</v>
      </c>
      <c r="B274" t="s">
        <v>277</v>
      </c>
      <c r="C274" t="s">
        <v>6</v>
      </c>
      <c r="D274" s="3">
        <v>41420</v>
      </c>
      <c r="E274" s="4">
        <v>17774100000</v>
      </c>
      <c r="F274" s="4">
        <v>11350200000</v>
      </c>
      <c r="G274" s="4">
        <v>3552300000</v>
      </c>
      <c r="H274" t="s">
        <v>21</v>
      </c>
      <c r="I274" t="s">
        <v>21</v>
      </c>
      <c r="J274" s="33">
        <f t="array" ref="J274">E274-F274</f>
        <v>6423900000</v>
      </c>
      <c r="K274" s="33">
        <f t="array" ref="K274">J274-G274:I274</f>
        <v>2871600000</v>
      </c>
      <c r="L274" s="105">
        <f t="array" ref="L274">1-F274/E274</f>
        <v>0.36141914358532923</v>
      </c>
      <c r="M274" s="105">
        <f t="array" ref="M274">K274/E274</f>
        <v>0.16156092291592825</v>
      </c>
      <c r="N274" t="s">
        <v>42</v>
      </c>
      <c r="O274" t="s">
        <v>130</v>
      </c>
    </row>
    <row r="275" spans="1:15" ht="16" hidden="1" x14ac:dyDescent="0.25">
      <c r="A275" s="2">
        <v>1156</v>
      </c>
      <c r="B275" t="s">
        <v>419</v>
      </c>
      <c r="C275" t="s">
        <v>6</v>
      </c>
      <c r="D275" s="3">
        <v>41425</v>
      </c>
      <c r="E275" s="4">
        <v>25313000000</v>
      </c>
      <c r="F275" s="4">
        <v>14279000000</v>
      </c>
      <c r="G275" s="4">
        <v>7796000000</v>
      </c>
      <c r="H275" t="s">
        <v>21</v>
      </c>
      <c r="I275" t="s">
        <v>21</v>
      </c>
      <c r="J275" s="33">
        <f t="array" ref="J275">E275-F275</f>
        <v>11034000000</v>
      </c>
      <c r="K275" s="33">
        <f t="array" ref="K275">J275-G275:I275</f>
        <v>3238000000</v>
      </c>
      <c r="L275" s="105">
        <f t="array" ref="L275">1-F275/E275</f>
        <v>0.4359025006913444</v>
      </c>
      <c r="M275" s="105">
        <f t="array" ref="M275">K275/E275</f>
        <v>0.12791846086990874</v>
      </c>
      <c r="N275" t="s">
        <v>25</v>
      </c>
      <c r="O275" t="s">
        <v>295</v>
      </c>
    </row>
    <row r="276" spans="1:15" ht="16" hidden="1" x14ac:dyDescent="0.25">
      <c r="A276" s="2">
        <v>400</v>
      </c>
      <c r="B276" t="s">
        <v>185</v>
      </c>
      <c r="C276" t="s">
        <v>6</v>
      </c>
      <c r="D276" s="3">
        <v>41425</v>
      </c>
      <c r="E276" s="4">
        <v>4245964000</v>
      </c>
      <c r="F276" s="4">
        <v>2492655000</v>
      </c>
      <c r="G276" s="4">
        <v>1187331000</v>
      </c>
      <c r="H276" t="s">
        <v>21</v>
      </c>
      <c r="I276" t="s">
        <v>21</v>
      </c>
      <c r="J276" s="33">
        <f t="array" ref="J276">E276-F276</f>
        <v>1753309000</v>
      </c>
      <c r="K276" s="33">
        <f t="array" ref="K276">J276-G276:I276</f>
        <v>565978000</v>
      </c>
      <c r="L276" s="105">
        <f t="array" ref="L276">1-F276/E276</f>
        <v>0.41293543704091695</v>
      </c>
      <c r="M276" s="105">
        <f t="array" ref="M276">K276/E276</f>
        <v>0.13329788005739096</v>
      </c>
      <c r="N276" t="s">
        <v>22</v>
      </c>
      <c r="O276" t="s">
        <v>186</v>
      </c>
    </row>
    <row r="277" spans="1:15" ht="16" hidden="1" x14ac:dyDescent="0.25">
      <c r="A277" s="2">
        <v>628</v>
      </c>
      <c r="B277" t="s">
        <v>257</v>
      </c>
      <c r="C277" t="s">
        <v>6</v>
      </c>
      <c r="D277" s="3">
        <v>41425</v>
      </c>
      <c r="E277" s="4">
        <v>44287000000</v>
      </c>
      <c r="F277" s="4">
        <v>16448000000</v>
      </c>
      <c r="G277" s="4">
        <v>20359000000</v>
      </c>
      <c r="H277" t="s">
        <v>21</v>
      </c>
      <c r="I277" s="4">
        <v>2386000000</v>
      </c>
      <c r="J277" s="33">
        <f t="array" ref="J277">E277-F277</f>
        <v>27839000000</v>
      </c>
      <c r="K277" s="33">
        <f t="array" ref="K277">J277-G277:I277</f>
        <v>7480000000</v>
      </c>
      <c r="L277" s="105">
        <f t="array" ref="L277">1-F277/E277</f>
        <v>0.62860433084200773</v>
      </c>
      <c r="M277" s="105">
        <f t="array" ref="M277">K277/E277</f>
        <v>0.16889832230677174</v>
      </c>
      <c r="N277" t="s">
        <v>22</v>
      </c>
      <c r="O277" t="s">
        <v>152</v>
      </c>
    </row>
    <row r="278" spans="1:15" ht="16" hidden="1" x14ac:dyDescent="0.25">
      <c r="A278" s="2">
        <v>708</v>
      </c>
      <c r="B278" t="s">
        <v>281</v>
      </c>
      <c r="C278" t="s">
        <v>6</v>
      </c>
      <c r="D278" s="3">
        <v>41425</v>
      </c>
      <c r="E278" s="4">
        <v>2375923000</v>
      </c>
      <c r="F278" s="4">
        <v>862075000</v>
      </c>
      <c r="G278" s="4">
        <v>1156635000</v>
      </c>
      <c r="H278" t="s">
        <v>21</v>
      </c>
      <c r="I278" t="s">
        <v>21</v>
      </c>
      <c r="J278" s="33">
        <f t="array" ref="J278">E278-F278</f>
        <v>1513848000</v>
      </c>
      <c r="K278" s="33">
        <f t="array" ref="K278">J278-G278:I278</f>
        <v>357213000</v>
      </c>
      <c r="L278" s="105">
        <f t="array" ref="L278">1-F278/E278</f>
        <v>0.63716206291197142</v>
      </c>
      <c r="M278" s="105">
        <f t="array" ref="M278">K278/E278</f>
        <v>0.15034704407508157</v>
      </c>
      <c r="N278" t="s">
        <v>28</v>
      </c>
      <c r="O278" t="s">
        <v>45</v>
      </c>
    </row>
    <row r="279" spans="1:15" ht="16" hidden="1" x14ac:dyDescent="0.25">
      <c r="A279" s="2">
        <v>1091</v>
      </c>
      <c r="B279" t="s">
        <v>401</v>
      </c>
      <c r="C279" t="s">
        <v>6</v>
      </c>
      <c r="D279" s="3">
        <v>41425</v>
      </c>
      <c r="E279" s="4">
        <v>9974100000</v>
      </c>
      <c r="F279" s="4">
        <v>7213900000</v>
      </c>
      <c r="G279" s="4">
        <v>550600000</v>
      </c>
      <c r="H279" t="s">
        <v>21</v>
      </c>
      <c r="I279" t="s">
        <v>21</v>
      </c>
      <c r="J279" s="33">
        <f t="array" ref="J279">E279-F279</f>
        <v>2760200000</v>
      </c>
      <c r="K279" s="33">
        <f t="array" ref="K279">J279-G279:I279</f>
        <v>2209600000</v>
      </c>
      <c r="L279" s="105">
        <f t="array" ref="L279">1-F279/E279</f>
        <v>0.27673674817778049</v>
      </c>
      <c r="M279" s="105">
        <f t="array" ref="M279">K279/E279</f>
        <v>0.22153377247069911</v>
      </c>
      <c r="N279" t="s">
        <v>65</v>
      </c>
      <c r="O279" t="s">
        <v>144</v>
      </c>
    </row>
    <row r="280" spans="1:15" ht="16" hidden="1" x14ac:dyDescent="0.25">
      <c r="A280" s="2">
        <v>803</v>
      </c>
      <c r="B280" t="s">
        <v>314</v>
      </c>
      <c r="C280" t="s">
        <v>6</v>
      </c>
      <c r="D280" s="3">
        <v>41453</v>
      </c>
      <c r="E280" s="4">
        <v>5112000000</v>
      </c>
      <c r="F280" s="4">
        <v>3385000000</v>
      </c>
      <c r="G280" s="4">
        <v>914000000</v>
      </c>
      <c r="H280" t="s">
        <v>21</v>
      </c>
      <c r="I280" t="s">
        <v>21</v>
      </c>
      <c r="J280" s="33">
        <f t="array" ref="J280">E280-F280</f>
        <v>1727000000</v>
      </c>
      <c r="K280" s="33">
        <f t="array" ref="K280">J280-G280:I280</f>
        <v>813000000</v>
      </c>
      <c r="L280" s="105">
        <f t="array" ref="L280">1-F280/E280</f>
        <v>0.33783255086071984</v>
      </c>
      <c r="M280" s="105">
        <f t="array" ref="M280">K280/E280</f>
        <v>0.159037558685446</v>
      </c>
      <c r="N280" t="s">
        <v>28</v>
      </c>
      <c r="O280" t="s">
        <v>315</v>
      </c>
    </row>
    <row r="281" spans="1:15" ht="16" hidden="1" x14ac:dyDescent="0.25">
      <c r="A281" s="2">
        <v>1458</v>
      </c>
      <c r="B281" t="s">
        <v>494</v>
      </c>
      <c r="C281" t="s">
        <v>6</v>
      </c>
      <c r="D281" s="3">
        <v>41453</v>
      </c>
      <c r="E281" s="4">
        <v>14351000000</v>
      </c>
      <c r="F281" s="4">
        <v>10411000000</v>
      </c>
      <c r="G281" s="4">
        <v>635000000</v>
      </c>
      <c r="H281" s="4">
        <v>1133000000</v>
      </c>
      <c r="I281" s="4">
        <v>79000000</v>
      </c>
      <c r="J281" s="33">
        <f t="array" ref="J281">E281-F281</f>
        <v>3940000000</v>
      </c>
      <c r="K281" s="33">
        <f t="array" ref="K281">J281-G281:I281</f>
        <v>3305000000</v>
      </c>
      <c r="L281" s="105">
        <f t="array" ref="L281">1-F281/E281</f>
        <v>0.2745453278517177</v>
      </c>
      <c r="M281" s="105">
        <f t="array" ref="M281">K281/E281</f>
        <v>0.23029754024109819</v>
      </c>
      <c r="N281" t="s">
        <v>28</v>
      </c>
      <c r="O281" t="s">
        <v>495</v>
      </c>
    </row>
    <row r="282" spans="1:15" ht="16" hidden="1" x14ac:dyDescent="0.25">
      <c r="A282" s="2">
        <v>1674</v>
      </c>
      <c r="B282" t="s">
        <v>554</v>
      </c>
      <c r="C282" t="s">
        <v>6</v>
      </c>
      <c r="D282" s="3">
        <v>41453</v>
      </c>
      <c r="E282" s="4">
        <v>15351000000</v>
      </c>
      <c r="F282" s="4">
        <v>10988000000</v>
      </c>
      <c r="G282" s="4">
        <v>1525000000</v>
      </c>
      <c r="H282" s="4">
        <v>1572000000</v>
      </c>
      <c r="I282" t="s">
        <v>21</v>
      </c>
      <c r="J282" s="33">
        <f t="array" ref="J282">E282-F282</f>
        <v>4363000000</v>
      </c>
      <c r="K282" s="33">
        <f t="array" ref="K282">J282-G282:I282</f>
        <v>2838000000</v>
      </c>
      <c r="L282" s="105">
        <f t="array" ref="L282">1-F282/E282</f>
        <v>0.28421601198618984</v>
      </c>
      <c r="M282" s="105">
        <f t="array" ref="M282">K282/E282</f>
        <v>0.18487394957983194</v>
      </c>
      <c r="N282" t="s">
        <v>28</v>
      </c>
      <c r="O282" t="s">
        <v>495</v>
      </c>
    </row>
    <row r="283" spans="1:15" ht="16" hidden="1" x14ac:dyDescent="0.25">
      <c r="A283" s="2">
        <v>1490</v>
      </c>
      <c r="B283" t="s">
        <v>504</v>
      </c>
      <c r="C283" t="s">
        <v>6</v>
      </c>
      <c r="D283" s="3">
        <v>41454</v>
      </c>
      <c r="E283" s="4">
        <v>44411233000</v>
      </c>
      <c r="F283" s="4">
        <v>36414626000</v>
      </c>
      <c r="G283" s="4">
        <v>6338129000</v>
      </c>
      <c r="H283" t="s">
        <v>21</v>
      </c>
      <c r="I283" t="s">
        <v>21</v>
      </c>
      <c r="J283" s="33">
        <f t="array" ref="J283">E283-F283</f>
        <v>7996607000</v>
      </c>
      <c r="K283" s="33">
        <f t="array" ref="K283">J283-G283:I283</f>
        <v>1658478000</v>
      </c>
      <c r="L283" s="105">
        <f t="array" ref="L283">1-F283/E283</f>
        <v>0.18005820734587574</v>
      </c>
      <c r="M283" s="105">
        <f t="array" ref="M283">K283/E283</f>
        <v>3.7343660330259237E-2</v>
      </c>
      <c r="N283" t="s">
        <v>42</v>
      </c>
      <c r="O283" t="s">
        <v>505</v>
      </c>
    </row>
    <row r="284" spans="1:15" ht="16" hidden="1" x14ac:dyDescent="0.25">
      <c r="A284" s="2">
        <v>732</v>
      </c>
      <c r="B284" t="s">
        <v>290</v>
      </c>
      <c r="C284" t="s">
        <v>6</v>
      </c>
      <c r="D284" s="3">
        <v>41455</v>
      </c>
      <c r="E284" s="4">
        <v>4297842000</v>
      </c>
      <c r="F284" s="4">
        <v>3193722000</v>
      </c>
      <c r="G284" s="4">
        <v>902869000</v>
      </c>
      <c r="H284" t="s">
        <v>21</v>
      </c>
      <c r="I284" t="s">
        <v>21</v>
      </c>
      <c r="J284" s="33">
        <f t="array" ref="J284">E284-F284</f>
        <v>1104120000</v>
      </c>
      <c r="K284" s="33">
        <f t="array" ref="K284">J284-G284:I284</f>
        <v>201251000</v>
      </c>
      <c r="L284" s="105">
        <f t="array" ref="L284">1-F284/E284</f>
        <v>0.25690102148938931</v>
      </c>
      <c r="M284" s="105">
        <f t="array" ref="M284">K284/E284</f>
        <v>4.682605828692632E-2</v>
      </c>
      <c r="N284" t="s">
        <v>25</v>
      </c>
      <c r="O284" t="s">
        <v>284</v>
      </c>
    </row>
    <row r="285" spans="1:15" ht="16" hidden="1" x14ac:dyDescent="0.25">
      <c r="A285" s="2">
        <v>326</v>
      </c>
      <c r="B285" t="s">
        <v>158</v>
      </c>
      <c r="C285" t="s">
        <v>6</v>
      </c>
      <c r="D285" s="3">
        <v>41455</v>
      </c>
      <c r="E285" s="4">
        <v>5533000000</v>
      </c>
      <c r="F285" s="4">
        <v>3142000000</v>
      </c>
      <c r="G285" s="4">
        <v>1291000000</v>
      </c>
      <c r="H285" s="4">
        <v>130000000</v>
      </c>
      <c r="I285" t="s">
        <v>21</v>
      </c>
      <c r="J285" s="33">
        <f t="array" ref="J285">E285-F285</f>
        <v>2391000000</v>
      </c>
      <c r="K285" s="33">
        <f t="array" ref="K285">J285-G285:I285</f>
        <v>1100000000</v>
      </c>
      <c r="L285" s="105">
        <f t="array" ref="L285">1-F285/E285</f>
        <v>0.43213446593168259</v>
      </c>
      <c r="M285" s="105">
        <f t="array" ref="M285">K285/E285</f>
        <v>0.19880715705765409</v>
      </c>
      <c r="N285" t="s">
        <v>42</v>
      </c>
      <c r="O285" t="s">
        <v>148</v>
      </c>
    </row>
    <row r="286" spans="1:15" ht="16" hidden="1" x14ac:dyDescent="0.25">
      <c r="A286" s="2">
        <v>540</v>
      </c>
      <c r="B286" t="s">
        <v>231</v>
      </c>
      <c r="C286" t="s">
        <v>6</v>
      </c>
      <c r="D286" s="3">
        <v>41455</v>
      </c>
      <c r="E286" s="4">
        <v>10181700000</v>
      </c>
      <c r="F286" s="4">
        <v>2025900000</v>
      </c>
      <c r="G286" s="4">
        <v>6597000000</v>
      </c>
      <c r="H286" t="s">
        <v>21</v>
      </c>
      <c r="I286" t="s">
        <v>21</v>
      </c>
      <c r="J286" s="33">
        <f t="array" ref="J286">E286-F286</f>
        <v>8155800000</v>
      </c>
      <c r="K286" s="33">
        <f t="array" ref="K286">J286-G286:I286</f>
        <v>1558800000</v>
      </c>
      <c r="L286" s="105">
        <f t="array" ref="L286">1-F286/E286</f>
        <v>0.80102536904446209</v>
      </c>
      <c r="M286" s="105">
        <f t="array" ref="M286">K286/E286</f>
        <v>0.1530982056041722</v>
      </c>
      <c r="N286" t="s">
        <v>42</v>
      </c>
      <c r="O286" t="s">
        <v>176</v>
      </c>
    </row>
    <row r="287" spans="1:15" ht="16" hidden="1" x14ac:dyDescent="0.25">
      <c r="A287" s="2">
        <v>258</v>
      </c>
      <c r="B287" t="s">
        <v>131</v>
      </c>
      <c r="C287" t="s">
        <v>6</v>
      </c>
      <c r="D287" s="3">
        <v>41455</v>
      </c>
      <c r="E287" s="4">
        <v>101093000000</v>
      </c>
      <c r="F287" s="4">
        <v>96172000000</v>
      </c>
      <c r="G287" s="4">
        <v>2875000000</v>
      </c>
      <c r="H287" t="s">
        <v>21</v>
      </c>
      <c r="I287" s="4">
        <v>158000000</v>
      </c>
      <c r="J287" s="33">
        <f t="array" ref="J287">E287-F287</f>
        <v>4921000000</v>
      </c>
      <c r="K287" s="33">
        <f t="array" ref="K287">J287-G287:I287</f>
        <v>2046000000</v>
      </c>
      <c r="L287" s="105">
        <f t="array" ref="L287">1-F287/E287</f>
        <v>4.8677950006429715E-2</v>
      </c>
      <c r="M287" s="105">
        <f t="array" ref="M287">K287/E287</f>
        <v>2.023879002502646E-2</v>
      </c>
      <c r="N287" t="s">
        <v>31</v>
      </c>
      <c r="O287" t="s">
        <v>34</v>
      </c>
    </row>
    <row r="288" spans="1:15" ht="16" hidden="1" x14ac:dyDescent="0.25">
      <c r="A288" s="2">
        <v>1272</v>
      </c>
      <c r="B288" t="s">
        <v>448</v>
      </c>
      <c r="C288" t="s">
        <v>6</v>
      </c>
      <c r="D288" s="3">
        <v>41455</v>
      </c>
      <c r="E288" s="4">
        <v>13015704000</v>
      </c>
      <c r="F288" s="4">
        <v>10086675000</v>
      </c>
      <c r="G288" s="4">
        <v>1554973000</v>
      </c>
      <c r="H288" t="s">
        <v>21</v>
      </c>
      <c r="I288" t="s">
        <v>21</v>
      </c>
      <c r="J288" s="33">
        <f t="array" ref="J288">E288-F288</f>
        <v>2929029000</v>
      </c>
      <c r="K288" s="33">
        <f t="array" ref="K288">J288-G288:I288</f>
        <v>1374056000</v>
      </c>
      <c r="L288" s="105">
        <f t="array" ref="L288">1-F288/E288</f>
        <v>0.22503807707981072</v>
      </c>
      <c r="M288" s="105">
        <f t="array" ref="M288">K288/E288</f>
        <v>0.1055690879264003</v>
      </c>
      <c r="N288" t="s">
        <v>22</v>
      </c>
      <c r="O288" t="s">
        <v>170</v>
      </c>
    </row>
    <row r="289" spans="1:15" ht="16" hidden="1" x14ac:dyDescent="0.25">
      <c r="A289" s="2">
        <v>903</v>
      </c>
      <c r="B289" t="s">
        <v>344</v>
      </c>
      <c r="C289" t="s">
        <v>6</v>
      </c>
      <c r="D289" s="3">
        <v>41455</v>
      </c>
      <c r="E289" s="4">
        <v>2842781000</v>
      </c>
      <c r="F289" s="4">
        <v>1237452000</v>
      </c>
      <c r="G289" s="4">
        <v>387812000</v>
      </c>
      <c r="H289" s="4">
        <v>487832000</v>
      </c>
      <c r="I289" t="s">
        <v>21</v>
      </c>
      <c r="J289" s="33">
        <f t="array" ref="J289">E289-F289</f>
        <v>1605329000</v>
      </c>
      <c r="K289" s="33">
        <f t="array" ref="K289">J289-G289:I289</f>
        <v>1217517000</v>
      </c>
      <c r="L289" s="105">
        <f t="array" ref="L289">1-F289/E289</f>
        <v>0.56470371794380214</v>
      </c>
      <c r="M289" s="105">
        <f t="array" ref="M289">K289/E289</f>
        <v>0.42828378267618927</v>
      </c>
      <c r="N289" t="s">
        <v>28</v>
      </c>
      <c r="O289" t="s">
        <v>74</v>
      </c>
    </row>
    <row r="290" spans="1:15" ht="16" hidden="1" x14ac:dyDescent="0.25">
      <c r="A290" s="2">
        <v>963</v>
      </c>
      <c r="B290" t="s">
        <v>362</v>
      </c>
      <c r="C290" t="s">
        <v>6</v>
      </c>
      <c r="D290" s="3">
        <v>41455</v>
      </c>
      <c r="E290" s="4">
        <v>1282236000</v>
      </c>
      <c r="F290" s="4">
        <v>322516000</v>
      </c>
      <c r="G290" s="4">
        <v>151382000</v>
      </c>
      <c r="H290" s="4">
        <v>235184000</v>
      </c>
      <c r="I290" t="s">
        <v>21</v>
      </c>
      <c r="J290" s="33">
        <f t="array" ref="J290">E290-F290</f>
        <v>959720000</v>
      </c>
      <c r="K290" s="33">
        <f t="array" ref="K290">J290-G290:I290</f>
        <v>808338000</v>
      </c>
      <c r="L290" s="105">
        <f t="array" ref="L290">1-F290/E290</f>
        <v>0.74847375990067344</v>
      </c>
      <c r="M290" s="105">
        <f t="array" ref="M290">K290/E290</f>
        <v>0.63041281012231754</v>
      </c>
      <c r="N290" t="s">
        <v>28</v>
      </c>
      <c r="O290" t="s">
        <v>40</v>
      </c>
    </row>
    <row r="291" spans="1:15" ht="16" hidden="1" x14ac:dyDescent="0.25">
      <c r="A291" s="2">
        <v>983</v>
      </c>
      <c r="B291" t="s">
        <v>367</v>
      </c>
      <c r="C291" t="s">
        <v>6</v>
      </c>
      <c r="D291" s="3">
        <v>41455</v>
      </c>
      <c r="E291" s="4">
        <v>3598916000</v>
      </c>
      <c r="F291" s="4">
        <v>2195857000</v>
      </c>
      <c r="G291" s="4">
        <v>601300000</v>
      </c>
      <c r="H291" s="4">
        <v>683688000</v>
      </c>
      <c r="I291" t="s">
        <v>21</v>
      </c>
      <c r="J291" s="33">
        <f t="array" ref="J291">E291-F291</f>
        <v>1403059000</v>
      </c>
      <c r="K291" s="33">
        <f t="array" ref="K291">J291-G291:I291</f>
        <v>801759000</v>
      </c>
      <c r="L291" s="105">
        <f t="array" ref="L291">1-F291/E291</f>
        <v>0.38985600108477103</v>
      </c>
      <c r="M291" s="105">
        <f t="array" ref="M291">K291/E291</f>
        <v>0.22277791423862073</v>
      </c>
      <c r="N291" t="s">
        <v>28</v>
      </c>
      <c r="O291" t="s">
        <v>74</v>
      </c>
    </row>
    <row r="292" spans="1:15" ht="16" hidden="1" x14ac:dyDescent="0.25">
      <c r="A292" s="2">
        <v>1107</v>
      </c>
      <c r="B292" t="s">
        <v>405</v>
      </c>
      <c r="C292" t="s">
        <v>6</v>
      </c>
      <c r="D292" s="3">
        <v>41455</v>
      </c>
      <c r="E292" s="4">
        <v>77849000000</v>
      </c>
      <c r="F292" s="4">
        <v>20385000000</v>
      </c>
      <c r="G292" s="4">
        <v>20289000000</v>
      </c>
      <c r="H292" s="4">
        <v>10411000000</v>
      </c>
      <c r="I292" t="s">
        <v>21</v>
      </c>
      <c r="J292" s="33">
        <f t="array" ref="J292">E292-F292</f>
        <v>57464000000</v>
      </c>
      <c r="K292" s="33">
        <f t="array" ref="K292">J292-G292:I292</f>
        <v>37175000000</v>
      </c>
      <c r="L292" s="105">
        <f t="array" ref="L292">1-F292/E292</f>
        <v>0.73814692545825888</v>
      </c>
      <c r="M292" s="105">
        <f t="array" ref="M292">K292/E292</f>
        <v>0.47752700741178433</v>
      </c>
      <c r="N292" t="s">
        <v>28</v>
      </c>
      <c r="O292" t="s">
        <v>406</v>
      </c>
    </row>
    <row r="293" spans="1:15" ht="16" hidden="1" x14ac:dyDescent="0.25">
      <c r="A293" s="2">
        <v>390</v>
      </c>
      <c r="B293" t="s">
        <v>179</v>
      </c>
      <c r="C293" t="s">
        <v>6</v>
      </c>
      <c r="D293" s="3">
        <v>41482</v>
      </c>
      <c r="E293" s="4">
        <v>48607000000</v>
      </c>
      <c r="F293" s="4">
        <v>19167000000</v>
      </c>
      <c r="G293" s="4">
        <v>11802000000</v>
      </c>
      <c r="H293" s="4">
        <v>5942000000</v>
      </c>
      <c r="I293" s="4">
        <v>395000000</v>
      </c>
      <c r="J293" s="33">
        <f t="array" ref="J293">E293-F293</f>
        <v>29440000000</v>
      </c>
      <c r="K293" s="33">
        <f t="array" ref="K293">J293-G293:I293</f>
        <v>17638000000</v>
      </c>
      <c r="L293" s="105">
        <f t="array" ref="L293">1-F293/E293</f>
        <v>0.60567407986503996</v>
      </c>
      <c r="M293" s="105">
        <f t="array" ref="M293">K293/E293</f>
        <v>0.36286954553870843</v>
      </c>
      <c r="N293" t="s">
        <v>28</v>
      </c>
      <c r="O293" t="s">
        <v>180</v>
      </c>
    </row>
    <row r="294" spans="1:15" ht="16" hidden="1" x14ac:dyDescent="0.25">
      <c r="A294" s="2">
        <v>382</v>
      </c>
      <c r="B294" t="s">
        <v>177</v>
      </c>
      <c r="C294" t="s">
        <v>6</v>
      </c>
      <c r="D294" s="3">
        <v>41483</v>
      </c>
      <c r="E294" s="4">
        <v>8052000000</v>
      </c>
      <c r="F294" s="4">
        <v>5140000000</v>
      </c>
      <c r="G294" s="4">
        <v>1653000000</v>
      </c>
      <c r="H294" s="4">
        <v>128000000</v>
      </c>
      <c r="I294" t="s">
        <v>21</v>
      </c>
      <c r="J294" s="33">
        <f t="array" ref="J294">E294-F294</f>
        <v>2912000000</v>
      </c>
      <c r="K294" s="33">
        <f t="array" ref="K294">J294-G294:I294</f>
        <v>1259000000</v>
      </c>
      <c r="L294" s="105">
        <f t="array" ref="L294">1-F294/E294</f>
        <v>0.36164927968206662</v>
      </c>
      <c r="M294" s="105">
        <f t="array" ref="M294">K294/E294</f>
        <v>0.15635866865375062</v>
      </c>
      <c r="N294" t="s">
        <v>42</v>
      </c>
      <c r="O294" t="s">
        <v>130</v>
      </c>
    </row>
    <row r="295" spans="1:15" ht="16" x14ac:dyDescent="0.25">
      <c r="A295" s="2">
        <v>1614</v>
      </c>
      <c r="B295" t="s">
        <v>539</v>
      </c>
      <c r="C295" t="s">
        <v>6</v>
      </c>
      <c r="D295" s="3">
        <v>41486</v>
      </c>
      <c r="E295" s="4">
        <v>2436948000</v>
      </c>
      <c r="F295" s="4">
        <v>1589821000</v>
      </c>
      <c r="G295" s="4">
        <v>441168000</v>
      </c>
      <c r="H295" s="4">
        <v>62630000</v>
      </c>
      <c r="I295" t="s">
        <v>21</v>
      </c>
      <c r="J295" s="33">
        <f t="array" ref="J295">E295-F295</f>
        <v>847127000</v>
      </c>
      <c r="K295" s="33">
        <f t="array" ref="K295">J295-G295:I295</f>
        <v>405959000</v>
      </c>
      <c r="L295" s="105">
        <f t="array" ref="L295">1-F295/E295</f>
        <v>0.34761800415930089</v>
      </c>
      <c r="M295" s="105">
        <f t="array" ref="M295">K295/E295</f>
        <v>0.16658500714828547</v>
      </c>
      <c r="N295" t="s">
        <v>53</v>
      </c>
      <c r="O295" t="s">
        <v>111</v>
      </c>
    </row>
    <row r="296" spans="1:15" ht="16" hidden="1" x14ac:dyDescent="0.25">
      <c r="A296" s="2">
        <v>843</v>
      </c>
      <c r="B296" t="s">
        <v>326</v>
      </c>
      <c r="C296" t="s">
        <v>6</v>
      </c>
      <c r="D296" s="3">
        <v>41486</v>
      </c>
      <c r="E296" s="4">
        <v>3946000000</v>
      </c>
      <c r="F296" s="4">
        <v>527000000</v>
      </c>
      <c r="G296" s="4">
        <v>1534000000</v>
      </c>
      <c r="H296" s="4">
        <v>647000000</v>
      </c>
      <c r="I296" s="4">
        <v>30000000</v>
      </c>
      <c r="J296" s="33">
        <f t="array" ref="J296">E296-F296</f>
        <v>3419000000</v>
      </c>
      <c r="K296" s="33">
        <f t="array" ref="K296">J296-G296:I296</f>
        <v>1885000000</v>
      </c>
      <c r="L296" s="105">
        <f t="array" ref="L296">1-F296/E296</f>
        <v>0.86644703497212361</v>
      </c>
      <c r="M296" s="105">
        <f t="array" ref="M296">K296/E296</f>
        <v>0.47769893563101873</v>
      </c>
      <c r="N296" t="s">
        <v>28</v>
      </c>
      <c r="O296" t="s">
        <v>63</v>
      </c>
    </row>
    <row r="297" spans="1:15" ht="16" hidden="1" x14ac:dyDescent="0.25">
      <c r="A297" s="2">
        <v>1119</v>
      </c>
      <c r="B297" t="s">
        <v>409</v>
      </c>
      <c r="C297" t="s">
        <v>6</v>
      </c>
      <c r="D297" s="3">
        <v>41515</v>
      </c>
      <c r="E297" s="4">
        <v>9073000000</v>
      </c>
      <c r="F297" s="4">
        <v>7226000000</v>
      </c>
      <c r="G297" s="4">
        <v>554000000</v>
      </c>
      <c r="H297" s="4">
        <v>931000000</v>
      </c>
      <c r="I297" t="s">
        <v>21</v>
      </c>
      <c r="J297" s="33">
        <f t="array" ref="J297">E297-F297</f>
        <v>1847000000</v>
      </c>
      <c r="K297" s="33">
        <f t="array" ref="K297">J297-G297:I297</f>
        <v>1293000000</v>
      </c>
      <c r="L297" s="105">
        <f t="array" ref="L297">1-F297/E297</f>
        <v>0.20357103493882944</v>
      </c>
      <c r="M297" s="105">
        <f t="array" ref="M297">K297/E297</f>
        <v>0.14251074616995482</v>
      </c>
      <c r="N297" t="s">
        <v>28</v>
      </c>
      <c r="O297" t="s">
        <v>40</v>
      </c>
    </row>
    <row r="298" spans="1:15" ht="16" hidden="1" x14ac:dyDescent="0.25">
      <c r="A298" s="2">
        <v>182</v>
      </c>
      <c r="B298" t="s">
        <v>108</v>
      </c>
      <c r="C298" t="s">
        <v>6</v>
      </c>
      <c r="D298" s="3">
        <v>41517</v>
      </c>
      <c r="E298" s="4">
        <v>9147530000</v>
      </c>
      <c r="F298" s="4">
        <v>4406595000</v>
      </c>
      <c r="G298" s="4">
        <v>2967837000</v>
      </c>
      <c r="H298" t="s">
        <v>21</v>
      </c>
      <c r="I298" t="s">
        <v>21</v>
      </c>
      <c r="J298" s="33">
        <f t="array" ref="J298">E298-F298</f>
        <v>4740935000</v>
      </c>
      <c r="K298" s="33">
        <f t="array" ref="K298">J298-G298:I298</f>
        <v>1773098000</v>
      </c>
      <c r="L298" s="105">
        <f t="array" ref="L298">1-F298/E298</f>
        <v>0.51827487857377896</v>
      </c>
      <c r="M298" s="105">
        <f t="array" ref="M298">K298/E298</f>
        <v>0.19383352664599077</v>
      </c>
      <c r="N298" t="s">
        <v>25</v>
      </c>
      <c r="O298" t="s">
        <v>85</v>
      </c>
    </row>
    <row r="299" spans="1:15" ht="16" hidden="1" x14ac:dyDescent="0.25">
      <c r="A299" s="2">
        <v>178</v>
      </c>
      <c r="B299" t="s">
        <v>107</v>
      </c>
      <c r="C299" t="s">
        <v>6</v>
      </c>
      <c r="D299" s="3">
        <v>41517</v>
      </c>
      <c r="E299" s="4">
        <v>2089100000</v>
      </c>
      <c r="F299" s="4">
        <v>1251500000</v>
      </c>
      <c r="G299" s="4">
        <v>607600000</v>
      </c>
      <c r="H299" t="s">
        <v>21</v>
      </c>
      <c r="I299" t="s">
        <v>21</v>
      </c>
      <c r="J299" s="33">
        <f t="array" ref="J299">E299-F299</f>
        <v>837600000</v>
      </c>
      <c r="K299" s="33">
        <f t="array" ref="K299">J299-G299:I299</f>
        <v>230000000</v>
      </c>
      <c r="L299" s="105">
        <f t="array" ref="L299">1-F299/E299</f>
        <v>0.40093820305394667</v>
      </c>
      <c r="M299" s="105">
        <f t="array" ref="M299">K299/E299</f>
        <v>0.11009525633047725</v>
      </c>
      <c r="N299" t="s">
        <v>22</v>
      </c>
      <c r="O299" t="s">
        <v>76</v>
      </c>
    </row>
    <row r="300" spans="1:15" ht="16" hidden="1" x14ac:dyDescent="0.25">
      <c r="A300" s="2">
        <v>1087</v>
      </c>
      <c r="B300" t="s">
        <v>400</v>
      </c>
      <c r="C300" t="s">
        <v>6</v>
      </c>
      <c r="D300" s="3">
        <v>41517</v>
      </c>
      <c r="E300" s="4">
        <v>14861000000</v>
      </c>
      <c r="F300" s="4">
        <v>7208000000</v>
      </c>
      <c r="G300" s="4">
        <v>2550000000</v>
      </c>
      <c r="H300" s="4">
        <v>1533000000</v>
      </c>
      <c r="I300" t="s">
        <v>21</v>
      </c>
      <c r="J300" s="33">
        <f t="array" ref="J300">E300-F300</f>
        <v>7653000000</v>
      </c>
      <c r="K300" s="33">
        <f t="array" ref="K300">J300-G300:I300</f>
        <v>5103000000</v>
      </c>
      <c r="L300" s="105">
        <f t="array" ref="L300">1-F300/E300</f>
        <v>0.51497207455756677</v>
      </c>
      <c r="M300" s="105">
        <f t="array" ref="M300">K300/E300</f>
        <v>0.34338200659444185</v>
      </c>
      <c r="N300" t="s">
        <v>65</v>
      </c>
      <c r="O300" t="s">
        <v>144</v>
      </c>
    </row>
    <row r="301" spans="1:15" ht="16" hidden="1" x14ac:dyDescent="0.25">
      <c r="A301" s="2">
        <v>374</v>
      </c>
      <c r="B301" t="s">
        <v>173</v>
      </c>
      <c r="C301" t="s">
        <v>6</v>
      </c>
      <c r="D301" s="3">
        <v>41518</v>
      </c>
      <c r="E301" s="4">
        <v>105156000000</v>
      </c>
      <c r="F301" s="4">
        <v>91948000000</v>
      </c>
      <c r="G301" s="4">
        <v>10104000000</v>
      </c>
      <c r="H301" t="s">
        <v>21</v>
      </c>
      <c r="I301" t="s">
        <v>21</v>
      </c>
      <c r="J301" s="33">
        <f t="array" ref="J301">E301-F301</f>
        <v>13208000000</v>
      </c>
      <c r="K301" s="33">
        <f t="array" ref="K301">J301-G301:I301</f>
        <v>3104000000</v>
      </c>
      <c r="L301" s="105">
        <f t="array" ref="L301">1-F301/E301</f>
        <v>0.12560386473429952</v>
      </c>
      <c r="M301" s="105">
        <f t="array" ref="M301">K301/E301</f>
        <v>2.9518049374263E-2</v>
      </c>
      <c r="N301" t="s">
        <v>42</v>
      </c>
      <c r="O301" t="s">
        <v>174</v>
      </c>
    </row>
    <row r="302" spans="1:15" ht="16" hidden="1" x14ac:dyDescent="0.25">
      <c r="A302" s="2">
        <v>1626</v>
      </c>
      <c r="B302" t="s">
        <v>542</v>
      </c>
      <c r="C302" t="s">
        <v>6</v>
      </c>
      <c r="D302" s="3">
        <v>41544</v>
      </c>
      <c r="E302" s="4">
        <v>2942897000</v>
      </c>
      <c r="F302" s="4">
        <v>1693210000</v>
      </c>
      <c r="G302" s="4">
        <v>432589000</v>
      </c>
      <c r="H302" s="4">
        <v>208208000</v>
      </c>
      <c r="I302" t="s">
        <v>21</v>
      </c>
      <c r="J302" s="33">
        <f t="array" ref="J302">E302-F302</f>
        <v>1249687000</v>
      </c>
      <c r="K302" s="33">
        <f t="array" ref="K302">J302-G302:I302</f>
        <v>817098000</v>
      </c>
      <c r="L302" s="105">
        <f t="array" ref="L302">1-F302/E302</f>
        <v>0.42464517106782873</v>
      </c>
      <c r="M302" s="105">
        <f t="array" ref="M302">K302/E302</f>
        <v>0.27765089977664864</v>
      </c>
      <c r="N302" t="s">
        <v>31</v>
      </c>
      <c r="O302" t="s">
        <v>36</v>
      </c>
    </row>
    <row r="303" spans="1:15" ht="16" hidden="1" x14ac:dyDescent="0.25">
      <c r="A303" s="2">
        <v>875</v>
      </c>
      <c r="B303" t="s">
        <v>336</v>
      </c>
      <c r="C303" t="s">
        <v>6</v>
      </c>
      <c r="D303" s="3">
        <v>41544</v>
      </c>
      <c r="E303" s="4">
        <v>11818376000</v>
      </c>
      <c r="F303" s="4">
        <v>9976057000</v>
      </c>
      <c r="G303" s="4">
        <v>1173340000</v>
      </c>
      <c r="H303" t="s">
        <v>21</v>
      </c>
      <c r="I303" t="s">
        <v>21</v>
      </c>
      <c r="J303" s="33">
        <f t="array" ref="J303">E303-F303</f>
        <v>1842319000</v>
      </c>
      <c r="K303" s="33">
        <f t="array" ref="K303">J303-G303:I303</f>
        <v>668979000</v>
      </c>
      <c r="L303" s="105">
        <f t="array" ref="L303">1-F303/E303</f>
        <v>0.1558859694428405</v>
      </c>
      <c r="M303" s="105">
        <f t="array" ref="M303">K303/E303</f>
        <v>5.6604985321164258E-2</v>
      </c>
      <c r="N303" t="s">
        <v>22</v>
      </c>
      <c r="O303" t="s">
        <v>170</v>
      </c>
    </row>
    <row r="304" spans="1:15" ht="16" hidden="1" x14ac:dyDescent="0.25">
      <c r="A304" s="2">
        <v>1470</v>
      </c>
      <c r="B304" t="s">
        <v>499</v>
      </c>
      <c r="C304" t="s">
        <v>6</v>
      </c>
      <c r="D304" s="3">
        <v>41544</v>
      </c>
      <c r="E304" s="4">
        <v>1792000000</v>
      </c>
      <c r="F304" s="4">
        <v>1025400000</v>
      </c>
      <c r="G304" s="4">
        <v>159700000</v>
      </c>
      <c r="H304" s="4">
        <v>226300000</v>
      </c>
      <c r="I304" s="4">
        <v>29100000</v>
      </c>
      <c r="J304" s="33">
        <f t="array" ref="J304">E304-F304</f>
        <v>766600000</v>
      </c>
      <c r="K304" s="33">
        <f t="array" ref="K304">J304-G304:I304</f>
        <v>606900000</v>
      </c>
      <c r="L304" s="105">
        <f t="array" ref="L304">1-F304/E304</f>
        <v>0.42779017857142854</v>
      </c>
      <c r="M304" s="105">
        <f t="array" ref="M304">K304/E304</f>
        <v>0.33867187500000001</v>
      </c>
      <c r="N304" t="s">
        <v>28</v>
      </c>
      <c r="O304" t="s">
        <v>40</v>
      </c>
    </row>
    <row r="305" spans="1:15" ht="16" hidden="1" x14ac:dyDescent="0.25">
      <c r="A305" s="2">
        <v>1510</v>
      </c>
      <c r="B305" t="s">
        <v>511</v>
      </c>
      <c r="C305" t="s">
        <v>6</v>
      </c>
      <c r="D305" s="3">
        <v>41544</v>
      </c>
      <c r="E305" s="4">
        <v>11390000000</v>
      </c>
      <c r="F305" s="4">
        <v>7739000000</v>
      </c>
      <c r="G305" s="4">
        <v>1440000000</v>
      </c>
      <c r="H305" s="4">
        <v>590000000</v>
      </c>
      <c r="I305" t="s">
        <v>21</v>
      </c>
      <c r="J305" s="33">
        <f t="array" ref="J305">E305-F305</f>
        <v>3651000000</v>
      </c>
      <c r="K305" s="33">
        <f t="array" ref="K305">J305-G305:I305</f>
        <v>2211000000</v>
      </c>
      <c r="L305" s="105">
        <f t="array" ref="L305">1-F305/E305</f>
        <v>0.32054433713784025</v>
      </c>
      <c r="M305" s="105">
        <f t="array" ref="M305">K305/E305</f>
        <v>0.19411764705882353</v>
      </c>
      <c r="N305" t="s">
        <v>28</v>
      </c>
      <c r="O305" t="s">
        <v>512</v>
      </c>
    </row>
    <row r="306" spans="1:15" ht="16" hidden="1" x14ac:dyDescent="0.25">
      <c r="A306" s="2">
        <v>464</v>
      </c>
      <c r="B306" t="s">
        <v>209</v>
      </c>
      <c r="C306" t="s">
        <v>6</v>
      </c>
      <c r="D306" s="3">
        <v>41545</v>
      </c>
      <c r="E306" s="4">
        <v>45041000000</v>
      </c>
      <c r="F306" s="4">
        <v>25034000000</v>
      </c>
      <c r="G306" s="4">
        <v>8365000000</v>
      </c>
      <c r="H306" t="s">
        <v>21</v>
      </c>
      <c r="I306" s="4">
        <v>2192000000</v>
      </c>
      <c r="J306" s="33">
        <f t="array" ref="J306">E306-F306</f>
        <v>20007000000</v>
      </c>
      <c r="K306" s="33">
        <f t="array" ref="K306">J306-G306:I306</f>
        <v>11642000000</v>
      </c>
      <c r="L306" s="105">
        <f t="array" ref="L306">1-F306/E306</f>
        <v>0.4441952887369286</v>
      </c>
      <c r="M306" s="105">
        <f t="array" ref="M306">K306/E306</f>
        <v>0.25847561110987766</v>
      </c>
      <c r="N306" t="s">
        <v>25</v>
      </c>
      <c r="O306" t="s">
        <v>210</v>
      </c>
    </row>
    <row r="307" spans="1:15" ht="16" hidden="1" x14ac:dyDescent="0.25">
      <c r="A307" s="2">
        <v>776</v>
      </c>
      <c r="B307" t="s">
        <v>305</v>
      </c>
      <c r="C307" t="s">
        <v>6</v>
      </c>
      <c r="D307" s="3">
        <v>41545</v>
      </c>
      <c r="E307" s="4">
        <v>2492300000</v>
      </c>
      <c r="F307" s="4">
        <v>1330900000</v>
      </c>
      <c r="G307" s="4">
        <v>661100000</v>
      </c>
      <c r="H307" s="4">
        <v>197600000</v>
      </c>
      <c r="I307" s="4">
        <v>112600000</v>
      </c>
      <c r="J307" s="33">
        <f t="array" ref="J307">E307-F307</f>
        <v>1161400000</v>
      </c>
      <c r="K307" s="33">
        <f t="array" ref="K307">J307-G307:I307</f>
        <v>500300000</v>
      </c>
      <c r="L307" s="105">
        <f t="array" ref="L307">1-F307/E307</f>
        <v>0.46599526541748582</v>
      </c>
      <c r="M307" s="105">
        <f t="array" ref="M307">K307/E307</f>
        <v>0.20073827388356136</v>
      </c>
      <c r="N307" t="s">
        <v>31</v>
      </c>
      <c r="O307" t="s">
        <v>36</v>
      </c>
    </row>
    <row r="308" spans="1:15" ht="16" hidden="1" x14ac:dyDescent="0.25">
      <c r="A308" s="2">
        <v>8</v>
      </c>
      <c r="B308" t="s">
        <v>27</v>
      </c>
      <c r="C308" t="s">
        <v>6</v>
      </c>
      <c r="D308" s="3">
        <v>41545</v>
      </c>
      <c r="E308" s="4">
        <v>170910000000</v>
      </c>
      <c r="F308" s="4">
        <v>106606000000</v>
      </c>
      <c r="G308" s="4">
        <v>10830000000</v>
      </c>
      <c r="H308" s="4">
        <v>4475000000</v>
      </c>
      <c r="I308" t="s">
        <v>21</v>
      </c>
      <c r="J308" s="33">
        <f t="array" ref="J308">E308-F308</f>
        <v>64304000000</v>
      </c>
      <c r="K308" s="33">
        <f t="array" ref="K308">J308-G308:I308</f>
        <v>53474000000</v>
      </c>
      <c r="L308" s="105">
        <f t="array" ref="L308">1-F308/E308</f>
        <v>0.37624480720847231</v>
      </c>
      <c r="M308" s="105">
        <f t="array" ref="M308">K308/E308</f>
        <v>0.31287812298870749</v>
      </c>
      <c r="N308" t="s">
        <v>28</v>
      </c>
      <c r="O308" t="s">
        <v>29</v>
      </c>
    </row>
    <row r="309" spans="1:15" ht="16" hidden="1" x14ac:dyDescent="0.25">
      <c r="A309" s="2">
        <v>1382</v>
      </c>
      <c r="B309" t="s">
        <v>476</v>
      </c>
      <c r="C309" t="s">
        <v>6</v>
      </c>
      <c r="D309" s="3">
        <v>41546</v>
      </c>
      <c r="E309" s="4">
        <v>14866800000</v>
      </c>
      <c r="F309" s="4">
        <v>6382300000</v>
      </c>
      <c r="G309" s="4">
        <v>5655800000</v>
      </c>
      <c r="H309" t="s">
        <v>21</v>
      </c>
      <c r="I309" s="4">
        <v>621400000</v>
      </c>
      <c r="J309" s="33">
        <f t="array" ref="J309">E309-F309</f>
        <v>8484500000</v>
      </c>
      <c r="K309" s="33">
        <f t="array" ref="K309">J309-G309:I309</f>
        <v>2828700000</v>
      </c>
      <c r="L309" s="105">
        <f t="array" ref="L309">1-F309/E309</f>
        <v>0.57070115963085533</v>
      </c>
      <c r="M309" s="105">
        <f t="array" ref="M309">K309/E309</f>
        <v>0.19026959399467269</v>
      </c>
      <c r="N309" t="s">
        <v>25</v>
      </c>
      <c r="O309" t="s">
        <v>161</v>
      </c>
    </row>
    <row r="310" spans="1:15" ht="16" hidden="1" x14ac:dyDescent="0.25">
      <c r="A310" s="2">
        <v>1686</v>
      </c>
      <c r="B310" t="s">
        <v>557</v>
      </c>
      <c r="C310" t="s">
        <v>6</v>
      </c>
      <c r="D310" s="3">
        <v>41546</v>
      </c>
      <c r="E310" s="4">
        <v>12917000000</v>
      </c>
      <c r="F310" s="4">
        <v>8288000000</v>
      </c>
      <c r="G310" s="4">
        <v>3682000000</v>
      </c>
      <c r="H310" t="s">
        <v>21</v>
      </c>
      <c r="I310" t="s">
        <v>21</v>
      </c>
      <c r="J310" s="33">
        <f t="array" ref="J310">E310-F310</f>
        <v>4629000000</v>
      </c>
      <c r="K310" s="33">
        <f t="array" ref="K310">J310-G310:I310</f>
        <v>947000000</v>
      </c>
      <c r="L310" s="105">
        <f t="array" ref="L310">1-F310/E310</f>
        <v>0.35836494542076336</v>
      </c>
      <c r="M310" s="105">
        <f t="array" ref="M310">K310/E310</f>
        <v>7.3314237051947048E-2</v>
      </c>
      <c r="N310" t="s">
        <v>42</v>
      </c>
      <c r="O310" t="s">
        <v>352</v>
      </c>
    </row>
    <row r="311" spans="1:15" ht="16" hidden="1" x14ac:dyDescent="0.25">
      <c r="A311" s="2">
        <v>1331</v>
      </c>
      <c r="B311" t="s">
        <v>462</v>
      </c>
      <c r="C311" t="s">
        <v>6</v>
      </c>
      <c r="D311" s="3">
        <v>41546</v>
      </c>
      <c r="E311" s="4">
        <v>24866000000</v>
      </c>
      <c r="F311" s="4">
        <v>9820000000</v>
      </c>
      <c r="G311" s="4">
        <v>2849000000</v>
      </c>
      <c r="H311" s="4">
        <v>4967000000</v>
      </c>
      <c r="I311" t="s">
        <v>21</v>
      </c>
      <c r="J311" s="33">
        <f t="array" ref="J311">E311-F311</f>
        <v>15046000000</v>
      </c>
      <c r="K311" s="33">
        <f t="array" ref="K311">J311-G311:I311</f>
        <v>12197000000</v>
      </c>
      <c r="L311" s="105">
        <f t="array" ref="L311">1-F311/E311</f>
        <v>0.60508324619963005</v>
      </c>
      <c r="M311" s="105">
        <f t="array" ref="M311">K311/E311</f>
        <v>0.49050912893107051</v>
      </c>
      <c r="N311" t="s">
        <v>28</v>
      </c>
      <c r="O311" t="s">
        <v>40</v>
      </c>
    </row>
    <row r="312" spans="1:15" ht="16" hidden="1" x14ac:dyDescent="0.25">
      <c r="A312" s="2">
        <v>456</v>
      </c>
      <c r="B312" t="s">
        <v>206</v>
      </c>
      <c r="C312" t="s">
        <v>6</v>
      </c>
      <c r="D312" s="3">
        <v>41547</v>
      </c>
      <c r="E312" s="4">
        <v>6259300000</v>
      </c>
      <c r="F312" s="4">
        <v>4853500000</v>
      </c>
      <c r="G312" s="4">
        <v>649900000</v>
      </c>
      <c r="H312" t="s">
        <v>21</v>
      </c>
      <c r="I312" t="s">
        <v>21</v>
      </c>
      <c r="J312" s="33">
        <f t="array" ref="J312">E312-F312</f>
        <v>1405800000</v>
      </c>
      <c r="K312" s="33">
        <f t="array" ref="K312">J312-G312:I312</f>
        <v>755900000</v>
      </c>
      <c r="L312" s="105">
        <f t="array" ref="L312">1-F312/E312</f>
        <v>0.22459380441902455</v>
      </c>
      <c r="M312" s="105">
        <f t="array" ref="M312">K312/E312</f>
        <v>0.12076430271755628</v>
      </c>
      <c r="N312" t="s">
        <v>25</v>
      </c>
      <c r="O312" t="s">
        <v>207</v>
      </c>
    </row>
    <row r="313" spans="1:15" ht="16" hidden="1" x14ac:dyDescent="0.25">
      <c r="A313" s="2">
        <v>1634</v>
      </c>
      <c r="B313" t="s">
        <v>544</v>
      </c>
      <c r="C313" t="s">
        <v>6</v>
      </c>
      <c r="D313" s="3">
        <v>41547</v>
      </c>
      <c r="E313" s="4">
        <v>13794000000</v>
      </c>
      <c r="F313" s="4">
        <v>6799000000</v>
      </c>
      <c r="G313" s="4">
        <v>2829000000</v>
      </c>
      <c r="H313" t="s">
        <v>21</v>
      </c>
      <c r="I313" s="4">
        <v>237000000</v>
      </c>
      <c r="J313" s="33">
        <f t="array" ref="J313">E313-F313</f>
        <v>6995000000</v>
      </c>
      <c r="K313" s="33">
        <f t="array" ref="K313">J313-G313:I313</f>
        <v>4166000000</v>
      </c>
      <c r="L313" s="105">
        <f t="array" ref="L313">1-F313/E313</f>
        <v>0.50710453820501666</v>
      </c>
      <c r="M313" s="105">
        <f t="array" ref="M313">K313/E313</f>
        <v>0.30201536900101494</v>
      </c>
      <c r="N313" t="s">
        <v>25</v>
      </c>
      <c r="O313" t="s">
        <v>210</v>
      </c>
    </row>
    <row r="314" spans="1:15" ht="16" hidden="1" x14ac:dyDescent="0.25">
      <c r="A314" s="2">
        <v>784</v>
      </c>
      <c r="B314" t="s">
        <v>307</v>
      </c>
      <c r="C314" t="s">
        <v>6</v>
      </c>
      <c r="D314" s="3">
        <v>41547</v>
      </c>
      <c r="E314" s="4">
        <v>3387614000</v>
      </c>
      <c r="F314" s="4">
        <v>1852768000</v>
      </c>
      <c r="G314" s="4">
        <v>126250000</v>
      </c>
      <c r="H314" s="4">
        <v>15235000</v>
      </c>
      <c r="I314" s="4">
        <v>455623000</v>
      </c>
      <c r="J314" s="33">
        <f t="array" ref="J314">E314-F314</f>
        <v>1534846000</v>
      </c>
      <c r="K314" s="33">
        <f t="array" ref="K314">J314-G314:I314</f>
        <v>1408596000</v>
      </c>
      <c r="L314" s="105">
        <f t="array" ref="L314">1-F314/E314</f>
        <v>0.45307582268818114</v>
      </c>
      <c r="M314" s="105">
        <f t="array" ref="M314">K314/E314</f>
        <v>0.41580770418353447</v>
      </c>
      <c r="N314" t="s">
        <v>89</v>
      </c>
      <c r="O314" t="s">
        <v>308</v>
      </c>
    </row>
    <row r="315" spans="1:15" ht="16" x14ac:dyDescent="0.25">
      <c r="A315" s="2">
        <v>895</v>
      </c>
      <c r="B315" t="s">
        <v>342</v>
      </c>
      <c r="C315" t="s">
        <v>6</v>
      </c>
      <c r="D315" s="3">
        <v>41547</v>
      </c>
      <c r="E315" s="4">
        <v>1287577000</v>
      </c>
      <c r="F315" s="4">
        <v>1073447000</v>
      </c>
      <c r="G315" s="4">
        <v>174085000</v>
      </c>
      <c r="H315" t="s">
        <v>21</v>
      </c>
      <c r="I315" s="4">
        <v>12784000</v>
      </c>
      <c r="J315" s="33">
        <f t="array" ref="J315">E315-F315</f>
        <v>214130000</v>
      </c>
      <c r="K315" s="33">
        <f t="array" ref="K315">J315-G315:I315</f>
        <v>40045000</v>
      </c>
      <c r="L315" s="105">
        <f t="array" ref="L315">1-F315/E315</f>
        <v>0.16630461712192746</v>
      </c>
      <c r="M315" s="105">
        <f t="array" ref="M315">K315/E315</f>
        <v>3.1101052597242728E-2</v>
      </c>
      <c r="N315" t="s">
        <v>53</v>
      </c>
      <c r="O315" t="s">
        <v>111</v>
      </c>
    </row>
    <row r="316" spans="1:15" ht="16" hidden="1" x14ac:dyDescent="0.25">
      <c r="A316" s="2">
        <v>16</v>
      </c>
      <c r="B316" t="s">
        <v>33</v>
      </c>
      <c r="C316" t="s">
        <v>6</v>
      </c>
      <c r="D316" s="3">
        <v>41547</v>
      </c>
      <c r="E316" s="4">
        <v>87959167000</v>
      </c>
      <c r="F316" s="4">
        <v>85451348000</v>
      </c>
      <c r="G316" s="4">
        <v>1447234000</v>
      </c>
      <c r="H316" t="s">
        <v>21</v>
      </c>
      <c r="I316" s="4">
        <v>162186000</v>
      </c>
      <c r="J316" s="33">
        <f t="array" ref="J316">E316-F316</f>
        <v>2507819000</v>
      </c>
      <c r="K316" s="33">
        <f t="array" ref="K316">J316-G316:I316</f>
        <v>1060585000</v>
      </c>
      <c r="L316" s="105">
        <f t="array" ref="L316">1-F316/E316</f>
        <v>2.8511172689936859E-2</v>
      </c>
      <c r="M316" s="105">
        <f t="array" ref="M316">K316/E316</f>
        <v>1.2057697181238653E-2</v>
      </c>
      <c r="N316" t="s">
        <v>31</v>
      </c>
      <c r="O316" t="s">
        <v>34</v>
      </c>
    </row>
    <row r="317" spans="1:15" ht="16" hidden="1" x14ac:dyDescent="0.25">
      <c r="A317" s="2">
        <v>214</v>
      </c>
      <c r="B317" t="s">
        <v>118</v>
      </c>
      <c r="C317" t="s">
        <v>6</v>
      </c>
      <c r="D317" s="3">
        <v>41547</v>
      </c>
      <c r="E317" s="4">
        <v>8054000000</v>
      </c>
      <c r="F317" s="4">
        <v>3883000000</v>
      </c>
      <c r="G317" s="4">
        <v>2422000000</v>
      </c>
      <c r="H317" s="4">
        <v>494000000</v>
      </c>
      <c r="I317" t="s">
        <v>21</v>
      </c>
      <c r="J317" s="33">
        <f t="array" ref="J317">E317-F317</f>
        <v>4171000000</v>
      </c>
      <c r="K317" s="33">
        <f t="array" ref="K317">J317-G317:I317</f>
        <v>1749000000</v>
      </c>
      <c r="L317" s="105">
        <f t="array" ref="L317">1-F317/E317</f>
        <v>0.51787931462627268</v>
      </c>
      <c r="M317" s="105">
        <f t="array" ref="M317">K317/E317</f>
        <v>0.21715917556493669</v>
      </c>
      <c r="N317" t="s">
        <v>31</v>
      </c>
      <c r="O317" t="s">
        <v>36</v>
      </c>
    </row>
    <row r="318" spans="1:15" ht="16" hidden="1" x14ac:dyDescent="0.25">
      <c r="A318" s="2">
        <v>366</v>
      </c>
      <c r="B318" t="s">
        <v>169</v>
      </c>
      <c r="C318" t="s">
        <v>6</v>
      </c>
      <c r="D318" s="3">
        <v>41547</v>
      </c>
      <c r="E318" s="4">
        <v>4474000000</v>
      </c>
      <c r="F318" s="4">
        <v>3103000000</v>
      </c>
      <c r="G318" s="4">
        <v>495000000</v>
      </c>
      <c r="H318" t="s">
        <v>21</v>
      </c>
      <c r="I318" t="s">
        <v>21</v>
      </c>
      <c r="J318" s="33">
        <f t="array" ref="J318">E318-F318</f>
        <v>1371000000</v>
      </c>
      <c r="K318" s="33">
        <f t="array" ref="K318">J318-G318:I318</f>
        <v>876000000</v>
      </c>
      <c r="L318" s="105">
        <f t="array" ref="L318">1-F318/E318</f>
        <v>0.3064371926687528</v>
      </c>
      <c r="M318" s="105">
        <f t="array" ref="M318">K318/E318</f>
        <v>0.19579794367456416</v>
      </c>
      <c r="N318" t="s">
        <v>22</v>
      </c>
      <c r="O318" t="s">
        <v>170</v>
      </c>
    </row>
    <row r="319" spans="1:15" ht="16" hidden="1" x14ac:dyDescent="0.25">
      <c r="A319" s="2">
        <v>548</v>
      </c>
      <c r="B319" t="s">
        <v>233</v>
      </c>
      <c r="C319" t="s">
        <v>6</v>
      </c>
      <c r="D319" s="3">
        <v>41547</v>
      </c>
      <c r="E319" s="4">
        <v>24669000000</v>
      </c>
      <c r="F319" s="4">
        <v>14717000000</v>
      </c>
      <c r="G319" s="4">
        <v>6010000000</v>
      </c>
      <c r="H319" t="s">
        <v>21</v>
      </c>
      <c r="I319" t="s">
        <v>21</v>
      </c>
      <c r="J319" s="33">
        <f t="array" ref="J319">E319-F319</f>
        <v>9952000000</v>
      </c>
      <c r="K319" s="33">
        <f t="array" ref="K319">J319-G319:I319</f>
        <v>3942000000</v>
      </c>
      <c r="L319" s="105">
        <f t="array" ref="L319">1-F319/E319</f>
        <v>0.40342129798532567</v>
      </c>
      <c r="M319" s="105">
        <f t="array" ref="M319">K319/E319</f>
        <v>0.15979569500182414</v>
      </c>
      <c r="N319" t="s">
        <v>22</v>
      </c>
      <c r="O319" t="s">
        <v>170</v>
      </c>
    </row>
    <row r="320" spans="1:15" ht="16" hidden="1" x14ac:dyDescent="0.25">
      <c r="A320" s="2">
        <v>1362</v>
      </c>
      <c r="B320" t="s">
        <v>471</v>
      </c>
      <c r="C320" t="s">
        <v>6</v>
      </c>
      <c r="D320" s="3">
        <v>41547</v>
      </c>
      <c r="E320" s="4">
        <v>6351900000</v>
      </c>
      <c r="F320" s="4">
        <v>3778100000</v>
      </c>
      <c r="G320" s="4">
        <v>1537700000</v>
      </c>
      <c r="H320" t="s">
        <v>21</v>
      </c>
      <c r="I320" t="s">
        <v>21</v>
      </c>
      <c r="J320" s="33">
        <f t="array" ref="J320">E320-F320</f>
        <v>2573800000</v>
      </c>
      <c r="K320" s="33">
        <f t="array" ref="K320">J320-G320:I320</f>
        <v>1036100000</v>
      </c>
      <c r="L320" s="105">
        <f t="array" ref="L320">1-F320/E320</f>
        <v>0.40520159322407467</v>
      </c>
      <c r="M320" s="105">
        <f t="array" ref="M320">K320/E320</f>
        <v>0.16311654780459389</v>
      </c>
      <c r="N320" t="s">
        <v>22</v>
      </c>
      <c r="O320" t="s">
        <v>170</v>
      </c>
    </row>
    <row r="321" spans="1:15" ht="16" hidden="1" x14ac:dyDescent="0.25">
      <c r="A321" s="2">
        <v>1506</v>
      </c>
      <c r="B321" t="s">
        <v>510</v>
      </c>
      <c r="C321" t="s">
        <v>6</v>
      </c>
      <c r="D321" s="3">
        <v>41547</v>
      </c>
      <c r="E321" s="4">
        <v>1924400000</v>
      </c>
      <c r="F321" s="4">
        <v>874838000</v>
      </c>
      <c r="G321" s="4">
        <v>254468000</v>
      </c>
      <c r="H321" t="s">
        <v>21</v>
      </c>
      <c r="I321" s="4">
        <v>45639000</v>
      </c>
      <c r="J321" s="33">
        <f t="array" ref="J321">E321-F321</f>
        <v>1049562000</v>
      </c>
      <c r="K321" s="33">
        <f t="array" ref="K321">J321-G321:I321</f>
        <v>795094000</v>
      </c>
      <c r="L321" s="105">
        <f t="array" ref="L321">1-F321/E321</f>
        <v>0.54539700685928083</v>
      </c>
      <c r="M321" s="105">
        <f t="array" ref="M321">K321/E321</f>
        <v>0.41316462273955518</v>
      </c>
      <c r="N321" t="s">
        <v>22</v>
      </c>
      <c r="O321" t="s">
        <v>97</v>
      </c>
    </row>
    <row r="322" spans="1:15" ht="16" hidden="1" x14ac:dyDescent="0.25">
      <c r="A322" s="2">
        <v>636</v>
      </c>
      <c r="B322" t="s">
        <v>259</v>
      </c>
      <c r="C322" t="s">
        <v>6</v>
      </c>
      <c r="D322" s="3">
        <v>41547</v>
      </c>
      <c r="E322" s="4">
        <v>1481314000</v>
      </c>
      <c r="F322" s="4">
        <v>253047000</v>
      </c>
      <c r="G322" s="4">
        <v>587835000</v>
      </c>
      <c r="H322" s="4">
        <v>209614000</v>
      </c>
      <c r="I322" t="s">
        <v>21</v>
      </c>
      <c r="J322" s="33">
        <f t="array" ref="J322">E322-F322</f>
        <v>1228267000</v>
      </c>
      <c r="K322" s="33">
        <f t="array" ref="K322">J322-G322:I322</f>
        <v>640432000</v>
      </c>
      <c r="L322" s="105">
        <f t="array" ref="L322">1-F322/E322</f>
        <v>0.82917396311653035</v>
      </c>
      <c r="M322" s="105">
        <f t="array" ref="M322">K322/E322</f>
        <v>0.43234047609082205</v>
      </c>
      <c r="N322" t="s">
        <v>28</v>
      </c>
      <c r="O322" t="s">
        <v>180</v>
      </c>
    </row>
    <row r="323" spans="1:15" ht="16" hidden="1" x14ac:dyDescent="0.25">
      <c r="A323" s="2">
        <v>1622</v>
      </c>
      <c r="B323" t="s">
        <v>541</v>
      </c>
      <c r="C323" t="s">
        <v>6</v>
      </c>
      <c r="D323" s="3">
        <v>41547</v>
      </c>
      <c r="E323" s="4">
        <v>11778000000</v>
      </c>
      <c r="F323" s="4">
        <v>1932000000</v>
      </c>
      <c r="G323" s="4">
        <v>2207000000</v>
      </c>
      <c r="H323" t="s">
        <v>21</v>
      </c>
      <c r="I323" s="4">
        <v>397000000</v>
      </c>
      <c r="J323" s="33">
        <f t="array" ref="J323">E323-F323</f>
        <v>9846000000</v>
      </c>
      <c r="K323" s="33">
        <f t="array" ref="K323">J323-G323:I323</f>
        <v>7639000000</v>
      </c>
      <c r="L323" s="105">
        <f t="array" ref="L323">1-F323/E323</f>
        <v>0.83596535914416714</v>
      </c>
      <c r="M323" s="105">
        <f t="array" ref="M323">K323/E323</f>
        <v>0.64858210222448631</v>
      </c>
      <c r="N323" t="s">
        <v>28</v>
      </c>
      <c r="O323" t="s">
        <v>63</v>
      </c>
    </row>
    <row r="324" spans="1:15" ht="16" hidden="1" x14ac:dyDescent="0.25">
      <c r="A324" s="2">
        <v>144</v>
      </c>
      <c r="B324" t="s">
        <v>92</v>
      </c>
      <c r="C324" t="s">
        <v>6</v>
      </c>
      <c r="D324" s="3">
        <v>41547</v>
      </c>
      <c r="E324" s="4">
        <v>10180400000</v>
      </c>
      <c r="F324" s="4">
        <v>7472100000</v>
      </c>
      <c r="G324" s="4">
        <v>1018600000</v>
      </c>
      <c r="H324" s="4">
        <v>133700000</v>
      </c>
      <c r="I324" t="s">
        <v>21</v>
      </c>
      <c r="J324" s="33">
        <f t="array" ref="J324">E324-F324</f>
        <v>2708300000</v>
      </c>
      <c r="K324" s="33">
        <f t="array" ref="K324">J324-G324:I324</f>
        <v>1689700000</v>
      </c>
      <c r="L324" s="105">
        <f t="array" ref="L324">1-F324/E324</f>
        <v>0.26603080429059767</v>
      </c>
      <c r="M324" s="105">
        <f t="array" ref="M324">K324/E324</f>
        <v>0.16597579662881615</v>
      </c>
      <c r="N324" t="s">
        <v>65</v>
      </c>
      <c r="O324" t="s">
        <v>93</v>
      </c>
    </row>
    <row r="325" spans="1:15" ht="16" hidden="1" x14ac:dyDescent="0.25">
      <c r="A325" s="2">
        <v>1550</v>
      </c>
      <c r="B325" t="s">
        <v>524</v>
      </c>
      <c r="C325" t="s">
        <v>6</v>
      </c>
      <c r="D325" s="3">
        <v>41550</v>
      </c>
      <c r="E325" s="4">
        <v>34374000000</v>
      </c>
      <c r="F325" s="4">
        <v>32016000000</v>
      </c>
      <c r="G325" s="4">
        <v>983000000</v>
      </c>
      <c r="H325" t="s">
        <v>21</v>
      </c>
      <c r="I325" t="s">
        <v>21</v>
      </c>
      <c r="J325" s="33">
        <f t="array" ref="J325">E325-F325</f>
        <v>2358000000</v>
      </c>
      <c r="K325" s="33">
        <f t="array" ref="K325">J325-G325:I325</f>
        <v>1375000000</v>
      </c>
      <c r="L325" s="105">
        <f t="array" ref="L325">1-F325/E325</f>
        <v>6.8598359224995686E-2</v>
      </c>
      <c r="M325" s="105">
        <f t="array" ref="M325">K325/E325</f>
        <v>4.0001163670215861E-2</v>
      </c>
      <c r="N325" t="s">
        <v>42</v>
      </c>
      <c r="O325" t="s">
        <v>130</v>
      </c>
    </row>
    <row r="326" spans="1:15" ht="16" hidden="1" x14ac:dyDescent="0.25">
      <c r="A326" s="2">
        <v>799</v>
      </c>
      <c r="B326" t="s">
        <v>313</v>
      </c>
      <c r="C326" t="s">
        <v>6</v>
      </c>
      <c r="D326" s="3">
        <v>41574</v>
      </c>
      <c r="E326" s="4">
        <v>8751654000</v>
      </c>
      <c r="F326" s="4">
        <v>7338838000</v>
      </c>
      <c r="G326" s="4">
        <v>627340000</v>
      </c>
      <c r="H326" t="s">
        <v>21</v>
      </c>
      <c r="I326" t="s">
        <v>21</v>
      </c>
      <c r="J326" s="33">
        <f t="array" ref="J326">E326-F326</f>
        <v>1412816000</v>
      </c>
      <c r="K326" s="33">
        <f t="array" ref="K326">J326-G326:I326</f>
        <v>785476000</v>
      </c>
      <c r="L326" s="105">
        <f t="array" ref="L326">1-F326/E326</f>
        <v>0.16143417004374261</v>
      </c>
      <c r="M326" s="105">
        <f t="array" ref="M326">K326/E326</f>
        <v>8.9751720074856711E-2</v>
      </c>
      <c r="N326" t="s">
        <v>42</v>
      </c>
      <c r="O326" t="s">
        <v>130</v>
      </c>
    </row>
    <row r="327" spans="1:15" ht="16" hidden="1" x14ac:dyDescent="0.25">
      <c r="A327" s="2">
        <v>96</v>
      </c>
      <c r="B327" t="s">
        <v>73</v>
      </c>
      <c r="C327" t="s">
        <v>6</v>
      </c>
      <c r="D327" s="3">
        <v>41574</v>
      </c>
      <c r="E327" s="4">
        <v>7509000000</v>
      </c>
      <c r="F327" s="4">
        <v>4518000000</v>
      </c>
      <c r="G327" s="4">
        <v>898000000</v>
      </c>
      <c r="H327" s="4">
        <v>1320000000</v>
      </c>
      <c r="I327" t="s">
        <v>21</v>
      </c>
      <c r="J327" s="33">
        <f t="array" ref="J327">E327-F327</f>
        <v>2991000000</v>
      </c>
      <c r="K327" s="33">
        <f t="array" ref="K327">J327-G327:I327</f>
        <v>2093000000</v>
      </c>
      <c r="L327" s="105">
        <f t="array" ref="L327">1-F327/E327</f>
        <v>0.39832201358369956</v>
      </c>
      <c r="M327" s="105">
        <f t="array" ref="M327">K327/E327</f>
        <v>0.27873218804101746</v>
      </c>
      <c r="N327" t="s">
        <v>28</v>
      </c>
      <c r="O327" t="s">
        <v>74</v>
      </c>
    </row>
    <row r="328" spans="1:15" ht="16" hidden="1" x14ac:dyDescent="0.25">
      <c r="A328" s="2">
        <v>370</v>
      </c>
      <c r="B328" t="s">
        <v>171</v>
      </c>
      <c r="C328" t="s">
        <v>6</v>
      </c>
      <c r="D328" s="3">
        <v>41578</v>
      </c>
      <c r="E328" s="4">
        <v>1587725000</v>
      </c>
      <c r="F328" s="4">
        <v>560917000</v>
      </c>
      <c r="G328" s="4">
        <v>610735000</v>
      </c>
      <c r="H328" s="4">
        <v>58827000</v>
      </c>
      <c r="I328" s="4">
        <v>30239000</v>
      </c>
      <c r="J328" s="33">
        <f t="array" ref="J328">E328-F328</f>
        <v>1026808000</v>
      </c>
      <c r="K328" s="33">
        <f t="array" ref="K328">J328-G328:I328</f>
        <v>416073000</v>
      </c>
      <c r="L328" s="105">
        <f t="array" ref="L328">1-F328/E328</f>
        <v>0.64671652836605831</v>
      </c>
      <c r="M328" s="105">
        <f t="array" ref="M328">K328/E328</f>
        <v>0.26205608653891577</v>
      </c>
      <c r="N328" t="s">
        <v>31</v>
      </c>
      <c r="O328" t="s">
        <v>172</v>
      </c>
    </row>
    <row r="329" spans="1:15" ht="16" hidden="1" x14ac:dyDescent="0.25">
      <c r="A329" s="2">
        <v>440</v>
      </c>
      <c r="B329" t="s">
        <v>200</v>
      </c>
      <c r="C329" t="s">
        <v>6</v>
      </c>
      <c r="D329" s="3">
        <v>41578</v>
      </c>
      <c r="E329" s="4">
        <v>37795400000</v>
      </c>
      <c r="F329" s="4">
        <v>25667300000</v>
      </c>
      <c r="G329" s="4">
        <v>4426100000</v>
      </c>
      <c r="H329" s="4">
        <v>1477300000</v>
      </c>
      <c r="I329" t="s">
        <v>21</v>
      </c>
      <c r="J329" s="33">
        <f t="array" ref="J329">E329-F329</f>
        <v>12128100000</v>
      </c>
      <c r="K329" s="33">
        <f t="array" ref="K329">J329-G329:I329</f>
        <v>7702000000</v>
      </c>
      <c r="L329" s="105">
        <f t="array" ref="L329">1-F329/E329</f>
        <v>0.32088825624282324</v>
      </c>
      <c r="M329" s="105">
        <f t="array" ref="M329">K329/E329</f>
        <v>0.20378141255285034</v>
      </c>
      <c r="N329" t="s">
        <v>22</v>
      </c>
      <c r="O329" t="s">
        <v>133</v>
      </c>
    </row>
    <row r="330" spans="1:15" ht="16" hidden="1" x14ac:dyDescent="0.25">
      <c r="A330" s="2">
        <v>791</v>
      </c>
      <c r="B330" t="s">
        <v>311</v>
      </c>
      <c r="C330" t="s">
        <v>6</v>
      </c>
      <c r="D330" s="3">
        <v>41578</v>
      </c>
      <c r="E330" s="4">
        <v>112298000000</v>
      </c>
      <c r="F330" s="4">
        <v>86380000000</v>
      </c>
      <c r="G330" s="4">
        <v>13267000000</v>
      </c>
      <c r="H330" s="4">
        <v>3135000000</v>
      </c>
      <c r="I330" s="4">
        <v>1373000000</v>
      </c>
      <c r="J330" s="33">
        <f t="array" ref="J330">E330-F330</f>
        <v>25918000000</v>
      </c>
      <c r="K330" s="33">
        <f t="array" ref="K330">J330-G330:I330</f>
        <v>12651000000</v>
      </c>
      <c r="L330" s="105">
        <f t="array" ref="L330">1-F330/E330</f>
        <v>0.2307966303941299</v>
      </c>
      <c r="M330" s="105">
        <f t="array" ref="M330">K330/E330</f>
        <v>0.11265561274466153</v>
      </c>
      <c r="N330" t="s">
        <v>28</v>
      </c>
      <c r="O330" t="s">
        <v>29</v>
      </c>
    </row>
    <row r="331" spans="1:15" ht="16" hidden="1" x14ac:dyDescent="0.25">
      <c r="A331" s="2">
        <v>28</v>
      </c>
      <c r="B331" t="s">
        <v>39</v>
      </c>
      <c r="C331" t="s">
        <v>6</v>
      </c>
      <c r="D331" s="3">
        <v>41580</v>
      </c>
      <c r="E331" s="4">
        <v>2633689000</v>
      </c>
      <c r="F331" s="4">
        <v>941278000</v>
      </c>
      <c r="G331" s="4">
        <v>396233000</v>
      </c>
      <c r="H331" s="4">
        <v>513035000</v>
      </c>
      <c r="I331" s="4">
        <v>220000</v>
      </c>
      <c r="J331" s="33">
        <f t="array" ref="J331">E331-F331</f>
        <v>1692411000</v>
      </c>
      <c r="K331" s="33">
        <f t="array" ref="K331">J331-G331:I331</f>
        <v>1296178000</v>
      </c>
      <c r="L331" s="105">
        <f t="array" ref="L331">1-F331/E331</f>
        <v>0.64260092972252991</v>
      </c>
      <c r="M331" s="105">
        <f t="array" ref="M331">K331/E331</f>
        <v>0.492153021864009</v>
      </c>
      <c r="N331" t="s">
        <v>28</v>
      </c>
      <c r="O331" t="s">
        <v>40</v>
      </c>
    </row>
    <row r="332" spans="1:15" ht="16" hidden="1" x14ac:dyDescent="0.25">
      <c r="A332" s="2">
        <v>24</v>
      </c>
      <c r="B332" t="s">
        <v>37</v>
      </c>
      <c r="C332" t="s">
        <v>6</v>
      </c>
      <c r="D332" s="3">
        <v>41607</v>
      </c>
      <c r="E332" s="4">
        <v>4055240000</v>
      </c>
      <c r="F332" s="4">
        <v>586557000</v>
      </c>
      <c r="G332" s="4">
        <v>2140578000</v>
      </c>
      <c r="H332" s="4">
        <v>826631000</v>
      </c>
      <c r="I332" s="4">
        <v>52254000</v>
      </c>
      <c r="J332" s="33">
        <f t="array" ref="J332">E332-F332</f>
        <v>3468683000</v>
      </c>
      <c r="K332" s="33">
        <f t="array" ref="K332">J332-G332:I332</f>
        <v>1328105000</v>
      </c>
      <c r="L332" s="105">
        <f t="array" ref="L332">1-F332/E332</f>
        <v>0.85535825253252584</v>
      </c>
      <c r="M332" s="105">
        <f t="array" ref="M332">K332/E332</f>
        <v>0.32750342766396068</v>
      </c>
      <c r="N332" t="s">
        <v>28</v>
      </c>
      <c r="O332" t="s">
        <v>38</v>
      </c>
    </row>
    <row r="333" spans="1:15" ht="16" hidden="1" x14ac:dyDescent="0.25">
      <c r="A333" s="2">
        <v>278</v>
      </c>
      <c r="B333" t="s">
        <v>138</v>
      </c>
      <c r="C333" t="s">
        <v>6</v>
      </c>
      <c r="D333" s="3">
        <v>41608</v>
      </c>
      <c r="E333" s="4">
        <v>15456000000</v>
      </c>
      <c r="F333" s="4">
        <v>10645000000</v>
      </c>
      <c r="G333" s="4">
        <v>1879000000</v>
      </c>
      <c r="H333" t="s">
        <v>21</v>
      </c>
      <c r="I333" s="4">
        <v>1590000000</v>
      </c>
      <c r="J333" s="33">
        <f t="array" ref="J333">E333-F333</f>
        <v>4811000000</v>
      </c>
      <c r="K333" s="33">
        <f t="array" ref="K333">J333-G333:I333</f>
        <v>2932000000</v>
      </c>
      <c r="L333" s="105">
        <f t="array" ref="L333">1-F333/E333</f>
        <v>0.31127070393374745</v>
      </c>
      <c r="M333" s="105">
        <f t="array" ref="M333">K333/E333</f>
        <v>0.18969979296066253</v>
      </c>
      <c r="N333" t="s">
        <v>25</v>
      </c>
      <c r="O333" t="s">
        <v>139</v>
      </c>
    </row>
    <row r="334" spans="1:15" ht="16" hidden="1" x14ac:dyDescent="0.25">
      <c r="A334" s="2">
        <v>947</v>
      </c>
      <c r="B334" t="s">
        <v>357</v>
      </c>
      <c r="C334" t="s">
        <v>6</v>
      </c>
      <c r="D334" s="3">
        <v>41608</v>
      </c>
      <c r="E334" s="4">
        <v>5935095000</v>
      </c>
      <c r="F334" s="4">
        <v>4920664000</v>
      </c>
      <c r="G334" s="4">
        <v>328595000</v>
      </c>
      <c r="H334" t="s">
        <v>21</v>
      </c>
      <c r="I334" t="s">
        <v>21</v>
      </c>
      <c r="J334" s="33">
        <f t="array" ref="J334">E334-F334</f>
        <v>1014431000</v>
      </c>
      <c r="K334" s="33">
        <f t="array" ref="K334">J334-G334:I334</f>
        <v>685836000</v>
      </c>
      <c r="L334" s="105">
        <f t="array" ref="L334">1-F334/E334</f>
        <v>0.17092076874927864</v>
      </c>
      <c r="M334" s="105">
        <f t="array" ref="M334">K334/E334</f>
        <v>0.11555602732559463</v>
      </c>
      <c r="N334" t="s">
        <v>25</v>
      </c>
      <c r="O334" t="s">
        <v>207</v>
      </c>
    </row>
    <row r="335" spans="1:15" ht="16" hidden="1" x14ac:dyDescent="0.25">
      <c r="A335" s="2">
        <v>1063</v>
      </c>
      <c r="B335" t="s">
        <v>391</v>
      </c>
      <c r="C335" t="s">
        <v>6</v>
      </c>
      <c r="D335" s="3">
        <v>41608</v>
      </c>
      <c r="E335" s="4">
        <v>4123400000</v>
      </c>
      <c r="F335" s="4">
        <v>2457600000</v>
      </c>
      <c r="G335" s="4">
        <v>1090300000</v>
      </c>
      <c r="H335" t="s">
        <v>21</v>
      </c>
      <c r="I335" t="s">
        <v>21</v>
      </c>
      <c r="J335" s="33">
        <f t="array" ref="J335">E335-F335</f>
        <v>1665800000</v>
      </c>
      <c r="K335" s="33">
        <f t="array" ref="K335">J335-G335:I335</f>
        <v>575500000</v>
      </c>
      <c r="L335" s="105">
        <f t="array" ref="L335">1-F335/E335</f>
        <v>0.40398700101857687</v>
      </c>
      <c r="M335" s="105">
        <f t="array" ref="M335">K335/E335</f>
        <v>0.13956928748120484</v>
      </c>
      <c r="N335" t="s">
        <v>42</v>
      </c>
      <c r="O335" t="s">
        <v>130</v>
      </c>
    </row>
    <row r="336" spans="1:15" ht="16" hidden="1" x14ac:dyDescent="0.25">
      <c r="A336" s="2">
        <v>5</v>
      </c>
      <c r="B336" t="s">
        <v>24</v>
      </c>
      <c r="C336" t="s">
        <v>7</v>
      </c>
      <c r="D336" s="3">
        <v>41636</v>
      </c>
      <c r="E336" s="4">
        <v>6493814000</v>
      </c>
      <c r="F336" s="4">
        <v>3241668000</v>
      </c>
      <c r="G336" s="4">
        <v>2591828000</v>
      </c>
      <c r="H336" t="s">
        <v>21</v>
      </c>
      <c r="I336" t="s">
        <v>21</v>
      </c>
      <c r="J336" s="33">
        <f t="array" ref="J336">E336-F336</f>
        <v>3252146000</v>
      </c>
      <c r="K336" s="33">
        <f t="array" ref="K336">J336-G336:I336</f>
        <v>660318000</v>
      </c>
      <c r="L336" s="105">
        <f t="array" ref="L336">1-F336/E336</f>
        <v>0.50080676779470434</v>
      </c>
      <c r="M336" s="105">
        <f t="array" ref="M336">K336/E336</f>
        <v>0.10168415664507792</v>
      </c>
      <c r="N336" t="s">
        <v>25</v>
      </c>
      <c r="O336" t="s">
        <v>26</v>
      </c>
    </row>
    <row r="337" spans="1:15" ht="16" hidden="1" x14ac:dyDescent="0.25">
      <c r="A337" s="2">
        <v>717</v>
      </c>
      <c r="B337" t="s">
        <v>283</v>
      </c>
      <c r="C337" t="s">
        <v>7</v>
      </c>
      <c r="D337" s="3">
        <v>41636</v>
      </c>
      <c r="E337" s="4">
        <v>2631851000</v>
      </c>
      <c r="F337" s="4">
        <v>1224551000</v>
      </c>
      <c r="G337" s="4">
        <v>468345000</v>
      </c>
      <c r="H337" s="4">
        <v>364923000</v>
      </c>
      <c r="I337" t="s">
        <v>21</v>
      </c>
      <c r="J337" s="33">
        <f t="array" ref="J337">E337-F337</f>
        <v>1407300000</v>
      </c>
      <c r="K337" s="33">
        <f t="array" ref="K337">J337-G337:I337</f>
        <v>938955000</v>
      </c>
      <c r="L337" s="105">
        <f t="array" ref="L337">1-F337/E337</f>
        <v>0.53471872077864591</v>
      </c>
      <c r="M337" s="105">
        <f t="array" ref="M337">K337/E337</f>
        <v>0.35676601752910786</v>
      </c>
      <c r="N337" t="s">
        <v>25</v>
      </c>
      <c r="O337" t="s">
        <v>284</v>
      </c>
    </row>
    <row r="338" spans="1:15" ht="16" hidden="1" x14ac:dyDescent="0.25">
      <c r="A338" s="2">
        <v>744</v>
      </c>
      <c r="B338" t="s">
        <v>294</v>
      </c>
      <c r="C338" t="s">
        <v>6</v>
      </c>
      <c r="D338" s="3">
        <v>41636</v>
      </c>
      <c r="E338" s="4">
        <v>4627802000</v>
      </c>
      <c r="F338" s="4">
        <v>3016109000</v>
      </c>
      <c r="G338" s="4">
        <v>1096507000</v>
      </c>
      <c r="H338" t="s">
        <v>21</v>
      </c>
      <c r="I338" t="s">
        <v>21</v>
      </c>
      <c r="J338" s="33">
        <f t="array" ref="J338">E338-F338</f>
        <v>1611693000</v>
      </c>
      <c r="K338" s="33">
        <f t="array" ref="K338">J338-G338:I338</f>
        <v>515186000</v>
      </c>
      <c r="L338" s="105">
        <f t="array" ref="L338">1-F338/E338</f>
        <v>0.34826317115555072</v>
      </c>
      <c r="M338" s="105">
        <f t="array" ref="M338">K338/E338</f>
        <v>0.11132412320146799</v>
      </c>
      <c r="N338" t="s">
        <v>25</v>
      </c>
      <c r="O338" t="s">
        <v>295</v>
      </c>
    </row>
    <row r="339" spans="1:15" ht="16" hidden="1" x14ac:dyDescent="0.25">
      <c r="A339" s="2">
        <v>1466</v>
      </c>
      <c r="B339" t="s">
        <v>498</v>
      </c>
      <c r="C339" t="s">
        <v>6</v>
      </c>
      <c r="D339" s="3">
        <v>41636</v>
      </c>
      <c r="E339" s="4">
        <v>10889500000</v>
      </c>
      <c r="F339" s="4">
        <v>6985800000</v>
      </c>
      <c r="G339" s="4">
        <v>2960300000</v>
      </c>
      <c r="H339" t="s">
        <v>21</v>
      </c>
      <c r="I339" t="s">
        <v>21</v>
      </c>
      <c r="J339" s="33">
        <f t="array" ref="J339">E339-F339</f>
        <v>3903700000</v>
      </c>
      <c r="K339" s="33">
        <f t="array" ref="K339">J339-G339:I339</f>
        <v>943400000</v>
      </c>
      <c r="L339" s="105">
        <f t="array" ref="L339">1-F339/E339</f>
        <v>0.35848294228385147</v>
      </c>
      <c r="M339" s="105">
        <f t="array" ref="M339">K339/E339</f>
        <v>8.6633913402819229E-2</v>
      </c>
      <c r="N339" t="s">
        <v>25</v>
      </c>
      <c r="O339" t="s">
        <v>486</v>
      </c>
    </row>
    <row r="340" spans="1:15" ht="16" hidden="1" x14ac:dyDescent="0.25">
      <c r="A340" s="2">
        <v>1547</v>
      </c>
      <c r="B340" t="s">
        <v>522</v>
      </c>
      <c r="C340" t="s">
        <v>7</v>
      </c>
      <c r="D340" s="3">
        <v>41636</v>
      </c>
      <c r="E340" s="4">
        <v>5164784000</v>
      </c>
      <c r="F340" s="4">
        <v>3411175000</v>
      </c>
      <c r="G340" s="4">
        <v>1138934000</v>
      </c>
      <c r="H340" t="s">
        <v>21</v>
      </c>
      <c r="I340" s="4">
        <v>100025000</v>
      </c>
      <c r="J340" s="33">
        <f t="array" ref="J340">E340-F340</f>
        <v>1753609000</v>
      </c>
      <c r="K340" s="33">
        <f t="array" ref="K340">J340-G340:I340</f>
        <v>614675000</v>
      </c>
      <c r="L340" s="105">
        <f t="array" ref="L340">1-F340/E340</f>
        <v>0.33953191459700927</v>
      </c>
      <c r="M340" s="105">
        <f t="array" ref="M340">K340/E340</f>
        <v>0.11901272153879039</v>
      </c>
      <c r="N340" t="s">
        <v>25</v>
      </c>
      <c r="O340" t="s">
        <v>523</v>
      </c>
    </row>
    <row r="341" spans="1:15" ht="16" hidden="1" x14ac:dyDescent="0.25">
      <c r="A341" s="2">
        <v>1766</v>
      </c>
      <c r="B341" t="s">
        <v>578</v>
      </c>
      <c r="C341" t="s">
        <v>7</v>
      </c>
      <c r="D341" s="3">
        <v>41636</v>
      </c>
      <c r="E341" s="4">
        <v>13084000000</v>
      </c>
      <c r="F341" s="4">
        <v>9501000000</v>
      </c>
      <c r="G341" s="4">
        <v>1454000000</v>
      </c>
      <c r="H341" t="s">
        <v>21</v>
      </c>
      <c r="I341" t="s">
        <v>21</v>
      </c>
      <c r="J341" s="33">
        <f t="array" ref="J341">E341-F341</f>
        <v>3583000000</v>
      </c>
      <c r="K341" s="33">
        <f t="array" ref="K341">J341-G341:I341</f>
        <v>2129000000</v>
      </c>
      <c r="L341" s="105">
        <f t="array" ref="L341">1-F341/E341</f>
        <v>0.27384591867930297</v>
      </c>
      <c r="M341" s="105">
        <f t="array" ref="M341">K341/E341</f>
        <v>0.16271782329562826</v>
      </c>
      <c r="N341" t="s">
        <v>25</v>
      </c>
      <c r="O341" t="s">
        <v>161</v>
      </c>
    </row>
    <row r="342" spans="1:15" ht="16" hidden="1" x14ac:dyDescent="0.25">
      <c r="A342" s="2">
        <v>892</v>
      </c>
      <c r="B342" t="s">
        <v>341</v>
      </c>
      <c r="C342" t="s">
        <v>7</v>
      </c>
      <c r="D342" s="3">
        <v>41636</v>
      </c>
      <c r="E342" s="4">
        <v>14792000000</v>
      </c>
      <c r="F342" s="4">
        <v>8689000000</v>
      </c>
      <c r="G342" s="4">
        <v>3266000000</v>
      </c>
      <c r="H342" t="s">
        <v>21</v>
      </c>
      <c r="I342" t="s">
        <v>21</v>
      </c>
      <c r="J342" s="33">
        <f t="array" ref="J342">E342-F342</f>
        <v>6103000000</v>
      </c>
      <c r="K342" s="33">
        <f t="array" ref="K342">J342-G342:I342</f>
        <v>2837000000</v>
      </c>
      <c r="L342" s="105">
        <f t="array" ref="L342">1-F342/E342</f>
        <v>0.41258788534342883</v>
      </c>
      <c r="M342" s="105">
        <f t="array" ref="M342">K342/E342</f>
        <v>0.19179286100594917</v>
      </c>
      <c r="N342" t="s">
        <v>42</v>
      </c>
      <c r="O342" t="s">
        <v>130</v>
      </c>
    </row>
    <row r="343" spans="1:15" ht="16" hidden="1" x14ac:dyDescent="0.25">
      <c r="A343" s="2">
        <v>1252</v>
      </c>
      <c r="B343" t="s">
        <v>443</v>
      </c>
      <c r="C343" t="s">
        <v>6</v>
      </c>
      <c r="D343" s="3">
        <v>41636</v>
      </c>
      <c r="E343" s="4">
        <v>66415000000</v>
      </c>
      <c r="F343" s="4">
        <v>31243000000</v>
      </c>
      <c r="G343" s="4">
        <v>25357000000</v>
      </c>
      <c r="H343" t="s">
        <v>21</v>
      </c>
      <c r="I343" s="4">
        <v>110000000</v>
      </c>
      <c r="J343" s="33">
        <f t="array" ref="J343">E343-F343</f>
        <v>35172000000</v>
      </c>
      <c r="K343" s="33">
        <f t="array" ref="K343">J343-G343:I343</f>
        <v>9815000000</v>
      </c>
      <c r="L343" s="105">
        <f t="array" ref="L343">1-F343/E343</f>
        <v>0.52957916133403593</v>
      </c>
      <c r="M343" s="105">
        <f t="array" ref="M343">K343/E343</f>
        <v>0.14778288037340961</v>
      </c>
      <c r="N343" t="s">
        <v>42</v>
      </c>
      <c r="O343" t="s">
        <v>220</v>
      </c>
    </row>
    <row r="344" spans="1:15" ht="16" hidden="1" x14ac:dyDescent="0.25">
      <c r="A344" s="2">
        <v>286</v>
      </c>
      <c r="B344" t="s">
        <v>141</v>
      </c>
      <c r="C344" t="s">
        <v>6</v>
      </c>
      <c r="D344" s="3">
        <v>41636</v>
      </c>
      <c r="E344" s="4">
        <v>2910748000</v>
      </c>
      <c r="F344" s="4">
        <v>514722000</v>
      </c>
      <c r="G344" s="4">
        <v>1468434000</v>
      </c>
      <c r="H344" s="4">
        <v>338786000</v>
      </c>
      <c r="I344" s="4">
        <v>12794000</v>
      </c>
      <c r="J344" s="33">
        <f t="array" ref="J344">E344-F344</f>
        <v>2396026000</v>
      </c>
      <c r="K344" s="33">
        <f t="array" ref="K344">J344-G344:I344</f>
        <v>927592000</v>
      </c>
      <c r="L344" s="105">
        <f t="array" ref="L344">1-F344/E344</f>
        <v>0.82316504211288644</v>
      </c>
      <c r="M344" s="105">
        <f t="array" ref="M344">K344/E344</f>
        <v>0.31867822291727077</v>
      </c>
      <c r="N344" t="s">
        <v>31</v>
      </c>
      <c r="O344" t="s">
        <v>142</v>
      </c>
    </row>
    <row r="345" spans="1:15" ht="16" hidden="1" x14ac:dyDescent="0.25">
      <c r="A345" s="2">
        <v>808</v>
      </c>
      <c r="B345" t="s">
        <v>316</v>
      </c>
      <c r="C345" t="s">
        <v>7</v>
      </c>
      <c r="D345" s="3">
        <v>41636</v>
      </c>
      <c r="E345" s="4">
        <v>9560647000</v>
      </c>
      <c r="F345" s="4">
        <v>6904633000</v>
      </c>
      <c r="G345" s="4">
        <v>1978960000</v>
      </c>
      <c r="H345" t="s">
        <v>21</v>
      </c>
      <c r="I345" t="s">
        <v>21</v>
      </c>
      <c r="J345" s="33">
        <f t="array" ref="J345">E345-F345</f>
        <v>2656014000</v>
      </c>
      <c r="K345" s="33">
        <f t="array" ref="K345">J345-G345:I345</f>
        <v>677054000</v>
      </c>
      <c r="L345" s="105">
        <f t="array" ref="L345">1-F345/E345</f>
        <v>0.27780693084892683</v>
      </c>
      <c r="M345" s="105">
        <f t="array" ref="M345">K345/E345</f>
        <v>7.0816755393228098E-2</v>
      </c>
      <c r="N345" t="s">
        <v>31</v>
      </c>
      <c r="O345" t="s">
        <v>34</v>
      </c>
    </row>
    <row r="346" spans="1:15" ht="16" hidden="1" x14ac:dyDescent="0.25">
      <c r="A346" s="2">
        <v>1567</v>
      </c>
      <c r="B346" t="s">
        <v>528</v>
      </c>
      <c r="C346" t="s">
        <v>7</v>
      </c>
      <c r="D346" s="3">
        <v>41636</v>
      </c>
      <c r="E346" s="4">
        <v>12104000000</v>
      </c>
      <c r="F346" s="4">
        <v>10131000000</v>
      </c>
      <c r="G346" s="4">
        <v>1126000000</v>
      </c>
      <c r="H346" t="s">
        <v>21</v>
      </c>
      <c r="I346" t="s">
        <v>21</v>
      </c>
      <c r="J346" s="33">
        <f t="array" ref="J346">E346-F346</f>
        <v>1973000000</v>
      </c>
      <c r="K346" s="33">
        <f t="array" ref="K346">J346-G346:I346</f>
        <v>847000000</v>
      </c>
      <c r="L346" s="105">
        <f t="array" ref="L346">1-F346/E346</f>
        <v>0.16300396563119635</v>
      </c>
      <c r="M346" s="105">
        <f t="array" ref="M346">K346/E346</f>
        <v>6.9976867151354927E-2</v>
      </c>
      <c r="N346" t="s">
        <v>22</v>
      </c>
      <c r="O346" t="s">
        <v>170</v>
      </c>
    </row>
    <row r="347" spans="1:15" ht="16" hidden="1" x14ac:dyDescent="0.25">
      <c r="A347" s="2">
        <v>839</v>
      </c>
      <c r="B347" t="s">
        <v>325</v>
      </c>
      <c r="C347" t="s">
        <v>6</v>
      </c>
      <c r="D347" s="3">
        <v>41636</v>
      </c>
      <c r="E347" s="4">
        <v>52708000000</v>
      </c>
      <c r="F347" s="4">
        <v>21187000000</v>
      </c>
      <c r="G347" s="4">
        <v>8088000000</v>
      </c>
      <c r="H347" s="4">
        <v>10611000000</v>
      </c>
      <c r="I347" s="4">
        <v>291000000</v>
      </c>
      <c r="J347" s="33">
        <f t="array" ref="J347">E347-F347</f>
        <v>31521000000</v>
      </c>
      <c r="K347" s="33">
        <f t="array" ref="K347">J347-G347:I347</f>
        <v>23433000000</v>
      </c>
      <c r="L347" s="105">
        <f t="array" ref="L347">1-F347/E347</f>
        <v>0.5980306594824315</v>
      </c>
      <c r="M347" s="105">
        <f t="array" ref="M347">K347/E347</f>
        <v>0.44458146770888668</v>
      </c>
      <c r="N347" t="s">
        <v>28</v>
      </c>
      <c r="O347" t="s">
        <v>40</v>
      </c>
    </row>
    <row r="348" spans="1:15" ht="16" hidden="1" x14ac:dyDescent="0.25">
      <c r="A348" s="2">
        <v>167</v>
      </c>
      <c r="B348" t="s">
        <v>101</v>
      </c>
      <c r="C348" t="s">
        <v>7</v>
      </c>
      <c r="D348" s="3">
        <v>41636</v>
      </c>
      <c r="E348" s="4">
        <v>6140000000</v>
      </c>
      <c r="F348" s="4">
        <v>4502300000</v>
      </c>
      <c r="G348" s="4">
        <v>1174200000</v>
      </c>
      <c r="H348" t="s">
        <v>21</v>
      </c>
      <c r="I348" t="s">
        <v>21</v>
      </c>
      <c r="J348" s="33">
        <f t="array" ref="J348">E348-F348</f>
        <v>1637700000</v>
      </c>
      <c r="K348" s="33">
        <f t="array" ref="K348">J348-G348:I348</f>
        <v>463500000</v>
      </c>
      <c r="L348" s="105">
        <f t="array" ref="L348">1-F348/E348</f>
        <v>0.26672638436482088</v>
      </c>
      <c r="M348" s="105">
        <f t="array" ref="M348">K348/E348</f>
        <v>7.5488599348534205E-2</v>
      </c>
      <c r="N348" t="s">
        <v>65</v>
      </c>
      <c r="O348" t="s">
        <v>102</v>
      </c>
    </row>
    <row r="349" spans="1:15" ht="16" hidden="1" x14ac:dyDescent="0.25">
      <c r="A349" s="2">
        <v>737</v>
      </c>
      <c r="B349" t="s">
        <v>291</v>
      </c>
      <c r="C349" t="s">
        <v>7</v>
      </c>
      <c r="D349" s="3">
        <v>41637</v>
      </c>
      <c r="E349" s="4">
        <v>4082157000</v>
      </c>
      <c r="F349" s="4">
        <v>1672901000</v>
      </c>
      <c r="G349" s="4">
        <v>1269777000</v>
      </c>
      <c r="H349" s="4">
        <v>207591000</v>
      </c>
      <c r="I349" s="4">
        <v>125876000</v>
      </c>
      <c r="J349" s="33">
        <f t="array" ref="J349">E349-F349</f>
        <v>2409256000</v>
      </c>
      <c r="K349" s="33">
        <f t="array" ref="K349">J349-G349:I349</f>
        <v>1139479000</v>
      </c>
      <c r="L349" s="105">
        <f t="array" ref="L349">1-F349/E349</f>
        <v>0.59019190099743835</v>
      </c>
      <c r="M349" s="105">
        <f t="array" ref="M349">K349/E349</f>
        <v>0.27913649573007604</v>
      </c>
      <c r="N349" t="s">
        <v>25</v>
      </c>
      <c r="O349" t="s">
        <v>292</v>
      </c>
    </row>
    <row r="350" spans="1:15" ht="16" hidden="1" x14ac:dyDescent="0.25">
      <c r="A350" s="2">
        <v>1515</v>
      </c>
      <c r="B350" t="s">
        <v>513</v>
      </c>
      <c r="C350" t="s">
        <v>7</v>
      </c>
      <c r="D350" s="3">
        <v>41637</v>
      </c>
      <c r="E350" s="4">
        <v>1603123000</v>
      </c>
      <c r="F350" s="4">
        <v>662769000</v>
      </c>
      <c r="G350" s="4">
        <v>531932000</v>
      </c>
      <c r="H350" t="s">
        <v>21</v>
      </c>
      <c r="I350" s="4">
        <v>74833000</v>
      </c>
      <c r="J350" s="33">
        <f t="array" ref="J350">E350-F350</f>
        <v>940354000</v>
      </c>
      <c r="K350" s="33">
        <f t="array" ref="K350">J350-G350:I350</f>
        <v>408422000</v>
      </c>
      <c r="L350" s="105">
        <f t="array" ref="L350">1-F350/E350</f>
        <v>0.58657632633303869</v>
      </c>
      <c r="M350" s="105">
        <f t="array" ref="M350">K350/E350</f>
        <v>0.25476647768137567</v>
      </c>
      <c r="N350" t="s">
        <v>25</v>
      </c>
      <c r="O350" t="s">
        <v>514</v>
      </c>
    </row>
    <row r="351" spans="1:15" ht="16" hidden="1" x14ac:dyDescent="0.25">
      <c r="A351" s="2">
        <v>835</v>
      </c>
      <c r="B351" t="s">
        <v>323</v>
      </c>
      <c r="C351" t="s">
        <v>6</v>
      </c>
      <c r="D351" s="3">
        <v>41637</v>
      </c>
      <c r="E351" s="4">
        <v>1421178000</v>
      </c>
      <c r="F351" s="4">
        <v>509291000</v>
      </c>
      <c r="G351" s="4">
        <v>397285000</v>
      </c>
      <c r="H351" s="4">
        <v>276743000</v>
      </c>
      <c r="I351" t="s">
        <v>21</v>
      </c>
      <c r="J351" s="33">
        <f t="array" ref="J351">E351-F351</f>
        <v>911887000</v>
      </c>
      <c r="K351" s="33">
        <f t="array" ref="K351">J351-G351:I351</f>
        <v>514602000</v>
      </c>
      <c r="L351" s="105">
        <f t="array" ref="L351">1-F351/E351</f>
        <v>0.64164165220683123</v>
      </c>
      <c r="M351" s="105">
        <f t="array" ref="M351">K351/E351</f>
        <v>0.36209538847350581</v>
      </c>
      <c r="N351" t="s">
        <v>31</v>
      </c>
      <c r="O351" t="s">
        <v>324</v>
      </c>
    </row>
    <row r="352" spans="1:15" ht="16" hidden="1" x14ac:dyDescent="0.25">
      <c r="A352" s="2">
        <v>1281</v>
      </c>
      <c r="B352" t="s">
        <v>450</v>
      </c>
      <c r="C352" t="s">
        <v>7</v>
      </c>
      <c r="D352" s="3">
        <v>41637</v>
      </c>
      <c r="E352" s="4">
        <v>2157586000</v>
      </c>
      <c r="F352" s="4">
        <v>1181444000</v>
      </c>
      <c r="G352" s="4">
        <v>581898000</v>
      </c>
      <c r="H352" s="4">
        <v>132400000</v>
      </c>
      <c r="I352" t="s">
        <v>21</v>
      </c>
      <c r="J352" s="33">
        <f t="array" ref="J352">E352-F352</f>
        <v>976142000</v>
      </c>
      <c r="K352" s="33">
        <f t="array" ref="K352">J352-G352:I352</f>
        <v>394244000</v>
      </c>
      <c r="L352" s="105">
        <f t="array" ref="L352">1-F352/E352</f>
        <v>0.45242321742910829</v>
      </c>
      <c r="M352" s="105">
        <f t="array" ref="M352">K352/E352</f>
        <v>0.18272458200970901</v>
      </c>
      <c r="N352" t="s">
        <v>31</v>
      </c>
      <c r="O352" t="s">
        <v>36</v>
      </c>
    </row>
    <row r="353" spans="1:15" ht="16" hidden="1" x14ac:dyDescent="0.25">
      <c r="A353" s="2">
        <v>120</v>
      </c>
      <c r="B353" t="s">
        <v>82</v>
      </c>
      <c r="C353" t="s">
        <v>6</v>
      </c>
      <c r="D353" s="3">
        <v>41639</v>
      </c>
      <c r="E353" s="4">
        <v>74452000000</v>
      </c>
      <c r="F353" s="4">
        <v>54181000000</v>
      </c>
      <c r="G353" s="4">
        <v>19526000000</v>
      </c>
      <c r="H353" t="s">
        <v>21</v>
      </c>
      <c r="I353" t="s">
        <v>21</v>
      </c>
      <c r="J353" s="33">
        <f t="array" ref="J353">E353-F353</f>
        <v>20271000000</v>
      </c>
      <c r="K353" s="33">
        <f t="array" ref="K353">J353-G353:I353</f>
        <v>745000000</v>
      </c>
      <c r="L353" s="105">
        <f t="array" ref="L353">1-F353/E353</f>
        <v>0.27226938161500025</v>
      </c>
      <c r="M353" s="105">
        <f t="array" ref="M353">K353/E353</f>
        <v>1.0006447106860796E-2</v>
      </c>
      <c r="N353" t="s">
        <v>25</v>
      </c>
      <c r="O353" t="s">
        <v>83</v>
      </c>
    </row>
    <row r="354" spans="1:15" ht="16" hidden="1" x14ac:dyDescent="0.25">
      <c r="A354" s="2">
        <v>124</v>
      </c>
      <c r="B354" t="s">
        <v>84</v>
      </c>
      <c r="C354" t="s">
        <v>6</v>
      </c>
      <c r="D354" s="3">
        <v>41639</v>
      </c>
      <c r="E354" s="4">
        <v>17517600000</v>
      </c>
      <c r="F354" s="4">
        <v>14757700000</v>
      </c>
      <c r="G354" s="4">
        <v>1924300000</v>
      </c>
      <c r="H354" t="s">
        <v>21</v>
      </c>
      <c r="I354" s="4">
        <v>95300000</v>
      </c>
      <c r="J354" s="33">
        <f t="array" ref="J354">E354-F354</f>
        <v>2759900000</v>
      </c>
      <c r="K354" s="33">
        <f t="array" ref="K354">J354-G354:I354</f>
        <v>835600000</v>
      </c>
      <c r="L354" s="105">
        <f t="array" ref="L354">1-F354/E354</f>
        <v>0.15755012102114441</v>
      </c>
      <c r="M354" s="105">
        <f t="array" ref="M354">K354/E354</f>
        <v>4.7700598255468789E-2</v>
      </c>
      <c r="N354" t="s">
        <v>25</v>
      </c>
      <c r="O354" t="s">
        <v>85</v>
      </c>
    </row>
    <row r="355" spans="1:15" ht="16" hidden="1" x14ac:dyDescent="0.25">
      <c r="A355" s="2">
        <v>242</v>
      </c>
      <c r="B355" t="s">
        <v>126</v>
      </c>
      <c r="C355" t="s">
        <v>6</v>
      </c>
      <c r="D355" s="3">
        <v>41639</v>
      </c>
      <c r="E355" s="4">
        <v>7436600000</v>
      </c>
      <c r="F355" s="4">
        <v>5879100000</v>
      </c>
      <c r="G355" s="4">
        <v>702300000</v>
      </c>
      <c r="H355" t="s">
        <v>21</v>
      </c>
      <c r="I355" t="s">
        <v>21</v>
      </c>
      <c r="J355" s="33">
        <f t="array" ref="J355">E355-F355</f>
        <v>1557500000</v>
      </c>
      <c r="K355" s="33">
        <f t="array" ref="K355">J355-G355:I355</f>
        <v>855200000</v>
      </c>
      <c r="L355" s="105">
        <f t="array" ref="L355">1-F355/E355</f>
        <v>0.20943710835596907</v>
      </c>
      <c r="M355" s="105">
        <f t="array" ref="M355">K355/E355</f>
        <v>0.11499878976951833</v>
      </c>
      <c r="N355" t="s">
        <v>25</v>
      </c>
      <c r="O355" t="s">
        <v>127</v>
      </c>
    </row>
    <row r="356" spans="1:15" ht="16" hidden="1" x14ac:dyDescent="0.25">
      <c r="A356" s="2">
        <v>310</v>
      </c>
      <c r="B356" t="s">
        <v>153</v>
      </c>
      <c r="C356" t="s">
        <v>6</v>
      </c>
      <c r="D356" s="3">
        <v>41639</v>
      </c>
      <c r="E356" s="4">
        <v>8155000000</v>
      </c>
      <c r="F356" s="4">
        <v>5345000000</v>
      </c>
      <c r="G356" s="4">
        <v>47000000</v>
      </c>
      <c r="H356" t="s">
        <v>21</v>
      </c>
      <c r="I356" s="4">
        <v>1854000000</v>
      </c>
      <c r="J356" s="33">
        <f t="array" ref="J356">E356-F356</f>
        <v>2810000000</v>
      </c>
      <c r="K356" s="33">
        <f t="array" ref="K356">J356-G356:I356</f>
        <v>2763000000</v>
      </c>
      <c r="L356" s="105">
        <f t="array" ref="L356">1-F356/E356</f>
        <v>0.34457388105456777</v>
      </c>
      <c r="M356" s="105">
        <f t="array" ref="M356">K356/E356</f>
        <v>0.33881054567749846</v>
      </c>
      <c r="N356" t="s">
        <v>25</v>
      </c>
      <c r="O356" t="s">
        <v>154</v>
      </c>
    </row>
    <row r="357" spans="1:15" ht="16" hidden="1" x14ac:dyDescent="0.25">
      <c r="A357" s="2">
        <v>338</v>
      </c>
      <c r="B357" t="s">
        <v>160</v>
      </c>
      <c r="C357" t="s">
        <v>6</v>
      </c>
      <c r="D357" s="3">
        <v>41639</v>
      </c>
      <c r="E357" s="4">
        <v>3214591000</v>
      </c>
      <c r="F357" s="4">
        <v>2359822000</v>
      </c>
      <c r="G357" s="4">
        <v>203733000</v>
      </c>
      <c r="H357" t="s">
        <v>21</v>
      </c>
      <c r="I357" s="4">
        <v>96054000</v>
      </c>
      <c r="J357" s="33">
        <f t="array" ref="J357">E357-F357</f>
        <v>854769000</v>
      </c>
      <c r="K357" s="33">
        <f t="array" ref="K357">J357-G357:I357</f>
        <v>651036000</v>
      </c>
      <c r="L357" s="105">
        <f t="array" ref="L357">1-F357/E357</f>
        <v>0.26590287846883165</v>
      </c>
      <c r="M357" s="105">
        <f t="array" ref="M357">K357/E357</f>
        <v>0.2025252979305921</v>
      </c>
      <c r="N357" t="s">
        <v>25</v>
      </c>
      <c r="O357" t="s">
        <v>161</v>
      </c>
    </row>
    <row r="358" spans="1:15" ht="16" hidden="1" x14ac:dyDescent="0.25">
      <c r="A358" s="2">
        <v>468</v>
      </c>
      <c r="B358" t="s">
        <v>211</v>
      </c>
      <c r="C358" t="s">
        <v>6</v>
      </c>
      <c r="D358" s="3">
        <v>41639</v>
      </c>
      <c r="E358" s="4">
        <v>5535000000</v>
      </c>
      <c r="F358" s="4">
        <v>1689000000</v>
      </c>
      <c r="G358" s="4">
        <v>1598000000</v>
      </c>
      <c r="H358" t="s">
        <v>21</v>
      </c>
      <c r="I358" s="4">
        <v>276000000</v>
      </c>
      <c r="J358" s="33">
        <f t="array" ref="J358">E358-F358</f>
        <v>3846000000</v>
      </c>
      <c r="K358" s="33">
        <f t="array" ref="K358">J358-G358:I358</f>
        <v>2248000000</v>
      </c>
      <c r="L358" s="105">
        <f t="array" ref="L358">1-F358/E358</f>
        <v>0.69485094850948514</v>
      </c>
      <c r="M358" s="105">
        <f t="array" ref="M358">K358/E358</f>
        <v>0.40614272809394758</v>
      </c>
      <c r="N358" t="s">
        <v>25</v>
      </c>
      <c r="O358" t="s">
        <v>154</v>
      </c>
    </row>
    <row r="359" spans="1:15" ht="16" hidden="1" x14ac:dyDescent="0.25">
      <c r="A359" s="2">
        <v>472</v>
      </c>
      <c r="B359" t="s">
        <v>212</v>
      </c>
      <c r="C359" t="s">
        <v>6</v>
      </c>
      <c r="D359" s="3">
        <v>41639</v>
      </c>
      <c r="E359" s="4">
        <v>5535000000</v>
      </c>
      <c r="F359" s="4">
        <v>1689000000</v>
      </c>
      <c r="G359" s="4">
        <v>1598000000</v>
      </c>
      <c r="H359" t="s">
        <v>21</v>
      </c>
      <c r="I359" s="4">
        <v>276000000</v>
      </c>
      <c r="J359" s="33">
        <f t="array" ref="J359">E359-F359</f>
        <v>3846000000</v>
      </c>
      <c r="K359" s="33">
        <f t="array" ref="K359">J359-G359:I359</f>
        <v>2248000000</v>
      </c>
      <c r="L359" s="105">
        <f t="array" ref="L359">1-F359/E359</f>
        <v>0.69485094850948514</v>
      </c>
      <c r="M359" s="105">
        <f t="array" ref="M359">K359/E359</f>
        <v>0.40614272809394758</v>
      </c>
      <c r="N359" t="s">
        <v>25</v>
      </c>
      <c r="O359" t="s">
        <v>154</v>
      </c>
    </row>
    <row r="360" spans="1:15" ht="16" hidden="1" x14ac:dyDescent="0.25">
      <c r="A360" s="2">
        <v>476</v>
      </c>
      <c r="B360" t="s">
        <v>213</v>
      </c>
      <c r="C360" t="s">
        <v>6</v>
      </c>
      <c r="D360" s="3">
        <v>41639</v>
      </c>
      <c r="E360" s="4">
        <v>15051000000</v>
      </c>
      <c r="F360" s="4">
        <v>12274000000</v>
      </c>
      <c r="G360" s="4">
        <v>916000000</v>
      </c>
      <c r="H360" t="s">
        <v>21</v>
      </c>
      <c r="I360" s="4">
        <v>97000000</v>
      </c>
      <c r="J360" s="33">
        <f t="array" ref="J360">E360-F360</f>
        <v>2777000000</v>
      </c>
      <c r="K360" s="33">
        <f t="array" ref="K360">J360-G360:I360</f>
        <v>1861000000</v>
      </c>
      <c r="L360" s="105">
        <f t="array" ref="L360">1-F360/E360</f>
        <v>0.18450601288950896</v>
      </c>
      <c r="M360" s="105">
        <f t="array" ref="M360">K360/E360</f>
        <v>0.12364626935087369</v>
      </c>
      <c r="N360" t="s">
        <v>25</v>
      </c>
      <c r="O360" t="s">
        <v>127</v>
      </c>
    </row>
    <row r="361" spans="1:15" ht="16" hidden="1" x14ac:dyDescent="0.25">
      <c r="A361" s="2">
        <v>600</v>
      </c>
      <c r="B361" t="s">
        <v>248</v>
      </c>
      <c r="C361" t="s">
        <v>6</v>
      </c>
      <c r="D361" s="3">
        <v>41639</v>
      </c>
      <c r="E361" s="4">
        <v>4771259000</v>
      </c>
      <c r="F361" s="4">
        <v>1038034000</v>
      </c>
      <c r="G361" s="4">
        <v>3151043000</v>
      </c>
      <c r="H361" t="s">
        <v>21</v>
      </c>
      <c r="I361" s="4">
        <v>71731000</v>
      </c>
      <c r="J361" s="33">
        <f t="array" ref="J361">E361-F361</f>
        <v>3733225000</v>
      </c>
      <c r="K361" s="33">
        <f t="array" ref="K361">J361-G361:I361</f>
        <v>582182000</v>
      </c>
      <c r="L361" s="105">
        <f t="array" ref="L361">1-F361/E361</f>
        <v>0.78244023223220538</v>
      </c>
      <c r="M361" s="105">
        <f t="array" ref="M361">K361/E361</f>
        <v>0.12201852802373546</v>
      </c>
      <c r="N361" t="s">
        <v>25</v>
      </c>
      <c r="O361" t="s">
        <v>83</v>
      </c>
    </row>
    <row r="362" spans="1:15" ht="16" hidden="1" x14ac:dyDescent="0.25">
      <c r="A362" s="2">
        <v>608</v>
      </c>
      <c r="B362" t="s">
        <v>250</v>
      </c>
      <c r="C362" t="s">
        <v>6</v>
      </c>
      <c r="D362" s="3">
        <v>41639</v>
      </c>
      <c r="E362" s="4">
        <v>146917000000</v>
      </c>
      <c r="F362" s="4">
        <v>123050000000</v>
      </c>
      <c r="G362" s="4">
        <v>10850000000</v>
      </c>
      <c r="H362" t="s">
        <v>21</v>
      </c>
      <c r="I362" t="s">
        <v>21</v>
      </c>
      <c r="J362" s="33">
        <f t="array" ref="J362">E362-F362</f>
        <v>23867000000</v>
      </c>
      <c r="K362" s="33">
        <f t="array" ref="K362">J362-G362:I362</f>
        <v>13017000000</v>
      </c>
      <c r="L362" s="105">
        <f t="array" ref="L362">1-F362/E362</f>
        <v>0.16245226896819287</v>
      </c>
      <c r="M362" s="105">
        <f t="array" ref="M362">K362/E362</f>
        <v>8.8601046849581741E-2</v>
      </c>
      <c r="N362" t="s">
        <v>25</v>
      </c>
      <c r="O362" t="s">
        <v>251</v>
      </c>
    </row>
    <row r="363" spans="1:15" ht="16" hidden="1" x14ac:dyDescent="0.25">
      <c r="A363" s="2">
        <v>700</v>
      </c>
      <c r="B363" t="s">
        <v>279</v>
      </c>
      <c r="C363" t="s">
        <v>6</v>
      </c>
      <c r="D363" s="3">
        <v>41639</v>
      </c>
      <c r="E363" s="4">
        <v>155427000000</v>
      </c>
      <c r="F363" s="4">
        <v>137373000000</v>
      </c>
      <c r="G363" s="4">
        <v>12382000000</v>
      </c>
      <c r="H363" t="s">
        <v>21</v>
      </c>
      <c r="I363" t="s">
        <v>21</v>
      </c>
      <c r="J363" s="33">
        <f t="array" ref="J363">E363-F363</f>
        <v>18054000000</v>
      </c>
      <c r="K363" s="33">
        <f t="array" ref="K363">J363-G363:I363</f>
        <v>5672000000</v>
      </c>
      <c r="L363" s="105">
        <f t="array" ref="L363">1-F363/E363</f>
        <v>0.11615742438572452</v>
      </c>
      <c r="M363" s="105">
        <f t="array" ref="M363">K363/E363</f>
        <v>3.6493016013948672E-2</v>
      </c>
      <c r="N363" t="s">
        <v>25</v>
      </c>
      <c r="O363" t="s">
        <v>251</v>
      </c>
    </row>
    <row r="364" spans="1:15" ht="16" hidden="1" x14ac:dyDescent="0.25">
      <c r="A364" s="2">
        <v>705</v>
      </c>
      <c r="B364" t="s">
        <v>280</v>
      </c>
      <c r="C364" t="s">
        <v>7</v>
      </c>
      <c r="D364" s="3">
        <v>41639</v>
      </c>
      <c r="E364" s="4">
        <v>14077843000</v>
      </c>
      <c r="F364" s="4">
        <v>9857923000</v>
      </c>
      <c r="G364" s="4">
        <v>3028028000</v>
      </c>
      <c r="H364" t="s">
        <v>21</v>
      </c>
      <c r="I364" s="4">
        <v>133957000</v>
      </c>
      <c r="J364" s="33">
        <f t="array" ref="J364">E364-F364</f>
        <v>4219920000</v>
      </c>
      <c r="K364" s="33">
        <f t="array" ref="K364">J364-G364:I364</f>
        <v>1191892000</v>
      </c>
      <c r="L364" s="105">
        <f t="array" ref="L364">1-F364/E364</f>
        <v>0.29975614872249956</v>
      </c>
      <c r="M364" s="105">
        <f t="array" ref="M364">K364/E364</f>
        <v>8.4664390702467701E-2</v>
      </c>
      <c r="N364" t="s">
        <v>25</v>
      </c>
      <c r="O364" t="s">
        <v>85</v>
      </c>
    </row>
    <row r="365" spans="1:15" ht="16" hidden="1" x14ac:dyDescent="0.25">
      <c r="A365" s="2">
        <v>720</v>
      </c>
      <c r="B365" t="s">
        <v>285</v>
      </c>
      <c r="C365" t="s">
        <v>6</v>
      </c>
      <c r="D365" s="3">
        <v>41639</v>
      </c>
      <c r="E365" s="4">
        <v>19540000000</v>
      </c>
      <c r="F365" s="4">
        <v>15422000000</v>
      </c>
      <c r="G365" s="4">
        <v>2816000000</v>
      </c>
      <c r="H365" t="s">
        <v>21</v>
      </c>
      <c r="I365" t="s">
        <v>21</v>
      </c>
      <c r="J365" s="33">
        <f t="array" ref="J365">E365-F365</f>
        <v>4118000000</v>
      </c>
      <c r="K365" s="33">
        <f t="array" ref="K365">J365-G365:I365</f>
        <v>1302000000</v>
      </c>
      <c r="L365" s="105">
        <f t="array" ref="L365">1-F365/E365</f>
        <v>0.21074718526100311</v>
      </c>
      <c r="M365" s="105">
        <f t="array" ref="M365">K365/E365</f>
        <v>6.6632548618219031E-2</v>
      </c>
      <c r="N365" t="s">
        <v>25</v>
      </c>
      <c r="O365" t="s">
        <v>286</v>
      </c>
    </row>
    <row r="366" spans="1:15" ht="16" hidden="1" x14ac:dyDescent="0.25">
      <c r="A366" s="2">
        <v>773</v>
      </c>
      <c r="B366" t="s">
        <v>303</v>
      </c>
      <c r="C366" t="s">
        <v>7</v>
      </c>
      <c r="D366" s="3">
        <v>41639</v>
      </c>
      <c r="E366" s="4">
        <v>5899872000</v>
      </c>
      <c r="F366" s="4">
        <v>3621417000</v>
      </c>
      <c r="G366" s="4">
        <v>1124753000</v>
      </c>
      <c r="H366" t="s">
        <v>21</v>
      </c>
      <c r="I366" t="s">
        <v>21</v>
      </c>
      <c r="J366" s="33">
        <f t="array" ref="J366">E366-F366</f>
        <v>2278455000</v>
      </c>
      <c r="K366" s="33">
        <f t="array" ref="K366">J366-G366:I366</f>
        <v>1153702000</v>
      </c>
      <c r="L366" s="105">
        <f t="array" ref="L366">1-F366/E366</f>
        <v>0.38618719185772166</v>
      </c>
      <c r="M366" s="105">
        <f t="array" ref="M366">K366/E366</f>
        <v>0.19554695423900723</v>
      </c>
      <c r="N366" t="s">
        <v>25</v>
      </c>
      <c r="O366" t="s">
        <v>304</v>
      </c>
    </row>
    <row r="367" spans="1:15" ht="16" hidden="1" x14ac:dyDescent="0.25">
      <c r="A367" s="2">
        <v>852</v>
      </c>
      <c r="B367" t="s">
        <v>328</v>
      </c>
      <c r="C367" t="s">
        <v>7</v>
      </c>
      <c r="D367" s="3">
        <v>41639</v>
      </c>
      <c r="E367" s="4">
        <v>7122300000</v>
      </c>
      <c r="F367" t="s">
        <v>21</v>
      </c>
      <c r="G367" s="4">
        <v>6463400000</v>
      </c>
      <c r="H367" t="s">
        <v>21</v>
      </c>
      <c r="I367" t="s">
        <v>21</v>
      </c>
      <c r="J367" s="33" t="e">
        <f t="array" ref="J367">E367-F367</f>
        <v>#VALUE!</v>
      </c>
      <c r="K367" s="33" t="e">
        <f t="array" ref="K367">J367-G367:I367</f>
        <v>#VALUE!</v>
      </c>
      <c r="L367" s="105" t="e">
        <f t="array" ref="L367">1-F367/E367</f>
        <v>#VALUE!</v>
      </c>
      <c r="M367" s="105" t="e">
        <f t="array" ref="M367">K367/E367</f>
        <v>#VALUE!</v>
      </c>
      <c r="N367" t="s">
        <v>25</v>
      </c>
      <c r="O367" t="s">
        <v>329</v>
      </c>
    </row>
    <row r="368" spans="1:15" ht="16" hidden="1" x14ac:dyDescent="0.25">
      <c r="A368" s="2">
        <v>956</v>
      </c>
      <c r="B368" t="s">
        <v>359</v>
      </c>
      <c r="C368" t="s">
        <v>7</v>
      </c>
      <c r="D368" s="3">
        <v>41639</v>
      </c>
      <c r="E368" s="4">
        <v>5062528000</v>
      </c>
      <c r="F368" s="4">
        <v>2987126000</v>
      </c>
      <c r="G368" s="4">
        <v>1454080000</v>
      </c>
      <c r="H368" t="s">
        <v>21</v>
      </c>
      <c r="I368" s="4">
        <v>80969000</v>
      </c>
      <c r="J368" s="33">
        <f t="array" ref="J368">E368-F368</f>
        <v>2075402000</v>
      </c>
      <c r="K368" s="33">
        <f t="array" ref="K368">J368-G368:I368</f>
        <v>621322000</v>
      </c>
      <c r="L368" s="105">
        <f t="array" ref="L368">1-F368/E368</f>
        <v>0.40995368321913483</v>
      </c>
      <c r="M368" s="105">
        <f t="array" ref="M368">K368/E368</f>
        <v>0.12272959280422745</v>
      </c>
      <c r="N368" t="s">
        <v>25</v>
      </c>
      <c r="O368" t="s">
        <v>360</v>
      </c>
    </row>
    <row r="369" spans="1:15" ht="16" hidden="1" x14ac:dyDescent="0.25">
      <c r="A369" s="2">
        <v>1020</v>
      </c>
      <c r="B369" t="s">
        <v>378</v>
      </c>
      <c r="C369" t="s">
        <v>7</v>
      </c>
      <c r="D369" s="3">
        <v>41639</v>
      </c>
      <c r="E369" s="4">
        <v>12784000000</v>
      </c>
      <c r="F369" s="4">
        <v>11020000000</v>
      </c>
      <c r="G369" s="4">
        <v>649000000</v>
      </c>
      <c r="H369" t="s">
        <v>21</v>
      </c>
      <c r="I369" s="4">
        <v>127000000</v>
      </c>
      <c r="J369" s="33">
        <f t="array" ref="J369">E369-F369</f>
        <v>1764000000</v>
      </c>
      <c r="K369" s="33">
        <f t="array" ref="K369">J369-G369:I369</f>
        <v>1115000000</v>
      </c>
      <c r="L369" s="105">
        <f t="array" ref="L369">1-F369/E369</f>
        <v>0.13798498122653313</v>
      </c>
      <c r="M369" s="105">
        <f t="array" ref="M369">K369/E369</f>
        <v>8.7218397997496866E-2</v>
      </c>
      <c r="N369" t="s">
        <v>25</v>
      </c>
      <c r="O369" t="s">
        <v>139</v>
      </c>
    </row>
    <row r="370" spans="1:15" ht="16" hidden="1" x14ac:dyDescent="0.25">
      <c r="A370" s="2">
        <v>1028</v>
      </c>
      <c r="B370" t="s">
        <v>380</v>
      </c>
      <c r="C370" t="s">
        <v>7</v>
      </c>
      <c r="D370" s="3">
        <v>41639</v>
      </c>
      <c r="E370" s="4">
        <v>6484892000</v>
      </c>
      <c r="F370" s="4">
        <v>3006009000</v>
      </c>
      <c r="G370" s="4">
        <v>2310780000</v>
      </c>
      <c r="H370" t="s">
        <v>21</v>
      </c>
      <c r="I370" t="s">
        <v>21</v>
      </c>
      <c r="J370" s="33">
        <f t="array" ref="J370">E370-F370</f>
        <v>3478883000</v>
      </c>
      <c r="K370" s="33">
        <f t="array" ref="K370">J370-G370:I370</f>
        <v>1168103000</v>
      </c>
      <c r="L370" s="105">
        <f t="array" ref="L370">1-F370/E370</f>
        <v>0.53645966656036825</v>
      </c>
      <c r="M370" s="105">
        <f t="array" ref="M370">K370/E370</f>
        <v>0.18012682400878843</v>
      </c>
      <c r="N370" t="s">
        <v>25</v>
      </c>
      <c r="O370" t="s">
        <v>292</v>
      </c>
    </row>
    <row r="371" spans="1:15" ht="16" hidden="1" x14ac:dyDescent="0.25">
      <c r="A371" s="2">
        <v>1032</v>
      </c>
      <c r="B371" t="s">
        <v>381</v>
      </c>
      <c r="C371" t="s">
        <v>7</v>
      </c>
      <c r="D371" s="3">
        <v>41639</v>
      </c>
      <c r="E371" s="4">
        <v>28105700000</v>
      </c>
      <c r="F371" s="4">
        <v>17203000000</v>
      </c>
      <c r="G371" s="4">
        <v>2138400000</v>
      </c>
      <c r="H371" t="s">
        <v>21</v>
      </c>
      <c r="I371" t="s">
        <v>21</v>
      </c>
      <c r="J371" s="33">
        <f t="array" ref="J371">E371-F371</f>
        <v>10902700000</v>
      </c>
      <c r="K371" s="33">
        <f t="array" ref="K371">J371-G371:I371</f>
        <v>8764300000</v>
      </c>
      <c r="L371" s="105">
        <f t="array" ref="L371">1-F371/E371</f>
        <v>0.38791775333829082</v>
      </c>
      <c r="M371" s="105">
        <f t="array" ref="M371">K371/E371</f>
        <v>0.31183354266216462</v>
      </c>
      <c r="N371" t="s">
        <v>25</v>
      </c>
      <c r="O371" t="s">
        <v>161</v>
      </c>
    </row>
    <row r="372" spans="1:15" ht="16" hidden="1" x14ac:dyDescent="0.25">
      <c r="A372" s="2">
        <v>1056</v>
      </c>
      <c r="B372" t="s">
        <v>388</v>
      </c>
      <c r="C372" t="s">
        <v>7</v>
      </c>
      <c r="D372" s="3">
        <v>41639</v>
      </c>
      <c r="E372" s="4">
        <v>7348754000</v>
      </c>
      <c r="F372" s="4">
        <v>5427945000</v>
      </c>
      <c r="G372" s="4">
        <v>1373878000</v>
      </c>
      <c r="H372" t="s">
        <v>21</v>
      </c>
      <c r="I372" t="s">
        <v>21</v>
      </c>
      <c r="J372" s="33">
        <f t="array" ref="J372">E372-F372</f>
        <v>1920809000</v>
      </c>
      <c r="K372" s="33">
        <f t="array" ref="K372">J372-G372:I372</f>
        <v>546931000</v>
      </c>
      <c r="L372" s="105">
        <f t="array" ref="L372">1-F372/E372</f>
        <v>0.26137886776452168</v>
      </c>
      <c r="M372" s="105">
        <f t="array" ref="M372">K372/E372</f>
        <v>7.4424997761525294E-2</v>
      </c>
      <c r="N372" t="s">
        <v>25</v>
      </c>
      <c r="O372" t="s">
        <v>389</v>
      </c>
    </row>
    <row r="373" spans="1:15" ht="16" hidden="1" x14ac:dyDescent="0.25">
      <c r="A373" s="2">
        <v>1189</v>
      </c>
      <c r="B373" t="s">
        <v>427</v>
      </c>
      <c r="C373" t="s">
        <v>7</v>
      </c>
      <c r="D373" s="3">
        <v>41639</v>
      </c>
      <c r="E373" s="4">
        <v>5607000000</v>
      </c>
      <c r="F373" s="4">
        <v>3482100000</v>
      </c>
      <c r="G373" s="4">
        <v>1399500000</v>
      </c>
      <c r="H373" t="s">
        <v>21</v>
      </c>
      <c r="I373" t="s">
        <v>21</v>
      </c>
      <c r="J373" s="33">
        <f t="array" ref="J373">E373-F373</f>
        <v>2124900000</v>
      </c>
      <c r="K373" s="33">
        <f t="array" ref="K373">J373-G373:I373</f>
        <v>725400000</v>
      </c>
      <c r="L373" s="105">
        <f t="array" ref="L373">1-F373/E373</f>
        <v>0.37897271268057786</v>
      </c>
      <c r="M373" s="105">
        <f t="array" ref="M373">K373/E373</f>
        <v>0.12937399678972714</v>
      </c>
      <c r="N373" t="s">
        <v>25</v>
      </c>
      <c r="O373" t="s">
        <v>428</v>
      </c>
    </row>
    <row r="374" spans="1:15" ht="16" hidden="1" x14ac:dyDescent="0.25">
      <c r="A374" s="2">
        <v>1213</v>
      </c>
      <c r="B374" t="s">
        <v>432</v>
      </c>
      <c r="C374" t="s">
        <v>7</v>
      </c>
      <c r="D374" s="3">
        <v>41639</v>
      </c>
      <c r="E374" s="4">
        <v>6649237000</v>
      </c>
      <c r="F374" s="4">
        <v>3280236000</v>
      </c>
      <c r="G374" s="4">
        <v>2265516000</v>
      </c>
      <c r="H374" t="s">
        <v>21</v>
      </c>
      <c r="I374" t="s">
        <v>21</v>
      </c>
      <c r="J374" s="33">
        <f t="array" ref="J374">E374-F374</f>
        <v>3369001000</v>
      </c>
      <c r="K374" s="33">
        <f t="array" ref="K374">J374-G374:I374</f>
        <v>1103485000</v>
      </c>
      <c r="L374" s="105">
        <f t="array" ref="L374">1-F374/E374</f>
        <v>0.50667482599883262</v>
      </c>
      <c r="M374" s="105">
        <f t="array" ref="M374">K374/E374</f>
        <v>0.16595663532522603</v>
      </c>
      <c r="N374" t="s">
        <v>25</v>
      </c>
      <c r="O374" t="s">
        <v>85</v>
      </c>
    </row>
    <row r="375" spans="1:15" ht="16" hidden="1" x14ac:dyDescent="0.25">
      <c r="A375" s="2">
        <v>1241</v>
      </c>
      <c r="B375" t="s">
        <v>440</v>
      </c>
      <c r="C375" t="s">
        <v>7</v>
      </c>
      <c r="D375" s="3">
        <v>41639</v>
      </c>
      <c r="E375" s="4">
        <v>6793306000</v>
      </c>
      <c r="F375" s="4">
        <v>1077420000</v>
      </c>
      <c r="G375" s="4">
        <v>3185497000</v>
      </c>
      <c r="H375" t="s">
        <v>21</v>
      </c>
      <c r="I375" s="4">
        <v>117975000</v>
      </c>
      <c r="J375" s="33">
        <f t="array" ref="J375">E375-F375</f>
        <v>5715886000</v>
      </c>
      <c r="K375" s="33">
        <f t="array" ref="K375">J375-G375:I375</f>
        <v>2530389000</v>
      </c>
      <c r="L375" s="105">
        <f t="array" ref="L375">1-F375/E375</f>
        <v>0.84139975440529247</v>
      </c>
      <c r="M375" s="105">
        <f t="array" ref="M375">K375/E375</f>
        <v>0.37248270576947368</v>
      </c>
      <c r="N375" t="s">
        <v>25</v>
      </c>
      <c r="O375" t="s">
        <v>83</v>
      </c>
    </row>
    <row r="376" spans="1:15" ht="16" hidden="1" x14ac:dyDescent="0.25">
      <c r="A376" s="2">
        <v>1276</v>
      </c>
      <c r="B376" t="s">
        <v>449</v>
      </c>
      <c r="C376" t="s">
        <v>6</v>
      </c>
      <c r="D376" s="3">
        <v>41639</v>
      </c>
      <c r="E376" s="4">
        <v>5679595000</v>
      </c>
      <c r="F376" s="4">
        <v>4507196000</v>
      </c>
      <c r="G376" s="4">
        <v>568500000</v>
      </c>
      <c r="H376" t="s">
        <v>21</v>
      </c>
      <c r="I376" t="s">
        <v>21</v>
      </c>
      <c r="J376" s="33">
        <f t="array" ref="J376">E376-F376</f>
        <v>1172399000</v>
      </c>
      <c r="K376" s="33">
        <f t="array" ref="K376">J376-G376:I376</f>
        <v>603899000</v>
      </c>
      <c r="L376" s="105">
        <f t="array" ref="L376">1-F376/E376</f>
        <v>0.20642299318877488</v>
      </c>
      <c r="M376" s="105">
        <f t="array" ref="M376">K376/E376</f>
        <v>0.10632782795252126</v>
      </c>
      <c r="N376" t="s">
        <v>25</v>
      </c>
      <c r="O376" t="s">
        <v>207</v>
      </c>
    </row>
    <row r="377" spans="1:15" ht="16" hidden="1" x14ac:dyDescent="0.25">
      <c r="A377" s="2">
        <v>1343</v>
      </c>
      <c r="B377" t="s">
        <v>465</v>
      </c>
      <c r="C377" t="s">
        <v>7</v>
      </c>
      <c r="D377" s="3">
        <v>41639</v>
      </c>
      <c r="E377" s="4">
        <v>7959894000</v>
      </c>
      <c r="F377" s="4">
        <v>5305270000</v>
      </c>
      <c r="G377" s="4">
        <v>1044819000</v>
      </c>
      <c r="H377" t="s">
        <v>21</v>
      </c>
      <c r="I377" s="4">
        <v>754711000</v>
      </c>
      <c r="J377" s="33">
        <f t="array" ref="J377">E377-F377</f>
        <v>2654624000</v>
      </c>
      <c r="K377" s="33">
        <f t="array" ref="K377">J377-G377:I377</f>
        <v>1609805000</v>
      </c>
      <c r="L377" s="105">
        <f t="array" ref="L377">1-F377/E377</f>
        <v>0.33349991846625093</v>
      </c>
      <c r="M377" s="105">
        <f t="array" ref="M377">K377/E377</f>
        <v>0.20223950218432557</v>
      </c>
      <c r="N377" t="s">
        <v>25</v>
      </c>
      <c r="O377" t="s">
        <v>139</v>
      </c>
    </row>
    <row r="378" spans="1:15" ht="16" hidden="1" x14ac:dyDescent="0.25">
      <c r="A378" s="2">
        <v>1418</v>
      </c>
      <c r="B378" t="s">
        <v>485</v>
      </c>
      <c r="C378" t="s">
        <v>6</v>
      </c>
      <c r="D378" s="3">
        <v>41639</v>
      </c>
      <c r="E378" s="4">
        <v>3237500000</v>
      </c>
      <c r="F378" s="4">
        <v>1638900000</v>
      </c>
      <c r="G378" s="4">
        <v>1012400000</v>
      </c>
      <c r="H378" t="s">
        <v>21</v>
      </c>
      <c r="I378" t="s">
        <v>21</v>
      </c>
      <c r="J378" s="33">
        <f t="array" ref="J378">E378-F378</f>
        <v>1598600000</v>
      </c>
      <c r="K378" s="33">
        <f t="array" ref="K378">J378-G378:I378</f>
        <v>586200000</v>
      </c>
      <c r="L378" s="105">
        <f t="array" ref="L378">1-F378/E378</f>
        <v>0.49377606177606181</v>
      </c>
      <c r="M378" s="105">
        <f t="array" ref="M378">K378/E378</f>
        <v>0.18106563706563705</v>
      </c>
      <c r="N378" t="s">
        <v>25</v>
      </c>
      <c r="O378" t="s">
        <v>486</v>
      </c>
    </row>
    <row r="379" spans="1:15" ht="16" hidden="1" x14ac:dyDescent="0.25">
      <c r="A379" s="2">
        <v>1423</v>
      </c>
      <c r="B379" t="s">
        <v>487</v>
      </c>
      <c r="C379" t="s">
        <v>7</v>
      </c>
      <c r="D379" s="3">
        <v>41639</v>
      </c>
      <c r="E379" s="4">
        <v>2530809000</v>
      </c>
      <c r="F379" s="4">
        <v>699294000</v>
      </c>
      <c r="G379" s="4">
        <v>729055000</v>
      </c>
      <c r="H379" t="s">
        <v>21</v>
      </c>
      <c r="I379" s="4">
        <v>117580000</v>
      </c>
      <c r="J379" s="33">
        <f t="array" ref="J379">E379-F379</f>
        <v>1831515000</v>
      </c>
      <c r="K379" s="33">
        <f t="array" ref="K379">J379-G379:I379</f>
        <v>1102460000</v>
      </c>
      <c r="L379" s="105">
        <f t="array" ref="L379">1-F379/E379</f>
        <v>0.72368756393706524</v>
      </c>
      <c r="M379" s="105">
        <f t="array" ref="M379">K379/E379</f>
        <v>0.43561564701247701</v>
      </c>
      <c r="N379" t="s">
        <v>25</v>
      </c>
      <c r="O379" t="s">
        <v>210</v>
      </c>
    </row>
    <row r="380" spans="1:15" ht="16" hidden="1" x14ac:dyDescent="0.25">
      <c r="A380" s="2">
        <v>1539</v>
      </c>
      <c r="B380" t="s">
        <v>520</v>
      </c>
      <c r="C380" t="s">
        <v>7</v>
      </c>
      <c r="D380" s="3">
        <v>41639</v>
      </c>
      <c r="E380" s="4">
        <v>945000000</v>
      </c>
      <c r="F380" s="4">
        <v>18000000</v>
      </c>
      <c r="G380" s="4">
        <v>597000000</v>
      </c>
      <c r="H380" t="s">
        <v>21</v>
      </c>
      <c r="I380" s="4">
        <v>36000000</v>
      </c>
      <c r="J380" s="33">
        <f t="array" ref="J380">E380-F380</f>
        <v>927000000</v>
      </c>
      <c r="K380" s="33">
        <f t="array" ref="K380">J380-G380:I380</f>
        <v>330000000</v>
      </c>
      <c r="L380" s="105">
        <f t="array" ref="L380">1-F380/E380</f>
        <v>0.98095238095238091</v>
      </c>
      <c r="M380" s="105">
        <f t="array" ref="M380">K380/E380</f>
        <v>0.34920634920634919</v>
      </c>
      <c r="N380" t="s">
        <v>25</v>
      </c>
      <c r="O380" t="s">
        <v>83</v>
      </c>
    </row>
    <row r="381" spans="1:15" ht="16" hidden="1" x14ac:dyDescent="0.25">
      <c r="A381" s="2">
        <v>1571</v>
      </c>
      <c r="B381" t="s">
        <v>529</v>
      </c>
      <c r="C381" t="s">
        <v>7</v>
      </c>
      <c r="D381" s="3">
        <v>41639</v>
      </c>
      <c r="E381" s="4">
        <v>2332051000</v>
      </c>
      <c r="F381" s="4">
        <v>1195381000</v>
      </c>
      <c r="G381" s="4">
        <v>871572000</v>
      </c>
      <c r="H381" t="s">
        <v>21</v>
      </c>
      <c r="I381" t="s">
        <v>21</v>
      </c>
      <c r="J381" s="33">
        <f t="array" ref="J381">E381-F381</f>
        <v>1136670000</v>
      </c>
      <c r="K381" s="33">
        <f t="array" ref="K381">J381-G381:I381</f>
        <v>265098000</v>
      </c>
      <c r="L381" s="105">
        <f t="array" ref="L381">1-F381/E381</f>
        <v>0.4874121535077921</v>
      </c>
      <c r="M381" s="105">
        <f t="array" ref="M381">K381/E381</f>
        <v>0.11367590159906452</v>
      </c>
      <c r="N381" t="s">
        <v>25</v>
      </c>
      <c r="O381" t="s">
        <v>295</v>
      </c>
    </row>
    <row r="382" spans="1:15" ht="16" hidden="1" x14ac:dyDescent="0.25">
      <c r="A382" s="2">
        <v>1575</v>
      </c>
      <c r="B382" t="s">
        <v>530</v>
      </c>
      <c r="C382" t="s">
        <v>7</v>
      </c>
      <c r="D382" s="3">
        <v>41639</v>
      </c>
      <c r="E382" s="4">
        <v>2332051000</v>
      </c>
      <c r="F382" s="4">
        <v>1195381000</v>
      </c>
      <c r="G382" s="4">
        <v>871572000</v>
      </c>
      <c r="H382" t="s">
        <v>21</v>
      </c>
      <c r="I382" t="s">
        <v>21</v>
      </c>
      <c r="J382" s="33">
        <f t="array" ref="J382">E382-F382</f>
        <v>1136670000</v>
      </c>
      <c r="K382" s="33">
        <f t="array" ref="K382">J382-G382:I382</f>
        <v>265098000</v>
      </c>
      <c r="L382" s="105">
        <f t="array" ref="L382">1-F382/E382</f>
        <v>0.4874121535077921</v>
      </c>
      <c r="M382" s="105">
        <f t="array" ref="M382">K382/E382</f>
        <v>0.11367590159906452</v>
      </c>
      <c r="N382" t="s">
        <v>25</v>
      </c>
      <c r="O382" t="s">
        <v>295</v>
      </c>
    </row>
    <row r="383" spans="1:15" ht="16" hidden="1" x14ac:dyDescent="0.25">
      <c r="A383" s="2">
        <v>1631</v>
      </c>
      <c r="B383" t="s">
        <v>543</v>
      </c>
      <c r="C383" t="s">
        <v>7</v>
      </c>
      <c r="D383" s="3">
        <v>41639</v>
      </c>
      <c r="E383" s="4">
        <v>11419648000</v>
      </c>
      <c r="F383" s="4">
        <v>5931469000</v>
      </c>
      <c r="G383" s="4">
        <v>3841032000</v>
      </c>
      <c r="H383" t="s">
        <v>21</v>
      </c>
      <c r="I383" t="s">
        <v>21</v>
      </c>
      <c r="J383" s="33">
        <f t="array" ref="J383">E383-F383</f>
        <v>5488179000</v>
      </c>
      <c r="K383" s="33">
        <f t="array" ref="K383">J383-G383:I383</f>
        <v>1647147000</v>
      </c>
      <c r="L383" s="105">
        <f t="array" ref="L383">1-F383/E383</f>
        <v>0.48059090788087344</v>
      </c>
      <c r="M383" s="105">
        <f t="array" ref="M383">K383/E383</f>
        <v>0.14423798351753048</v>
      </c>
      <c r="N383" t="s">
        <v>25</v>
      </c>
      <c r="O383" t="s">
        <v>295</v>
      </c>
    </row>
    <row r="384" spans="1:15" ht="16" hidden="1" x14ac:dyDescent="0.25">
      <c r="A384" s="2">
        <v>1690</v>
      </c>
      <c r="B384" t="s">
        <v>558</v>
      </c>
      <c r="C384" t="s">
        <v>6</v>
      </c>
      <c r="D384" s="3">
        <v>41639</v>
      </c>
      <c r="E384" s="4">
        <v>18769000000</v>
      </c>
      <c r="F384" s="4">
        <v>15471000000</v>
      </c>
      <c r="G384" s="4">
        <v>1828000000</v>
      </c>
      <c r="H384" t="s">
        <v>21</v>
      </c>
      <c r="I384" s="4">
        <v>25000000</v>
      </c>
      <c r="J384" s="33">
        <f t="array" ref="J384">E384-F384</f>
        <v>3298000000</v>
      </c>
      <c r="K384" s="33">
        <f t="array" ref="K384">J384-G384:I384</f>
        <v>1470000000</v>
      </c>
      <c r="L384" s="105">
        <f t="array" ref="L384">1-F384/E384</f>
        <v>0.17571527518780972</v>
      </c>
      <c r="M384" s="105">
        <f t="array" ref="M384">K384/E384</f>
        <v>7.83206350897757E-2</v>
      </c>
      <c r="N384" t="s">
        <v>25</v>
      </c>
      <c r="O384" t="s">
        <v>486</v>
      </c>
    </row>
    <row r="385" spans="1:15" ht="16" hidden="1" x14ac:dyDescent="0.25">
      <c r="A385" s="2">
        <v>1722</v>
      </c>
      <c r="B385" t="s">
        <v>566</v>
      </c>
      <c r="C385" t="s">
        <v>7</v>
      </c>
      <c r="D385" s="3">
        <v>41639</v>
      </c>
      <c r="E385" s="4">
        <v>5009000000</v>
      </c>
      <c r="F385" s="4">
        <v>2394000000</v>
      </c>
      <c r="G385" s="4">
        <v>1471000000</v>
      </c>
      <c r="H385" t="s">
        <v>21</v>
      </c>
      <c r="I385" s="4">
        <v>216000000</v>
      </c>
      <c r="J385" s="33">
        <f t="array" ref="J385">E385-F385</f>
        <v>2615000000</v>
      </c>
      <c r="K385" s="33">
        <f t="array" ref="K385">J385-G385:I385</f>
        <v>1144000000</v>
      </c>
      <c r="L385" s="105">
        <f t="array" ref="L385">1-F385/E385</f>
        <v>0.52206029147534438</v>
      </c>
      <c r="M385" s="105">
        <f t="array" ref="M385">K385/E385</f>
        <v>0.22838889998003595</v>
      </c>
      <c r="N385" t="s">
        <v>25</v>
      </c>
      <c r="O385" t="s">
        <v>139</v>
      </c>
    </row>
    <row r="386" spans="1:15" ht="16" hidden="1" x14ac:dyDescent="0.25">
      <c r="A386" s="2">
        <v>1726</v>
      </c>
      <c r="B386" t="s">
        <v>567</v>
      </c>
      <c r="C386" t="s">
        <v>7</v>
      </c>
      <c r="D386" s="3">
        <v>41639</v>
      </c>
      <c r="E386" s="4">
        <v>5620936000</v>
      </c>
      <c r="F386" s="4">
        <v>3478822000</v>
      </c>
      <c r="G386" s="4">
        <v>465926000</v>
      </c>
      <c r="H386" t="s">
        <v>21</v>
      </c>
      <c r="I386" s="4">
        <v>371051000</v>
      </c>
      <c r="J386" s="33">
        <f t="array" ref="J386">E386-F386</f>
        <v>2142114000</v>
      </c>
      <c r="K386" s="33">
        <f t="array" ref="K386">J386-G386:I386</f>
        <v>1676188000</v>
      </c>
      <c r="L386" s="105">
        <f t="array" ref="L386">1-F386/E386</f>
        <v>0.38109560400616549</v>
      </c>
      <c r="M386" s="105">
        <f t="array" ref="M386">K386/E386</f>
        <v>0.29820442716302054</v>
      </c>
      <c r="N386" t="s">
        <v>25</v>
      </c>
      <c r="O386" t="s">
        <v>568</v>
      </c>
    </row>
    <row r="387" spans="1:15" ht="16" hidden="1" x14ac:dyDescent="0.25">
      <c r="A387" s="2">
        <v>33</v>
      </c>
      <c r="B387" t="s">
        <v>41</v>
      </c>
      <c r="C387" t="s">
        <v>7</v>
      </c>
      <c r="D387" s="3">
        <v>41639</v>
      </c>
      <c r="E387" s="4">
        <v>89804000000</v>
      </c>
      <c r="F387" s="4">
        <v>85915000000</v>
      </c>
      <c r="G387" s="4">
        <v>1759000000</v>
      </c>
      <c r="H387" t="s">
        <v>21</v>
      </c>
      <c r="I387" t="s">
        <v>21</v>
      </c>
      <c r="J387" s="33">
        <f t="array" ref="J387">E387-F387</f>
        <v>3889000000</v>
      </c>
      <c r="K387" s="33">
        <f t="array" ref="K387">J387-G387:I387</f>
        <v>2130000000</v>
      </c>
      <c r="L387" s="105">
        <f t="array" ref="L387">1-F387/E387</f>
        <v>4.330542069395571E-2</v>
      </c>
      <c r="M387" s="105">
        <f t="array" ref="M387">K387/E387</f>
        <v>2.3718319896663845E-2</v>
      </c>
      <c r="N387" t="s">
        <v>42</v>
      </c>
      <c r="O387" t="s">
        <v>43</v>
      </c>
    </row>
    <row r="388" spans="1:15" ht="16" hidden="1" x14ac:dyDescent="0.25">
      <c r="A388" s="2">
        <v>299</v>
      </c>
      <c r="B388" t="s">
        <v>147</v>
      </c>
      <c r="C388" t="s">
        <v>7</v>
      </c>
      <c r="D388" s="3">
        <v>41639</v>
      </c>
      <c r="E388" s="4">
        <v>3194300000</v>
      </c>
      <c r="F388" s="4">
        <v>1756300000</v>
      </c>
      <c r="G388" s="4">
        <v>815800000</v>
      </c>
      <c r="H388" t="s">
        <v>21</v>
      </c>
      <c r="I388" t="s">
        <v>21</v>
      </c>
      <c r="J388" s="33">
        <f t="array" ref="J388">E388-F388</f>
        <v>1438000000</v>
      </c>
      <c r="K388" s="33">
        <f t="array" ref="K388">J388-G388:I388</f>
        <v>622200000</v>
      </c>
      <c r="L388" s="105">
        <f t="array" ref="L388">1-F388/E388</f>
        <v>0.45017687756315938</v>
      </c>
      <c r="M388" s="105">
        <f t="array" ref="M388">K388/E388</f>
        <v>0.19478445981905268</v>
      </c>
      <c r="N388" t="s">
        <v>42</v>
      </c>
      <c r="O388" t="s">
        <v>148</v>
      </c>
    </row>
    <row r="389" spans="1:15" ht="16" hidden="1" x14ac:dyDescent="0.25">
      <c r="A389" s="2">
        <v>323</v>
      </c>
      <c r="B389" t="s">
        <v>157</v>
      </c>
      <c r="C389" t="s">
        <v>7</v>
      </c>
      <c r="D389" s="3">
        <v>41639</v>
      </c>
      <c r="E389" s="4">
        <v>17420000000</v>
      </c>
      <c r="F389" s="4">
        <v>7219000000</v>
      </c>
      <c r="G389" s="4">
        <v>6645000000</v>
      </c>
      <c r="H389" t="s">
        <v>21</v>
      </c>
      <c r="I389" t="s">
        <v>21</v>
      </c>
      <c r="J389" s="33">
        <f t="array" ref="J389">E389-F389</f>
        <v>10201000000</v>
      </c>
      <c r="K389" s="33">
        <f t="array" ref="K389">J389-G389:I389</f>
        <v>3556000000</v>
      </c>
      <c r="L389" s="105">
        <f t="array" ref="L389">1-F389/E389</f>
        <v>0.58559127439724457</v>
      </c>
      <c r="M389" s="105">
        <f t="array" ref="M389">K389/E389</f>
        <v>0.20413318025258323</v>
      </c>
      <c r="N389" t="s">
        <v>42</v>
      </c>
      <c r="O389" t="s">
        <v>148</v>
      </c>
    </row>
    <row r="390" spans="1:15" ht="16" hidden="1" x14ac:dyDescent="0.25">
      <c r="A390" s="2">
        <v>416</v>
      </c>
      <c r="B390" t="s">
        <v>192</v>
      </c>
      <c r="C390" t="s">
        <v>6</v>
      </c>
      <c r="D390" s="3">
        <v>41639</v>
      </c>
      <c r="E390" s="4">
        <v>126761000000</v>
      </c>
      <c r="F390" s="4">
        <v>102978000000</v>
      </c>
      <c r="G390" t="s">
        <v>21</v>
      </c>
      <c r="H390" t="s">
        <v>21</v>
      </c>
      <c r="I390" t="s">
        <v>21</v>
      </c>
      <c r="J390" s="33">
        <f t="array" ref="J390">E390-F390</f>
        <v>23783000000</v>
      </c>
      <c r="K390" s="33" t="e">
        <f t="array" ref="K390">J390-G390:I390</f>
        <v>#VALUE!</v>
      </c>
      <c r="L390" s="105">
        <f t="array" ref="L390">1-F390/E390</f>
        <v>0.18762079819502842</v>
      </c>
      <c r="M390" s="105" t="e">
        <f t="array" ref="M390">K390/E390</f>
        <v>#VALUE!</v>
      </c>
      <c r="N390" t="s">
        <v>42</v>
      </c>
      <c r="O390" t="s">
        <v>193</v>
      </c>
    </row>
    <row r="391" spans="1:15" ht="16" hidden="1" x14ac:dyDescent="0.25">
      <c r="A391" s="2">
        <v>496</v>
      </c>
      <c r="B391" t="s">
        <v>219</v>
      </c>
      <c r="C391" t="s">
        <v>6</v>
      </c>
      <c r="D391" s="3">
        <v>41639</v>
      </c>
      <c r="E391" s="4">
        <v>5997000000</v>
      </c>
      <c r="F391" s="4">
        <v>2499000000</v>
      </c>
      <c r="G391" s="4">
        <v>2337000000</v>
      </c>
      <c r="H391" t="s">
        <v>21</v>
      </c>
      <c r="I391" s="4">
        <v>115000000</v>
      </c>
      <c r="J391" s="33">
        <f t="array" ref="J391">E391-F391</f>
        <v>3498000000</v>
      </c>
      <c r="K391" s="33">
        <f t="array" ref="K391">J391-G391:I391</f>
        <v>1161000000</v>
      </c>
      <c r="L391" s="105">
        <f t="array" ref="L391">1-F391/E391</f>
        <v>0.58329164582291138</v>
      </c>
      <c r="M391" s="105">
        <f t="array" ref="M391">K391/E391</f>
        <v>0.1935967983991996</v>
      </c>
      <c r="N391" t="s">
        <v>42</v>
      </c>
      <c r="O391" t="s">
        <v>220</v>
      </c>
    </row>
    <row r="392" spans="1:15" ht="16" hidden="1" x14ac:dyDescent="0.25">
      <c r="A392" s="2">
        <v>816</v>
      </c>
      <c r="B392" t="s">
        <v>318</v>
      </c>
      <c r="C392" t="s">
        <v>7</v>
      </c>
      <c r="D392" s="3">
        <v>41639</v>
      </c>
      <c r="E392" s="4">
        <v>7146079000</v>
      </c>
      <c r="F392" s="4">
        <v>3865231000</v>
      </c>
      <c r="G392" s="4">
        <v>1924132000</v>
      </c>
      <c r="H392" t="s">
        <v>21</v>
      </c>
      <c r="I392" t="s">
        <v>21</v>
      </c>
      <c r="J392" s="33">
        <f t="array" ref="J392">E392-F392</f>
        <v>3280848000</v>
      </c>
      <c r="K392" s="33">
        <f t="array" ref="K392">J392-G392:I392</f>
        <v>1356716000</v>
      </c>
      <c r="L392" s="105">
        <f t="array" ref="L392">1-F392/E392</f>
        <v>0.45911163310677083</v>
      </c>
      <c r="M392" s="105">
        <f t="array" ref="M392">K392/E392</f>
        <v>0.18985460418223757</v>
      </c>
      <c r="N392" t="s">
        <v>42</v>
      </c>
      <c r="O392" t="s">
        <v>130</v>
      </c>
    </row>
    <row r="393" spans="1:15" ht="16" hidden="1" x14ac:dyDescent="0.25">
      <c r="A393" s="2">
        <v>907</v>
      </c>
      <c r="B393" t="s">
        <v>345</v>
      </c>
      <c r="C393" t="s">
        <v>6</v>
      </c>
      <c r="D393" s="3">
        <v>41639</v>
      </c>
      <c r="E393" s="4">
        <v>19561000000</v>
      </c>
      <c r="F393" s="4">
        <v>12952000000</v>
      </c>
      <c r="G393" s="4">
        <v>3706000000</v>
      </c>
      <c r="H393" t="s">
        <v>21</v>
      </c>
      <c r="I393" t="s">
        <v>21</v>
      </c>
      <c r="J393" s="33">
        <f t="array" ref="J393">E393-F393</f>
        <v>6609000000</v>
      </c>
      <c r="K393" s="33">
        <f t="array" ref="K393">J393-G393:I393</f>
        <v>2903000000</v>
      </c>
      <c r="L393" s="105">
        <f t="array" ref="L393">1-F393/E393</f>
        <v>0.33786616226164301</v>
      </c>
      <c r="M393" s="105">
        <f t="array" ref="M393">K393/E393</f>
        <v>0.14840754562650171</v>
      </c>
      <c r="N393" t="s">
        <v>42</v>
      </c>
      <c r="O393" t="s">
        <v>148</v>
      </c>
    </row>
    <row r="394" spans="1:15" ht="16" hidden="1" x14ac:dyDescent="0.25">
      <c r="A394" s="2">
        <v>920</v>
      </c>
      <c r="B394" t="s">
        <v>349</v>
      </c>
      <c r="C394" t="s">
        <v>7</v>
      </c>
      <c r="D394" s="3">
        <v>41639</v>
      </c>
      <c r="E394" s="4">
        <v>46854000000</v>
      </c>
      <c r="F394" s="4">
        <v>18421000000</v>
      </c>
      <c r="G394" s="4">
        <v>18205000000</v>
      </c>
      <c r="H394" t="s">
        <v>21</v>
      </c>
      <c r="I394" t="s">
        <v>21</v>
      </c>
      <c r="J394" s="33">
        <f t="array" ref="J394">E394-F394</f>
        <v>28433000000</v>
      </c>
      <c r="K394" s="33">
        <f t="array" ref="K394">J394-G394:I394</f>
        <v>10228000000</v>
      </c>
      <c r="L394" s="105">
        <f t="array" ref="L394">1-F394/E394</f>
        <v>0.60684253212105688</v>
      </c>
      <c r="M394" s="105">
        <f t="array" ref="M394">K394/E394</f>
        <v>0.21829512955137234</v>
      </c>
      <c r="N394" t="s">
        <v>42</v>
      </c>
      <c r="O394" t="s">
        <v>220</v>
      </c>
    </row>
    <row r="395" spans="1:15" ht="16" hidden="1" x14ac:dyDescent="0.25">
      <c r="A395" s="2">
        <v>1048</v>
      </c>
      <c r="B395" t="s">
        <v>386</v>
      </c>
      <c r="C395" t="s">
        <v>7</v>
      </c>
      <c r="D395" s="3">
        <v>41639</v>
      </c>
      <c r="E395" s="4">
        <v>35299000000</v>
      </c>
      <c r="F395" s="4">
        <v>22189000000</v>
      </c>
      <c r="G395" s="4">
        <v>8679000000</v>
      </c>
      <c r="H395" t="s">
        <v>21</v>
      </c>
      <c r="I395" s="4">
        <v>217000000</v>
      </c>
      <c r="J395" s="33">
        <f t="array" ref="J395">E395-F395</f>
        <v>13110000000</v>
      </c>
      <c r="K395" s="33">
        <f t="array" ref="K395">J395-G395:I395</f>
        <v>4431000000</v>
      </c>
      <c r="L395" s="105">
        <f t="array" ref="L395">1-F395/E395</f>
        <v>0.37139862319045869</v>
      </c>
      <c r="M395" s="105">
        <f t="array" ref="M395">K395/E395</f>
        <v>0.12552763534377745</v>
      </c>
      <c r="N395" t="s">
        <v>42</v>
      </c>
      <c r="O395" t="s">
        <v>130</v>
      </c>
    </row>
    <row r="396" spans="1:15" ht="16" hidden="1" x14ac:dyDescent="0.25">
      <c r="A396" s="2">
        <v>1060</v>
      </c>
      <c r="B396" t="s">
        <v>390</v>
      </c>
      <c r="C396" t="s">
        <v>7</v>
      </c>
      <c r="D396" s="3">
        <v>41639</v>
      </c>
      <c r="E396" s="4">
        <v>4200700000</v>
      </c>
      <c r="F396" s="4">
        <v>1528500000</v>
      </c>
      <c r="G396" s="4">
        <v>1548600000</v>
      </c>
      <c r="H396" s="4">
        <v>100200000</v>
      </c>
      <c r="I396" t="s">
        <v>21</v>
      </c>
      <c r="J396" s="33">
        <f t="array" ref="J396">E396-F396</f>
        <v>2672200000</v>
      </c>
      <c r="K396" s="33">
        <f t="array" ref="K396">J396-G396:I396</f>
        <v>1123600000</v>
      </c>
      <c r="L396" s="105">
        <f t="array" ref="L396">1-F396/E396</f>
        <v>0.63613207322589094</v>
      </c>
      <c r="M396" s="105">
        <f t="array" ref="M396">K396/E396</f>
        <v>0.26747922965220083</v>
      </c>
      <c r="N396" t="s">
        <v>42</v>
      </c>
      <c r="O396" t="s">
        <v>130</v>
      </c>
    </row>
    <row r="397" spans="1:15" ht="16" hidden="1" x14ac:dyDescent="0.25">
      <c r="A397" s="2">
        <v>1080</v>
      </c>
      <c r="B397" t="s">
        <v>397</v>
      </c>
      <c r="C397" t="s">
        <v>7</v>
      </c>
      <c r="D397" s="3">
        <v>41639</v>
      </c>
      <c r="E397" s="4">
        <v>2246428000</v>
      </c>
      <c r="F397" s="4">
        <v>1073497000</v>
      </c>
      <c r="G397" t="s">
        <v>21</v>
      </c>
      <c r="H397" t="s">
        <v>21</v>
      </c>
      <c r="I397" t="s">
        <v>21</v>
      </c>
      <c r="J397" s="33">
        <f t="array" ref="J397">E397-F397</f>
        <v>1172931000</v>
      </c>
      <c r="K397" s="33" t="e">
        <f t="array" ref="K397">J397-G397:I397</f>
        <v>#VALUE!</v>
      </c>
      <c r="L397" s="105">
        <f t="array" ref="L397">1-F397/E397</f>
        <v>0.52213157955652267</v>
      </c>
      <c r="M397" s="105" t="e">
        <f t="array" ref="M397">K397/E397</f>
        <v>#VALUE!</v>
      </c>
      <c r="N397" t="s">
        <v>42</v>
      </c>
      <c r="O397" t="s">
        <v>220</v>
      </c>
    </row>
    <row r="398" spans="1:15" ht="16" hidden="1" x14ac:dyDescent="0.25">
      <c r="A398" s="2">
        <v>1084</v>
      </c>
      <c r="B398" t="s">
        <v>398</v>
      </c>
      <c r="C398" t="s">
        <v>7</v>
      </c>
      <c r="D398" s="3">
        <v>41639</v>
      </c>
      <c r="E398" s="4">
        <v>24466000000</v>
      </c>
      <c r="F398" s="4">
        <v>14009000000</v>
      </c>
      <c r="G398" s="4">
        <v>2362000000</v>
      </c>
      <c r="H398" t="s">
        <v>21</v>
      </c>
      <c r="I398" t="s">
        <v>21</v>
      </c>
      <c r="J398" s="33">
        <f t="array" ref="J398">E398-F398</f>
        <v>10457000000</v>
      </c>
      <c r="K398" s="33">
        <f t="array" ref="K398">J398-G398:I398</f>
        <v>8095000000</v>
      </c>
      <c r="L398" s="105">
        <f t="array" ref="L398">1-F398/E398</f>
        <v>0.42740946619798903</v>
      </c>
      <c r="M398" s="105">
        <f t="array" ref="M398">K398/E398</f>
        <v>0.33086732608517944</v>
      </c>
      <c r="N398" t="s">
        <v>42</v>
      </c>
      <c r="O398" t="s">
        <v>399</v>
      </c>
    </row>
    <row r="399" spans="1:15" ht="16" hidden="1" x14ac:dyDescent="0.25">
      <c r="A399" s="2">
        <v>1264</v>
      </c>
      <c r="B399" t="s">
        <v>446</v>
      </c>
      <c r="C399" t="s">
        <v>6</v>
      </c>
      <c r="D399" s="3">
        <v>41639</v>
      </c>
      <c r="E399" s="4">
        <v>2104745000</v>
      </c>
      <c r="F399" s="4">
        <v>155355000</v>
      </c>
      <c r="G399" s="4">
        <v>346393000</v>
      </c>
      <c r="H399" s="4">
        <v>859947000</v>
      </c>
      <c r="I399" t="s">
        <v>21</v>
      </c>
      <c r="J399" s="33">
        <f t="array" ref="J399">E399-F399</f>
        <v>1949390000</v>
      </c>
      <c r="K399" s="33">
        <f t="array" ref="K399">J399-G399:I399</f>
        <v>1602997000</v>
      </c>
      <c r="L399" s="105">
        <f t="array" ref="L399">1-F399/E399</f>
        <v>0.92618820807271185</v>
      </c>
      <c r="M399" s="105">
        <f t="array" ref="M399">K399/E399</f>
        <v>0.76161102651390078</v>
      </c>
      <c r="N399" t="s">
        <v>42</v>
      </c>
      <c r="O399" t="s">
        <v>176</v>
      </c>
    </row>
    <row r="400" spans="1:15" ht="16" hidden="1" x14ac:dyDescent="0.25">
      <c r="A400" s="2">
        <v>1284</v>
      </c>
      <c r="B400" t="s">
        <v>451</v>
      </c>
      <c r="C400" t="s">
        <v>6</v>
      </c>
      <c r="D400" s="3">
        <v>41639</v>
      </c>
      <c r="E400" s="4">
        <v>80029000000</v>
      </c>
      <c r="F400" s="4">
        <v>59222000000</v>
      </c>
      <c r="G400" s="4">
        <v>6890000000</v>
      </c>
      <c r="H400" t="s">
        <v>21</v>
      </c>
      <c r="I400" s="4">
        <v>93000000</v>
      </c>
      <c r="J400" s="33">
        <f t="array" ref="J400">E400-F400</f>
        <v>20807000000</v>
      </c>
      <c r="K400" s="33">
        <f t="array" ref="K400">J400-G400:I400</f>
        <v>13917000000</v>
      </c>
      <c r="L400" s="105">
        <f t="array" ref="L400">1-F400/E400</f>
        <v>0.25999325244598837</v>
      </c>
      <c r="M400" s="105">
        <f t="array" ref="M400">K400/E400</f>
        <v>0.17389946144522611</v>
      </c>
      <c r="N400" t="s">
        <v>42</v>
      </c>
      <c r="O400" t="s">
        <v>399</v>
      </c>
    </row>
    <row r="401" spans="1:15" ht="16" hidden="1" x14ac:dyDescent="0.25">
      <c r="A401" s="2">
        <v>1498</v>
      </c>
      <c r="B401" t="s">
        <v>507</v>
      </c>
      <c r="C401" t="s">
        <v>6</v>
      </c>
      <c r="D401" s="3">
        <v>41639</v>
      </c>
      <c r="E401" s="4">
        <v>4206100000</v>
      </c>
      <c r="F401" s="4">
        <v>2545600000</v>
      </c>
      <c r="G401" s="4">
        <v>1193800000</v>
      </c>
      <c r="H401" t="s">
        <v>21</v>
      </c>
      <c r="I401" t="s">
        <v>21</v>
      </c>
      <c r="J401" s="33">
        <f t="array" ref="J401">E401-F401</f>
        <v>1660500000</v>
      </c>
      <c r="K401" s="33">
        <f t="array" ref="K401">J401-G401:I401</f>
        <v>466700000</v>
      </c>
      <c r="L401" s="105">
        <f t="array" ref="L401">1-F401/E401</f>
        <v>0.39478376643446422</v>
      </c>
      <c r="M401" s="105">
        <f t="array" ref="M401">K401/E401</f>
        <v>0.11095789448657901</v>
      </c>
      <c r="N401" t="s">
        <v>42</v>
      </c>
      <c r="O401" t="s">
        <v>508</v>
      </c>
    </row>
    <row r="402" spans="1:15" ht="16" hidden="1" x14ac:dyDescent="0.25">
      <c r="A402" s="2">
        <v>137</v>
      </c>
      <c r="B402" t="s">
        <v>88</v>
      </c>
      <c r="C402" t="s">
        <v>7</v>
      </c>
      <c r="D402" s="3">
        <v>41639</v>
      </c>
      <c r="E402" s="4">
        <v>14771000000</v>
      </c>
      <c r="F402" s="4">
        <v>2938000000</v>
      </c>
      <c r="G402" s="4">
        <v>1286000000</v>
      </c>
      <c r="H402" t="s">
        <v>21</v>
      </c>
      <c r="I402" s="4">
        <v>5866000000</v>
      </c>
      <c r="J402" s="33">
        <f t="array" ref="J402">E402-F402</f>
        <v>11833000000</v>
      </c>
      <c r="K402" s="33">
        <f t="array" ref="K402">J402-G402:I402</f>
        <v>10547000000</v>
      </c>
      <c r="L402" s="105">
        <f t="array" ref="L402">1-F402/E402</f>
        <v>0.80109674361925398</v>
      </c>
      <c r="M402" s="105">
        <f t="array" ref="M402">K402/E402</f>
        <v>0.71403425631304585</v>
      </c>
      <c r="N402" t="s">
        <v>89</v>
      </c>
      <c r="O402" t="s">
        <v>90</v>
      </c>
    </row>
    <row r="403" spans="1:15" ht="16" hidden="1" x14ac:dyDescent="0.25">
      <c r="A403" s="2">
        <v>140</v>
      </c>
      <c r="B403" t="s">
        <v>91</v>
      </c>
      <c r="C403" t="s">
        <v>6</v>
      </c>
      <c r="D403" s="3">
        <v>41639</v>
      </c>
      <c r="E403" s="4">
        <v>14581000000</v>
      </c>
      <c r="F403" s="4">
        <v>2942000000</v>
      </c>
      <c r="G403" s="4">
        <v>2256000000</v>
      </c>
      <c r="H403" t="s">
        <v>21</v>
      </c>
      <c r="I403" s="4">
        <v>3927000000</v>
      </c>
      <c r="J403" s="33">
        <f t="array" ref="J403">E403-F403</f>
        <v>11639000000</v>
      </c>
      <c r="K403" s="33">
        <f t="array" ref="K403">J403-G403:I403</f>
        <v>9383000000</v>
      </c>
      <c r="L403" s="105">
        <f t="array" ref="L403">1-F403/E403</f>
        <v>0.79823057403470266</v>
      </c>
      <c r="M403" s="105">
        <f t="array" ref="M403">K403/E403</f>
        <v>0.64350867567382208</v>
      </c>
      <c r="N403" t="s">
        <v>89</v>
      </c>
      <c r="O403" t="s">
        <v>90</v>
      </c>
    </row>
    <row r="404" spans="1:15" ht="16" hidden="1" x14ac:dyDescent="0.25">
      <c r="A404" s="2">
        <v>218</v>
      </c>
      <c r="B404" t="s">
        <v>119</v>
      </c>
      <c r="C404" t="s">
        <v>6</v>
      </c>
      <c r="D404" s="3">
        <v>41639</v>
      </c>
      <c r="E404" s="4">
        <v>22364000000</v>
      </c>
      <c r="F404" s="4">
        <v>18553000000</v>
      </c>
      <c r="G404" s="4">
        <v>1306000000</v>
      </c>
      <c r="H404" s="4">
        <v>556000000</v>
      </c>
      <c r="I404" t="s">
        <v>21</v>
      </c>
      <c r="J404" s="33">
        <f t="array" ref="J404">E404-F404</f>
        <v>3811000000</v>
      </c>
      <c r="K404" s="33">
        <f t="array" ref="K404">J404-G404:I404</f>
        <v>2505000000</v>
      </c>
      <c r="L404" s="105">
        <f t="array" ref="L404">1-F404/E404</f>
        <v>0.170407798247183</v>
      </c>
      <c r="M404" s="105">
        <f t="array" ref="M404">K404/E404</f>
        <v>0.11201037381505992</v>
      </c>
      <c r="N404" t="s">
        <v>89</v>
      </c>
      <c r="O404" t="s">
        <v>120</v>
      </c>
    </row>
    <row r="405" spans="1:15" ht="16" hidden="1" x14ac:dyDescent="0.25">
      <c r="A405" s="2">
        <v>303</v>
      </c>
      <c r="B405" t="s">
        <v>149</v>
      </c>
      <c r="C405" t="s">
        <v>7</v>
      </c>
      <c r="D405" s="3">
        <v>41639</v>
      </c>
      <c r="E405" s="4">
        <v>19080000000</v>
      </c>
      <c r="F405" s="4">
        <v>12930000000</v>
      </c>
      <c r="G405" s="4">
        <v>686000000</v>
      </c>
      <c r="H405" t="s">
        <v>21</v>
      </c>
      <c r="I405" s="4">
        <v>2903000000</v>
      </c>
      <c r="J405" s="33">
        <f t="array" ref="J405">E405-F405</f>
        <v>6150000000</v>
      </c>
      <c r="K405" s="33">
        <f t="array" ref="K405">J405-G405:I405</f>
        <v>5464000000</v>
      </c>
      <c r="L405" s="105">
        <f t="array" ref="L405">1-F405/E405</f>
        <v>0.32232704402515722</v>
      </c>
      <c r="M405" s="105">
        <f t="array" ref="M405">K405/E405</f>
        <v>0.28637316561844861</v>
      </c>
      <c r="N405" t="s">
        <v>89</v>
      </c>
      <c r="O405" t="s">
        <v>150</v>
      </c>
    </row>
    <row r="406" spans="1:15" ht="16" hidden="1" x14ac:dyDescent="0.25">
      <c r="A406" s="2">
        <v>363</v>
      </c>
      <c r="B406" t="s">
        <v>168</v>
      </c>
      <c r="C406" t="s">
        <v>7</v>
      </c>
      <c r="D406" s="3">
        <v>41639</v>
      </c>
      <c r="E406" s="4">
        <v>1746278000</v>
      </c>
      <c r="F406" s="4">
        <v>400281000</v>
      </c>
      <c r="G406" s="4">
        <v>147651000</v>
      </c>
      <c r="H406" t="s">
        <v>21</v>
      </c>
      <c r="I406" s="4">
        <v>651052000</v>
      </c>
      <c r="J406" s="33">
        <f t="array" ref="J406">E406-F406</f>
        <v>1345997000</v>
      </c>
      <c r="K406" s="33">
        <f t="array" ref="K406">J406-G406:I406</f>
        <v>1198346000</v>
      </c>
      <c r="L406" s="105">
        <f t="array" ref="L406">1-F406/E406</f>
        <v>0.77078048283263034</v>
      </c>
      <c r="M406" s="105">
        <f t="array" ref="M406">K406/E406</f>
        <v>0.68622865316977022</v>
      </c>
      <c r="N406" t="s">
        <v>89</v>
      </c>
      <c r="O406" t="s">
        <v>90</v>
      </c>
    </row>
    <row r="407" spans="1:15" ht="16" hidden="1" x14ac:dyDescent="0.25">
      <c r="A407" s="2">
        <v>421</v>
      </c>
      <c r="B407" t="s">
        <v>194</v>
      </c>
      <c r="C407" t="s">
        <v>7</v>
      </c>
      <c r="D407" s="3">
        <v>41639</v>
      </c>
      <c r="E407" s="4">
        <v>220156000000</v>
      </c>
      <c r="F407" s="4">
        <v>159323000000</v>
      </c>
      <c r="G407" s="4">
        <v>17573000000</v>
      </c>
      <c r="H407" t="s">
        <v>21</v>
      </c>
      <c r="I407" s="4">
        <v>14186000000</v>
      </c>
      <c r="J407" s="33">
        <f t="array" ref="J407">E407-F407</f>
        <v>60833000000</v>
      </c>
      <c r="K407" s="33">
        <f t="array" ref="K407">J407-G407:I407</f>
        <v>43260000000</v>
      </c>
      <c r="L407" s="105">
        <f t="array" ref="L407">1-F407/E407</f>
        <v>0.2763177019931321</v>
      </c>
      <c r="M407" s="105">
        <f t="array" ref="M407">K407/E407</f>
        <v>0.19649702937916749</v>
      </c>
      <c r="N407" t="s">
        <v>89</v>
      </c>
      <c r="O407" t="s">
        <v>150</v>
      </c>
    </row>
    <row r="408" spans="1:15" ht="16" hidden="1" x14ac:dyDescent="0.25">
      <c r="A408" s="2">
        <v>425</v>
      </c>
      <c r="B408" t="s">
        <v>195</v>
      </c>
      <c r="C408" t="s">
        <v>7</v>
      </c>
      <c r="D408" s="3">
        <v>41639</v>
      </c>
      <c r="E408" s="4">
        <v>2319919000</v>
      </c>
      <c r="F408" s="4">
        <v>455436000</v>
      </c>
      <c r="G408" s="4">
        <v>169815000</v>
      </c>
      <c r="H408" t="s">
        <v>21</v>
      </c>
      <c r="I408" s="4">
        <v>778655000</v>
      </c>
      <c r="J408" s="33">
        <f t="array" ref="J408">E408-F408</f>
        <v>1864483000</v>
      </c>
      <c r="K408" s="33">
        <f t="array" ref="K408">J408-G408:I408</f>
        <v>1694668000</v>
      </c>
      <c r="L408" s="105">
        <f t="array" ref="L408">1-F408/E408</f>
        <v>0.80368452519247435</v>
      </c>
      <c r="M408" s="105">
        <f t="array" ref="M408">K408/E408</f>
        <v>0.73048584885937828</v>
      </c>
      <c r="N408" t="s">
        <v>89</v>
      </c>
      <c r="O408" t="s">
        <v>90</v>
      </c>
    </row>
    <row r="409" spans="1:15" ht="16" hidden="1" x14ac:dyDescent="0.25">
      <c r="A409" s="2">
        <v>512</v>
      </c>
      <c r="B409" t="s">
        <v>224</v>
      </c>
      <c r="C409" t="s">
        <v>6</v>
      </c>
      <c r="D409" s="3">
        <v>41639</v>
      </c>
      <c r="E409" s="4">
        <v>10397000000</v>
      </c>
      <c r="F409" s="4">
        <v>2268000000</v>
      </c>
      <c r="G409" s="4">
        <v>2743000000</v>
      </c>
      <c r="H409" t="s">
        <v>21</v>
      </c>
      <c r="I409" s="4">
        <v>2780000000</v>
      </c>
      <c r="J409" s="33">
        <f t="array" ref="J409">E409-F409</f>
        <v>8129000000</v>
      </c>
      <c r="K409" s="33">
        <f t="array" ref="K409">J409-G409:I409</f>
        <v>5386000000</v>
      </c>
      <c r="L409" s="105">
        <f t="array" ref="L409">1-F409/E409</f>
        <v>0.7818601519669135</v>
      </c>
      <c r="M409" s="105">
        <f t="array" ref="M409">K409/E409</f>
        <v>0.51803404828315858</v>
      </c>
      <c r="N409" t="s">
        <v>89</v>
      </c>
      <c r="O409" t="s">
        <v>90</v>
      </c>
    </row>
    <row r="410" spans="1:15" ht="16" hidden="1" x14ac:dyDescent="0.25">
      <c r="A410" s="2">
        <v>553</v>
      </c>
      <c r="B410" t="s">
        <v>234</v>
      </c>
      <c r="C410" t="s">
        <v>7</v>
      </c>
      <c r="D410" s="3">
        <v>41639</v>
      </c>
      <c r="E410" s="4">
        <v>14487118000</v>
      </c>
      <c r="F410" s="4">
        <v>2066893000</v>
      </c>
      <c r="G410" s="4">
        <v>4621096000</v>
      </c>
      <c r="H410" t="s">
        <v>21</v>
      </c>
      <c r="I410" s="4">
        <v>3600976000</v>
      </c>
      <c r="J410" s="33">
        <f t="array" ref="J410">E410-F410</f>
        <v>12420225000</v>
      </c>
      <c r="K410" s="33">
        <f t="array" ref="K410">J410-G410:I410</f>
        <v>7799129000</v>
      </c>
      <c r="L410" s="105">
        <f t="array" ref="L410">1-F410/E410</f>
        <v>0.85732890420303054</v>
      </c>
      <c r="M410" s="105">
        <f t="array" ref="M410">K410/E410</f>
        <v>0.53834924240970494</v>
      </c>
      <c r="N410" t="s">
        <v>89</v>
      </c>
      <c r="O410" t="s">
        <v>90</v>
      </c>
    </row>
    <row r="411" spans="1:15" ht="16" hidden="1" x14ac:dyDescent="0.25">
      <c r="A411" s="2">
        <v>564</v>
      </c>
      <c r="B411" t="s">
        <v>237</v>
      </c>
      <c r="C411" t="s">
        <v>6</v>
      </c>
      <c r="D411" s="3">
        <v>41639</v>
      </c>
      <c r="E411" s="4">
        <v>1859177000</v>
      </c>
      <c r="F411" s="4">
        <v>354561000</v>
      </c>
      <c r="G411" s="4">
        <v>200849000</v>
      </c>
      <c r="H411" t="s">
        <v>21</v>
      </c>
      <c r="I411" s="4">
        <v>653132000</v>
      </c>
      <c r="J411" s="33">
        <f t="array" ref="J411">E411-F411</f>
        <v>1504616000</v>
      </c>
      <c r="K411" s="33">
        <f t="array" ref="K411">J411-G411:I411</f>
        <v>1303767000</v>
      </c>
      <c r="L411" s="105">
        <f t="array" ref="L411">1-F411/E411</f>
        <v>0.8092914230328796</v>
      </c>
      <c r="M411" s="105">
        <f t="array" ref="M411">K411/E411</f>
        <v>0.70126028882672276</v>
      </c>
      <c r="N411" t="s">
        <v>89</v>
      </c>
      <c r="O411" t="s">
        <v>90</v>
      </c>
    </row>
    <row r="412" spans="1:15" ht="16" hidden="1" x14ac:dyDescent="0.25">
      <c r="A412" s="2">
        <v>728</v>
      </c>
      <c r="B412" t="s">
        <v>289</v>
      </c>
      <c r="C412" t="s">
        <v>6</v>
      </c>
      <c r="D412" s="3">
        <v>41639</v>
      </c>
      <c r="E412" s="4">
        <v>29402000000</v>
      </c>
      <c r="F412" s="4">
        <v>24931000000</v>
      </c>
      <c r="G412" s="4">
        <v>1333000000</v>
      </c>
      <c r="H412" t="s">
        <v>21</v>
      </c>
      <c r="I412" t="s">
        <v>21</v>
      </c>
      <c r="J412" s="33">
        <f t="array" ref="J412">E412-F412</f>
        <v>4471000000</v>
      </c>
      <c r="K412" s="33">
        <f t="array" ref="K412">J412-G412:I412</f>
        <v>3138000000</v>
      </c>
      <c r="L412" s="105">
        <f t="array" ref="L412">1-F412/E412</f>
        <v>0.15206448540915585</v>
      </c>
      <c r="M412" s="105">
        <f t="array" ref="M412">K412/E412</f>
        <v>0.10672743350792463</v>
      </c>
      <c r="N412" t="s">
        <v>89</v>
      </c>
      <c r="O412" t="s">
        <v>120</v>
      </c>
    </row>
    <row r="413" spans="1:15" ht="16" hidden="1" x14ac:dyDescent="0.25">
      <c r="A413" s="2">
        <v>765</v>
      </c>
      <c r="B413" t="s">
        <v>301</v>
      </c>
      <c r="C413" t="s">
        <v>7</v>
      </c>
      <c r="D413" s="3">
        <v>41639</v>
      </c>
      <c r="E413" s="4">
        <v>11905000000</v>
      </c>
      <c r="F413" s="4">
        <v>3969000000</v>
      </c>
      <c r="G413" s="4">
        <v>1045000000</v>
      </c>
      <c r="H413" t="s">
        <v>21</v>
      </c>
      <c r="I413" s="4">
        <v>2687000000</v>
      </c>
      <c r="J413" s="33">
        <f t="array" ref="J413">E413-F413</f>
        <v>7936000000</v>
      </c>
      <c r="K413" s="33">
        <f t="array" ref="K413">J413-G413:I413</f>
        <v>6891000000</v>
      </c>
      <c r="L413" s="105">
        <f t="array" ref="L413">1-F413/E413</f>
        <v>0.66661066778664424</v>
      </c>
      <c r="M413" s="105">
        <f t="array" ref="M413">K413/E413</f>
        <v>0.57883242335153295</v>
      </c>
      <c r="N413" t="s">
        <v>89</v>
      </c>
      <c r="O413" t="s">
        <v>150</v>
      </c>
    </row>
    <row r="414" spans="1:15" ht="16" hidden="1" x14ac:dyDescent="0.25">
      <c r="A414" s="2">
        <v>911</v>
      </c>
      <c r="B414" t="s">
        <v>346</v>
      </c>
      <c r="C414" t="s">
        <v>6</v>
      </c>
      <c r="D414" s="3">
        <v>41639</v>
      </c>
      <c r="E414" s="4">
        <v>14070000000</v>
      </c>
      <c r="F414" s="4">
        <v>7365000000</v>
      </c>
      <c r="G414" s="4">
        <v>1007000000</v>
      </c>
      <c r="H414" t="s">
        <v>21</v>
      </c>
      <c r="I414" s="4">
        <v>1806000000</v>
      </c>
      <c r="J414" s="33">
        <f t="array" ref="J414">E414-F414</f>
        <v>6705000000</v>
      </c>
      <c r="K414" s="33">
        <f t="array" ref="K414">J414-G414:I414</f>
        <v>5698000000</v>
      </c>
      <c r="L414" s="105">
        <f t="array" ref="L414">1-F414/E414</f>
        <v>0.47654584221748397</v>
      </c>
      <c r="M414" s="105">
        <f t="array" ref="M414">K414/E414</f>
        <v>0.40497512437810945</v>
      </c>
      <c r="N414" t="s">
        <v>89</v>
      </c>
      <c r="O414" t="s">
        <v>347</v>
      </c>
    </row>
    <row r="415" spans="1:15" ht="16" hidden="1" x14ac:dyDescent="0.25">
      <c r="A415" s="2">
        <v>1096</v>
      </c>
      <c r="B415" t="s">
        <v>402</v>
      </c>
      <c r="C415" t="s">
        <v>7</v>
      </c>
      <c r="D415" s="3">
        <v>41639</v>
      </c>
      <c r="E415" s="4">
        <v>100160000000</v>
      </c>
      <c r="F415" s="4">
        <v>87758000000</v>
      </c>
      <c r="G415" s="4">
        <v>7851000000</v>
      </c>
      <c r="H415" t="s">
        <v>21</v>
      </c>
      <c r="I415" s="4">
        <v>1220000000</v>
      </c>
      <c r="J415" s="33">
        <f t="array" ref="J415">E415-F415</f>
        <v>12402000000</v>
      </c>
      <c r="K415" s="33">
        <f t="array" ref="K415">J415-G415:I415</f>
        <v>4551000000</v>
      </c>
      <c r="L415" s="105">
        <f t="array" ref="L415">1-F415/E415</f>
        <v>0.12382188498402558</v>
      </c>
      <c r="M415" s="105">
        <f t="array" ref="M415">K415/E415</f>
        <v>4.5437300319488817E-2</v>
      </c>
      <c r="N415" t="s">
        <v>89</v>
      </c>
      <c r="O415" t="s">
        <v>347</v>
      </c>
    </row>
    <row r="416" spans="1:15" ht="16" hidden="1" x14ac:dyDescent="0.25">
      <c r="A416" s="2">
        <v>1104</v>
      </c>
      <c r="B416" t="s">
        <v>404</v>
      </c>
      <c r="C416" t="s">
        <v>7</v>
      </c>
      <c r="D416" s="3">
        <v>41639</v>
      </c>
      <c r="E416" s="4">
        <v>11325000000</v>
      </c>
      <c r="F416" s="4">
        <v>2156000000</v>
      </c>
      <c r="G416" s="4">
        <v>3469000000</v>
      </c>
      <c r="H416" t="s">
        <v>21</v>
      </c>
      <c r="I416" s="4">
        <v>2500000000</v>
      </c>
      <c r="J416" s="33">
        <f t="array" ref="J416">E416-F416</f>
        <v>9169000000</v>
      </c>
      <c r="K416" s="33">
        <f t="array" ref="K416">J416-G416:I416</f>
        <v>5700000000</v>
      </c>
      <c r="L416" s="105">
        <f t="array" ref="L416">1-F416/E416</f>
        <v>0.80962472406181019</v>
      </c>
      <c r="M416" s="105">
        <f t="array" ref="M416">K416/E416</f>
        <v>0.50331125827814571</v>
      </c>
      <c r="N416" t="s">
        <v>89</v>
      </c>
      <c r="O416" t="s">
        <v>90</v>
      </c>
    </row>
    <row r="417" spans="1:15" ht="16" hidden="1" x14ac:dyDescent="0.25">
      <c r="A417" s="2">
        <v>1124</v>
      </c>
      <c r="B417" t="s">
        <v>410</v>
      </c>
      <c r="C417" t="s">
        <v>7</v>
      </c>
      <c r="D417" s="3">
        <v>41639</v>
      </c>
      <c r="E417" s="4">
        <v>5312686000</v>
      </c>
      <c r="F417" s="4">
        <v>1252812000</v>
      </c>
      <c r="G417" s="4">
        <v>466498000</v>
      </c>
      <c r="H417" t="s">
        <v>21</v>
      </c>
      <c r="I417" s="4">
        <v>1602390000</v>
      </c>
      <c r="J417" s="33">
        <f t="array" ref="J417">E417-F417</f>
        <v>4059874000</v>
      </c>
      <c r="K417" s="33">
        <f t="array" ref="K417">J417-G417:I417</f>
        <v>3593376000</v>
      </c>
      <c r="L417" s="105">
        <f t="array" ref="L417">1-F417/E417</f>
        <v>0.76418482101144314</v>
      </c>
      <c r="M417" s="105">
        <f t="array" ref="M417">K417/E417</f>
        <v>0.67637650710017494</v>
      </c>
      <c r="N417" t="s">
        <v>89</v>
      </c>
      <c r="O417" t="s">
        <v>150</v>
      </c>
    </row>
    <row r="418" spans="1:15" ht="16" hidden="1" x14ac:dyDescent="0.25">
      <c r="A418" s="2">
        <v>1132</v>
      </c>
      <c r="B418" t="s">
        <v>412</v>
      </c>
      <c r="C418" t="s">
        <v>6</v>
      </c>
      <c r="D418" s="3">
        <v>41639</v>
      </c>
      <c r="E418" s="4">
        <v>5015000000</v>
      </c>
      <c r="F418" s="4">
        <v>844000000</v>
      </c>
      <c r="G418" s="4">
        <v>446000000</v>
      </c>
      <c r="H418" t="s">
        <v>21</v>
      </c>
      <c r="I418" s="4">
        <v>1568000000</v>
      </c>
      <c r="J418" s="33">
        <f t="array" ref="J418">E418-F418</f>
        <v>4171000000</v>
      </c>
      <c r="K418" s="33">
        <f t="array" ref="K418">J418-G418:I418</f>
        <v>3725000000</v>
      </c>
      <c r="L418" s="105">
        <f t="array" ref="L418">1-F418/E418</f>
        <v>0.83170488534396814</v>
      </c>
      <c r="M418" s="105">
        <f t="array" ref="M418">K418/E418</f>
        <v>0.74277168494516455</v>
      </c>
      <c r="N418" t="s">
        <v>89</v>
      </c>
      <c r="O418" t="s">
        <v>90</v>
      </c>
    </row>
    <row r="419" spans="1:15" ht="16" hidden="1" x14ac:dyDescent="0.25">
      <c r="A419" s="2">
        <v>1153</v>
      </c>
      <c r="B419" t="s">
        <v>418</v>
      </c>
      <c r="C419" t="s">
        <v>7</v>
      </c>
      <c r="D419" s="3">
        <v>41639</v>
      </c>
      <c r="E419" s="4">
        <v>1857000000</v>
      </c>
      <c r="F419" s="4">
        <v>411000000</v>
      </c>
      <c r="G419" s="4">
        <v>311000000</v>
      </c>
      <c r="H419" t="s">
        <v>21</v>
      </c>
      <c r="I419" s="4">
        <v>685000000</v>
      </c>
      <c r="J419" s="33">
        <f t="array" ref="J419">E419-F419</f>
        <v>1446000000</v>
      </c>
      <c r="K419" s="33">
        <f t="array" ref="K419">J419-G419:I419</f>
        <v>1135000000</v>
      </c>
      <c r="L419" s="105">
        <f t="array" ref="L419">1-F419/E419</f>
        <v>0.77867528271405495</v>
      </c>
      <c r="M419" s="105">
        <f t="array" ref="M419">K419/E419</f>
        <v>0.61120086160473885</v>
      </c>
      <c r="N419" t="s">
        <v>89</v>
      </c>
      <c r="O419" t="s">
        <v>90</v>
      </c>
    </row>
    <row r="420" spans="1:15" ht="16" hidden="1" x14ac:dyDescent="0.25">
      <c r="A420" s="2">
        <v>1165</v>
      </c>
      <c r="B420" t="s">
        <v>421</v>
      </c>
      <c r="C420" t="s">
        <v>7</v>
      </c>
      <c r="D420" s="3">
        <v>41639</v>
      </c>
      <c r="E420" s="4">
        <v>19221000000</v>
      </c>
      <c r="F420" s="4">
        <v>14117000000</v>
      </c>
      <c r="G420" s="4">
        <v>1905000000</v>
      </c>
      <c r="H420" t="s">
        <v>21</v>
      </c>
      <c r="I420" t="s">
        <v>21</v>
      </c>
      <c r="J420" s="33">
        <f t="array" ref="J420">E420-F420</f>
        <v>5104000000</v>
      </c>
      <c r="K420" s="33">
        <f t="array" ref="K420">J420-G420:I420</f>
        <v>3199000000</v>
      </c>
      <c r="L420" s="105">
        <f t="array" ref="L420">1-F420/E420</f>
        <v>0.26554289579106183</v>
      </c>
      <c r="M420" s="105">
        <f t="array" ref="M420">K420/E420</f>
        <v>0.16643254773424901</v>
      </c>
      <c r="N420" t="s">
        <v>89</v>
      </c>
      <c r="O420" t="s">
        <v>120</v>
      </c>
    </row>
    <row r="421" spans="1:15" ht="16" hidden="1" x14ac:dyDescent="0.25">
      <c r="A421" s="2">
        <v>1205</v>
      </c>
      <c r="B421" t="s">
        <v>430</v>
      </c>
      <c r="C421" t="s">
        <v>7</v>
      </c>
      <c r="D421" s="3">
        <v>41639</v>
      </c>
      <c r="E421" s="4">
        <v>11871879000</v>
      </c>
      <c r="F421" s="4">
        <v>10222213000</v>
      </c>
      <c r="G421" s="4">
        <v>541586000</v>
      </c>
      <c r="H421" t="s">
        <v>21</v>
      </c>
      <c r="I421" s="4">
        <v>239343000</v>
      </c>
      <c r="J421" s="33">
        <f t="array" ref="J421">E421-F421</f>
        <v>1649666000</v>
      </c>
      <c r="K421" s="33">
        <f t="array" ref="K421">J421-G421:I421</f>
        <v>1108080000</v>
      </c>
      <c r="L421" s="105">
        <f t="array" ref="L421">1-F421/E421</f>
        <v>0.13895576260506026</v>
      </c>
      <c r="M421" s="105">
        <f t="array" ref="M421">K421/E421</f>
        <v>9.3336530805275222E-2</v>
      </c>
      <c r="N421" t="s">
        <v>89</v>
      </c>
      <c r="O421" t="s">
        <v>90</v>
      </c>
    </row>
    <row r="422" spans="1:15" ht="16" hidden="1" x14ac:dyDescent="0.25">
      <c r="A422" s="2">
        <v>1217</v>
      </c>
      <c r="B422" t="s">
        <v>433</v>
      </c>
      <c r="C422" t="s">
        <v>7</v>
      </c>
      <c r="D422" s="3">
        <v>41639</v>
      </c>
      <c r="E422" s="4">
        <v>20170000000</v>
      </c>
      <c r="F422" s="4">
        <v>6497000000</v>
      </c>
      <c r="G422" s="4">
        <v>2108000000</v>
      </c>
      <c r="H422" t="s">
        <v>21</v>
      </c>
      <c r="I422" s="4">
        <v>4203000000</v>
      </c>
      <c r="J422" s="33">
        <f t="array" ref="J422">E422-F422</f>
        <v>13673000000</v>
      </c>
      <c r="K422" s="33">
        <f t="array" ref="K422">J422-G422:I422</f>
        <v>11565000000</v>
      </c>
      <c r="L422" s="105">
        <f t="array" ref="L422">1-F422/E422</f>
        <v>0.67788795240456123</v>
      </c>
      <c r="M422" s="105">
        <f t="array" ref="M422">K422/E422</f>
        <v>0.57337630143777885</v>
      </c>
      <c r="N422" t="s">
        <v>89</v>
      </c>
      <c r="O422" t="s">
        <v>90</v>
      </c>
    </row>
    <row r="423" spans="1:15" ht="16" hidden="1" x14ac:dyDescent="0.25">
      <c r="A423" s="2">
        <v>1313</v>
      </c>
      <c r="B423" t="s">
        <v>458</v>
      </c>
      <c r="C423" t="s">
        <v>7</v>
      </c>
      <c r="D423" s="3">
        <v>41639</v>
      </c>
      <c r="E423" s="4">
        <v>171596000000</v>
      </c>
      <c r="F423" s="4">
        <v>152451000000</v>
      </c>
      <c r="G423" s="4">
        <v>15597000000</v>
      </c>
      <c r="H423" t="s">
        <v>21</v>
      </c>
      <c r="I423" s="4">
        <v>971000000</v>
      </c>
      <c r="J423" s="33">
        <f t="array" ref="J423">E423-F423</f>
        <v>19145000000</v>
      </c>
      <c r="K423" s="33">
        <f t="array" ref="K423">J423-G423:I423</f>
        <v>3548000000</v>
      </c>
      <c r="L423" s="105">
        <f t="array" ref="L423">1-F423/E423</f>
        <v>0.11157019977155647</v>
      </c>
      <c r="M423" s="105">
        <f t="array" ref="M423">K423/E423</f>
        <v>2.0676472645050001E-2</v>
      </c>
      <c r="N423" t="s">
        <v>89</v>
      </c>
      <c r="O423" t="s">
        <v>347</v>
      </c>
    </row>
    <row r="424" spans="1:15" ht="16" hidden="1" x14ac:dyDescent="0.25">
      <c r="A424" s="2">
        <v>1375</v>
      </c>
      <c r="B424" t="s">
        <v>474</v>
      </c>
      <c r="C424" t="s">
        <v>7</v>
      </c>
      <c r="D424" s="3">
        <v>41639</v>
      </c>
      <c r="E424" s="4">
        <v>1832253000</v>
      </c>
      <c r="F424" s="4">
        <v>516119000</v>
      </c>
      <c r="G424" s="4">
        <v>391707000</v>
      </c>
      <c r="H424" t="s">
        <v>21</v>
      </c>
      <c r="I424" s="4">
        <v>492397000</v>
      </c>
      <c r="J424" s="33">
        <f t="array" ref="J424">E424-F424</f>
        <v>1316134000</v>
      </c>
      <c r="K424" s="33">
        <f t="array" ref="K424">J424-G424:I424</f>
        <v>924427000</v>
      </c>
      <c r="L424" s="105">
        <f t="array" ref="L424">1-F424/E424</f>
        <v>0.71831455590467042</v>
      </c>
      <c r="M424" s="105">
        <f t="array" ref="M424">K424/E424</f>
        <v>0.50453021498668582</v>
      </c>
      <c r="N424" t="s">
        <v>89</v>
      </c>
      <c r="O424" t="s">
        <v>90</v>
      </c>
    </row>
    <row r="425" spans="1:15" ht="16" hidden="1" x14ac:dyDescent="0.25">
      <c r="A425" s="2">
        <v>1395</v>
      </c>
      <c r="B425" t="s">
        <v>478</v>
      </c>
      <c r="C425" t="s">
        <v>7</v>
      </c>
      <c r="D425" s="3">
        <v>41639</v>
      </c>
      <c r="E425" s="4">
        <v>5518000000</v>
      </c>
      <c r="F425" s="4">
        <v>2707000000</v>
      </c>
      <c r="G425" s="4">
        <v>373000000</v>
      </c>
      <c r="H425" t="s">
        <v>21</v>
      </c>
      <c r="I425" s="4">
        <v>772000000</v>
      </c>
      <c r="J425" s="33">
        <f t="array" ref="J425">E425-F425</f>
        <v>2811000000</v>
      </c>
      <c r="K425" s="33">
        <f t="array" ref="K425">J425-G425:I425</f>
        <v>2438000000</v>
      </c>
      <c r="L425" s="105">
        <f t="array" ref="L425">1-F425/E425</f>
        <v>0.50942370424066685</v>
      </c>
      <c r="M425" s="105">
        <f t="array" ref="M425">K425/E425</f>
        <v>0.44182674882203699</v>
      </c>
      <c r="N425" t="s">
        <v>89</v>
      </c>
      <c r="O425" t="s">
        <v>347</v>
      </c>
    </row>
    <row r="426" spans="1:15" ht="16" hidden="1" x14ac:dyDescent="0.25">
      <c r="A426" s="2">
        <v>1475</v>
      </c>
      <c r="B426" t="s">
        <v>500</v>
      </c>
      <c r="C426" t="s">
        <v>7</v>
      </c>
      <c r="D426" s="3">
        <v>41639</v>
      </c>
      <c r="E426" s="4">
        <v>3371000000</v>
      </c>
      <c r="F426" s="4">
        <v>328000000</v>
      </c>
      <c r="G426" s="4">
        <v>1052000000</v>
      </c>
      <c r="H426" t="s">
        <v>21</v>
      </c>
      <c r="I426" s="4">
        <v>787000000</v>
      </c>
      <c r="J426" s="33">
        <f t="array" ref="J426">E426-F426</f>
        <v>3043000000</v>
      </c>
      <c r="K426" s="33">
        <f t="array" ref="K426">J426-G426:I426</f>
        <v>1991000000</v>
      </c>
      <c r="L426" s="105">
        <f t="array" ref="L426">1-F426/E426</f>
        <v>0.90269949569860575</v>
      </c>
      <c r="M426" s="105">
        <f t="array" ref="M426">K426/E426</f>
        <v>0.5906259270246218</v>
      </c>
      <c r="N426" t="s">
        <v>89</v>
      </c>
      <c r="O426" t="s">
        <v>90</v>
      </c>
    </row>
    <row r="427" spans="1:15" ht="16" hidden="1" x14ac:dyDescent="0.25">
      <c r="A427" s="2">
        <v>1555</v>
      </c>
      <c r="B427" t="s">
        <v>525</v>
      </c>
      <c r="C427" t="s">
        <v>7</v>
      </c>
      <c r="D427" s="3">
        <v>41639</v>
      </c>
      <c r="E427" s="4">
        <v>37601000000</v>
      </c>
      <c r="F427" s="4">
        <v>34085000000</v>
      </c>
      <c r="G427" s="4">
        <v>2248000000</v>
      </c>
      <c r="H427" t="s">
        <v>21</v>
      </c>
      <c r="I427" s="4">
        <v>489000000</v>
      </c>
      <c r="J427" s="33">
        <f t="array" ref="J427">E427-F427</f>
        <v>3516000000</v>
      </c>
      <c r="K427" s="33">
        <f t="array" ref="K427">J427-G427:I427</f>
        <v>1268000000</v>
      </c>
      <c r="L427" s="105">
        <f t="array" ref="L427">1-F427/E427</f>
        <v>9.3508151378952742E-2</v>
      </c>
      <c r="M427" s="105">
        <f t="array" ref="M427">K427/E427</f>
        <v>3.3722507380122869E-2</v>
      </c>
      <c r="N427" t="s">
        <v>89</v>
      </c>
      <c r="O427" t="s">
        <v>347</v>
      </c>
    </row>
    <row r="428" spans="1:15" ht="16" hidden="1" x14ac:dyDescent="0.25">
      <c r="A428" s="2">
        <v>1639</v>
      </c>
      <c r="B428" t="s">
        <v>545</v>
      </c>
      <c r="C428" t="s">
        <v>7</v>
      </c>
      <c r="D428" s="3">
        <v>41639</v>
      </c>
      <c r="E428" s="4">
        <v>138074000000</v>
      </c>
      <c r="F428" s="4">
        <v>127316000000</v>
      </c>
      <c r="G428" s="4">
        <v>5081000000</v>
      </c>
      <c r="H428" t="s">
        <v>21</v>
      </c>
      <c r="I428" s="4">
        <v>1720000000</v>
      </c>
      <c r="J428" s="33">
        <f t="array" ref="J428">E428-F428</f>
        <v>10758000000</v>
      </c>
      <c r="K428" s="33">
        <f t="array" ref="K428">J428-G428:I428</f>
        <v>5677000000</v>
      </c>
      <c r="L428" s="105">
        <f t="array" ref="L428">1-F428/E428</f>
        <v>7.7914741370569418E-2</v>
      </c>
      <c r="M428" s="105">
        <f t="array" ref="M428">K428/E428</f>
        <v>4.1115633645726207E-2</v>
      </c>
      <c r="N428" t="s">
        <v>89</v>
      </c>
      <c r="O428" t="s">
        <v>347</v>
      </c>
    </row>
    <row r="429" spans="1:15" ht="16" hidden="1" x14ac:dyDescent="0.25">
      <c r="A429" s="2">
        <v>1703</v>
      </c>
      <c r="B429" t="s">
        <v>561</v>
      </c>
      <c r="C429" t="s">
        <v>7</v>
      </c>
      <c r="D429" s="3">
        <v>41639</v>
      </c>
      <c r="E429" s="4">
        <v>6860000000</v>
      </c>
      <c r="F429" s="4">
        <v>4124000000</v>
      </c>
      <c r="G429" s="4">
        <v>546000000</v>
      </c>
      <c r="H429" t="s">
        <v>21</v>
      </c>
      <c r="I429" s="4">
        <v>815000000</v>
      </c>
      <c r="J429" s="33">
        <f t="array" ref="J429">E429-F429</f>
        <v>2736000000</v>
      </c>
      <c r="K429" s="33">
        <f t="array" ref="K429">J429-G429:I429</f>
        <v>2190000000</v>
      </c>
      <c r="L429" s="105">
        <f t="array" ref="L429">1-F429/E429</f>
        <v>0.39883381924198247</v>
      </c>
      <c r="M429" s="105">
        <f t="array" ref="M429">K429/E429</f>
        <v>0.31924198250728864</v>
      </c>
      <c r="N429" t="s">
        <v>89</v>
      </c>
      <c r="O429" t="s">
        <v>90</v>
      </c>
    </row>
    <row r="430" spans="1:15" ht="16" hidden="1" x14ac:dyDescent="0.25">
      <c r="A430" s="2">
        <v>1730</v>
      </c>
      <c r="B430" t="s">
        <v>569</v>
      </c>
      <c r="C430" t="s">
        <v>7</v>
      </c>
      <c r="D430" s="3">
        <v>41639</v>
      </c>
      <c r="E430" s="4">
        <v>1998051000</v>
      </c>
      <c r="F430" s="4">
        <v>406198000</v>
      </c>
      <c r="G430" s="4">
        <v>72143000</v>
      </c>
      <c r="H430" t="s">
        <v>21</v>
      </c>
      <c r="I430" s="4">
        <v>615874000</v>
      </c>
      <c r="J430" s="33">
        <f t="array" ref="J430">E430-F430</f>
        <v>1591853000</v>
      </c>
      <c r="K430" s="33">
        <f t="array" ref="K430">J430-G430:I430</f>
        <v>1519710000</v>
      </c>
      <c r="L430" s="105">
        <f t="array" ref="L430">1-F430/E430</f>
        <v>0.79670288696334579</v>
      </c>
      <c r="M430" s="105">
        <f t="array" ref="M430">K430/E430</f>
        <v>0.7605962009978724</v>
      </c>
      <c r="N430" t="s">
        <v>89</v>
      </c>
      <c r="O430" t="s">
        <v>90</v>
      </c>
    </row>
    <row r="431" spans="1:15" ht="16" hidden="1" x14ac:dyDescent="0.25">
      <c r="A431" s="2">
        <v>1746</v>
      </c>
      <c r="B431" t="s">
        <v>573</v>
      </c>
      <c r="C431" t="s">
        <v>7</v>
      </c>
      <c r="D431" s="3">
        <v>41639</v>
      </c>
      <c r="E431" s="4">
        <v>420836000000</v>
      </c>
      <c r="F431" s="4">
        <v>284681000000</v>
      </c>
      <c r="G431" s="4">
        <v>76696000000</v>
      </c>
      <c r="H431" t="s">
        <v>21</v>
      </c>
      <c r="I431" s="4">
        <v>17182000000</v>
      </c>
      <c r="J431" s="33">
        <f t="array" ref="J431">E431-F431</f>
        <v>136155000000</v>
      </c>
      <c r="K431" s="33">
        <f t="array" ref="K431">J431-G431:I431</f>
        <v>59459000000</v>
      </c>
      <c r="L431" s="105">
        <f t="array" ref="L431">1-F431/E431</f>
        <v>0.32353458354323295</v>
      </c>
      <c r="M431" s="105">
        <f t="array" ref="M431">K431/E431</f>
        <v>0.14128781758214601</v>
      </c>
      <c r="N431" t="s">
        <v>89</v>
      </c>
      <c r="O431" t="s">
        <v>150</v>
      </c>
    </row>
    <row r="432" spans="1:15" ht="16" hidden="1" x14ac:dyDescent="0.25">
      <c r="A432" s="2">
        <v>53</v>
      </c>
      <c r="B432" t="s">
        <v>52</v>
      </c>
      <c r="C432" t="s">
        <v>7</v>
      </c>
      <c r="D432" s="3">
        <v>41639</v>
      </c>
      <c r="E432" s="4">
        <v>23939000000</v>
      </c>
      <c r="F432" s="4">
        <v>15341000000</v>
      </c>
      <c r="G432" t="s">
        <v>21</v>
      </c>
      <c r="H432" t="s">
        <v>21</v>
      </c>
      <c r="I432" s="4">
        <v>3489000000</v>
      </c>
      <c r="J432" s="33">
        <f t="array" ref="J432">E432-F432</f>
        <v>8598000000</v>
      </c>
      <c r="K432" s="33" t="e">
        <f t="array" ref="K432">J432-G432:I432</f>
        <v>#VALUE!</v>
      </c>
      <c r="L432" s="105">
        <f t="array" ref="L432">1-F432/E432</f>
        <v>0.35916287230043031</v>
      </c>
      <c r="M432" s="105" t="e">
        <f t="array" ref="M432">K432/E432</f>
        <v>#VALUE!</v>
      </c>
      <c r="N432" t="s">
        <v>53</v>
      </c>
      <c r="O432" t="s">
        <v>54</v>
      </c>
    </row>
    <row r="433" spans="1:15" ht="16" hidden="1" x14ac:dyDescent="0.25">
      <c r="A433" s="2">
        <v>57</v>
      </c>
      <c r="B433" t="s">
        <v>55</v>
      </c>
      <c r="C433" t="s">
        <v>7</v>
      </c>
      <c r="D433" s="3">
        <v>41639</v>
      </c>
      <c r="E433" s="4">
        <v>68874000000</v>
      </c>
      <c r="F433" s="4">
        <v>34660000000</v>
      </c>
      <c r="G433" s="4">
        <v>22005000000</v>
      </c>
      <c r="H433" t="s">
        <v>21</v>
      </c>
      <c r="I433" t="s">
        <v>21</v>
      </c>
      <c r="J433" s="33">
        <f t="array" ref="J433">E433-F433</f>
        <v>34214000000</v>
      </c>
      <c r="K433" s="33">
        <f t="array" ref="K433">J433-G433:I433</f>
        <v>12209000000</v>
      </c>
      <c r="L433" s="105">
        <f t="array" ref="L433">1-F433/E433</f>
        <v>0.49676220344397015</v>
      </c>
      <c r="M433" s="105">
        <f t="array" ref="M433">K433/E433</f>
        <v>0.17726573162586753</v>
      </c>
      <c r="N433" t="s">
        <v>53</v>
      </c>
      <c r="O433" t="s">
        <v>56</v>
      </c>
    </row>
    <row r="434" spans="1:15" ht="16" hidden="1" x14ac:dyDescent="0.25">
      <c r="A434" s="2">
        <v>64</v>
      </c>
      <c r="B434" t="s">
        <v>60</v>
      </c>
      <c r="C434" t="s">
        <v>6</v>
      </c>
      <c r="D434" s="3">
        <v>41639</v>
      </c>
      <c r="E434" s="4">
        <v>9047657000</v>
      </c>
      <c r="F434" s="4">
        <v>6709936000</v>
      </c>
      <c r="G434" t="s">
        <v>21</v>
      </c>
      <c r="H434" t="s">
        <v>21</v>
      </c>
      <c r="I434" s="4">
        <v>1470287000</v>
      </c>
      <c r="J434" s="33">
        <f t="array" ref="J434">E434-F434</f>
        <v>2337721000</v>
      </c>
      <c r="K434" s="33" t="e">
        <f t="array" ref="K434">J434-G434:I434</f>
        <v>#VALUE!</v>
      </c>
      <c r="L434" s="105">
        <f t="array" ref="L434">1-F434/E434</f>
        <v>0.25837860564342796</v>
      </c>
      <c r="M434" s="105" t="e">
        <f t="array" ref="M434">K434/E434</f>
        <v>#VALUE!</v>
      </c>
      <c r="N434" t="s">
        <v>53</v>
      </c>
      <c r="O434" t="s">
        <v>61</v>
      </c>
    </row>
    <row r="435" spans="1:15" ht="16" hidden="1" x14ac:dyDescent="0.25">
      <c r="A435" s="2">
        <v>85</v>
      </c>
      <c r="B435" t="s">
        <v>68</v>
      </c>
      <c r="C435" t="s">
        <v>7</v>
      </c>
      <c r="D435" s="3">
        <v>41639</v>
      </c>
      <c r="E435" s="4">
        <v>34507000000</v>
      </c>
      <c r="F435" s="4">
        <v>19828000000</v>
      </c>
      <c r="G435" s="4">
        <v>1278000000</v>
      </c>
      <c r="H435" t="s">
        <v>21</v>
      </c>
      <c r="I435" s="4">
        <v>8389000000</v>
      </c>
      <c r="J435" s="33">
        <f t="array" ref="J435">E435-F435</f>
        <v>14679000000</v>
      </c>
      <c r="K435" s="33">
        <f t="array" ref="K435">J435-G435:I435</f>
        <v>13401000000</v>
      </c>
      <c r="L435" s="105">
        <f t="array" ref="L435">1-F435/E435</f>
        <v>0.42539194945952996</v>
      </c>
      <c r="M435" s="105">
        <f t="array" ref="M435">K435/E435</f>
        <v>0.38835598574202335</v>
      </c>
      <c r="N435" t="s">
        <v>53</v>
      </c>
      <c r="O435" t="s">
        <v>56</v>
      </c>
    </row>
    <row r="436" spans="1:15" ht="16" hidden="1" x14ac:dyDescent="0.25">
      <c r="A436" s="2">
        <v>113</v>
      </c>
      <c r="B436" t="s">
        <v>78</v>
      </c>
      <c r="C436" t="s">
        <v>7</v>
      </c>
      <c r="D436" s="3">
        <v>41639</v>
      </c>
      <c r="E436" s="4">
        <v>11230000000</v>
      </c>
      <c r="F436" s="4">
        <v>1954000000</v>
      </c>
      <c r="G436" s="4">
        <v>3862000000</v>
      </c>
      <c r="H436" t="s">
        <v>21</v>
      </c>
      <c r="I436" s="4">
        <v>3132000000</v>
      </c>
      <c r="J436" s="33">
        <f t="array" ref="J436">E436-F436</f>
        <v>9276000000</v>
      </c>
      <c r="K436" s="33">
        <f t="array" ref="K436">J436-G436:I436</f>
        <v>5414000000</v>
      </c>
      <c r="L436" s="105">
        <f t="array" ref="L436">1-F436/E436</f>
        <v>0.8260017809439002</v>
      </c>
      <c r="M436" s="105">
        <f t="array" ref="M436">K436/E436</f>
        <v>0.48210151380231525</v>
      </c>
      <c r="N436" t="s">
        <v>53</v>
      </c>
      <c r="O436" t="s">
        <v>79</v>
      </c>
    </row>
    <row r="437" spans="1:15" ht="16" hidden="1" x14ac:dyDescent="0.25">
      <c r="A437" s="2">
        <v>175</v>
      </c>
      <c r="B437" t="s">
        <v>105</v>
      </c>
      <c r="C437" t="s">
        <v>7</v>
      </c>
      <c r="D437" s="3">
        <v>41639</v>
      </c>
      <c r="E437" s="4">
        <v>34828000000</v>
      </c>
      <c r="F437" s="4">
        <v>442000000</v>
      </c>
      <c r="G437" s="4">
        <v>23150000000</v>
      </c>
      <c r="H437" t="s">
        <v>21</v>
      </c>
      <c r="I437" s="4">
        <v>1832000000</v>
      </c>
      <c r="J437" s="33">
        <f t="array" ref="J437">E437-F437</f>
        <v>34386000000</v>
      </c>
      <c r="K437" s="33">
        <f t="array" ref="K437">J437-G437:I437</f>
        <v>11236000000</v>
      </c>
      <c r="L437" s="105">
        <f t="array" ref="L437">1-F437/E437</f>
        <v>0.98730906167451471</v>
      </c>
      <c r="M437" s="105">
        <f t="array" ref="M437">K437/E437</f>
        <v>0.32261398874468816</v>
      </c>
      <c r="N437" t="s">
        <v>53</v>
      </c>
      <c r="O437" t="s">
        <v>106</v>
      </c>
    </row>
    <row r="438" spans="1:15" ht="16" x14ac:dyDescent="0.25">
      <c r="A438" s="2">
        <v>191</v>
      </c>
      <c r="B438" t="s">
        <v>110</v>
      </c>
      <c r="C438" t="s">
        <v>7</v>
      </c>
      <c r="D438" s="3">
        <v>41639</v>
      </c>
      <c r="E438" s="4">
        <v>101697000000</v>
      </c>
      <c r="F438" s="4">
        <v>3034000000</v>
      </c>
      <c r="G438" s="4">
        <v>68128000000</v>
      </c>
      <c r="H438" t="s">
        <v>21</v>
      </c>
      <c r="I438" s="4">
        <v>4642000000</v>
      </c>
      <c r="J438" s="33">
        <f t="array" ref="J438">E438-F438</f>
        <v>98663000000</v>
      </c>
      <c r="K438" s="33">
        <f t="array" ref="K438">J438-G438:I438</f>
        <v>30535000000</v>
      </c>
      <c r="L438" s="105">
        <f t="array" ref="L438">1-F438/E438</f>
        <v>0.97016627825796242</v>
      </c>
      <c r="M438" s="105">
        <f t="array" ref="M438">K438/E438</f>
        <v>0.30025467811243201</v>
      </c>
      <c r="N438" t="s">
        <v>53</v>
      </c>
      <c r="O438" t="s">
        <v>111</v>
      </c>
    </row>
    <row r="439" spans="1:15" ht="16" x14ac:dyDescent="0.25">
      <c r="A439" s="2">
        <v>203</v>
      </c>
      <c r="B439" t="s">
        <v>114</v>
      </c>
      <c r="C439" t="s">
        <v>7</v>
      </c>
      <c r="D439" s="3">
        <v>41639</v>
      </c>
      <c r="E439" s="4">
        <v>10543000000</v>
      </c>
      <c r="F439" s="4">
        <v>301000000</v>
      </c>
      <c r="G439" s="4">
        <v>5625000000</v>
      </c>
      <c r="H439" t="s">
        <v>21</v>
      </c>
      <c r="I439" s="4">
        <v>698000000</v>
      </c>
      <c r="J439" s="33">
        <f t="array" ref="J439">E439-F439</f>
        <v>10242000000</v>
      </c>
      <c r="K439" s="33">
        <f t="array" ref="K439">J439-G439:I439</f>
        <v>4617000000</v>
      </c>
      <c r="L439" s="105">
        <f t="array" ref="L439">1-F439/E439</f>
        <v>0.97145025135160767</v>
      </c>
      <c r="M439" s="105">
        <f t="array" ref="M439">K439/E439</f>
        <v>0.43792089538082141</v>
      </c>
      <c r="N439" t="s">
        <v>53</v>
      </c>
      <c r="O439" t="s">
        <v>111</v>
      </c>
    </row>
    <row r="440" spans="1:15" ht="16" hidden="1" x14ac:dyDescent="0.25">
      <c r="A440" s="2">
        <v>267</v>
      </c>
      <c r="B440" t="s">
        <v>134</v>
      </c>
      <c r="C440" t="s">
        <v>7</v>
      </c>
      <c r="D440" s="3">
        <v>41639</v>
      </c>
      <c r="E440" s="4">
        <v>19261000000</v>
      </c>
      <c r="F440" s="4">
        <v>12522000000</v>
      </c>
      <c r="G440" s="4">
        <v>2211000000</v>
      </c>
      <c r="H440" t="s">
        <v>21</v>
      </c>
      <c r="I440" s="4">
        <v>15000000</v>
      </c>
      <c r="J440" s="33">
        <f t="array" ref="J440">E440-F440</f>
        <v>6739000000</v>
      </c>
      <c r="K440" s="33">
        <f t="array" ref="K440">J440-G440:I440</f>
        <v>4528000000</v>
      </c>
      <c r="L440" s="105">
        <f t="array" ref="L440">1-F440/E440</f>
        <v>0.34987799179689527</v>
      </c>
      <c r="M440" s="105">
        <f t="array" ref="M440">K440/E440</f>
        <v>0.23508644410985929</v>
      </c>
      <c r="N440" t="s">
        <v>53</v>
      </c>
      <c r="O440" t="s">
        <v>56</v>
      </c>
    </row>
    <row r="441" spans="1:15" ht="16" hidden="1" x14ac:dyDescent="0.25">
      <c r="A441" s="2">
        <v>295</v>
      </c>
      <c r="B441" t="s">
        <v>145</v>
      </c>
      <c r="C441" t="s">
        <v>7</v>
      </c>
      <c r="D441" s="3">
        <v>41639</v>
      </c>
      <c r="E441" s="4">
        <v>5133000000</v>
      </c>
      <c r="F441" s="4">
        <v>216000000</v>
      </c>
      <c r="G441" s="4">
        <v>3142000000</v>
      </c>
      <c r="H441" t="s">
        <v>21</v>
      </c>
      <c r="I441" s="4">
        <v>581000000</v>
      </c>
      <c r="J441" s="33">
        <f t="array" ref="J441">E441-F441</f>
        <v>4917000000</v>
      </c>
      <c r="K441" s="33">
        <f t="array" ref="K441">J441-G441:I441</f>
        <v>1775000000</v>
      </c>
      <c r="L441" s="105">
        <f t="array" ref="L441">1-F441/E441</f>
        <v>0.95791934541203971</v>
      </c>
      <c r="M441" s="105">
        <f t="array" ref="M441">K441/E441</f>
        <v>0.34580167543346968</v>
      </c>
      <c r="N441" t="s">
        <v>53</v>
      </c>
      <c r="O441" t="s">
        <v>146</v>
      </c>
    </row>
    <row r="442" spans="1:15" ht="16" hidden="1" x14ac:dyDescent="0.25">
      <c r="A442" s="2">
        <v>319</v>
      </c>
      <c r="B442" t="s">
        <v>156</v>
      </c>
      <c r="C442" t="s">
        <v>7</v>
      </c>
      <c r="D442" s="3">
        <v>41639</v>
      </c>
      <c r="E442" s="4">
        <v>4531000000</v>
      </c>
      <c r="F442" s="4">
        <v>3748000000</v>
      </c>
      <c r="G442" t="s">
        <v>21</v>
      </c>
      <c r="H442" t="s">
        <v>21</v>
      </c>
      <c r="I442" s="4">
        <v>15000000</v>
      </c>
      <c r="J442" s="33">
        <f t="array" ref="J442">E442-F442</f>
        <v>783000000</v>
      </c>
      <c r="K442" s="33" t="e">
        <f t="array" ref="K442">J442-G442:I442</f>
        <v>#VALUE!</v>
      </c>
      <c r="L442" s="105">
        <f t="array" ref="L442">1-F442/E442</f>
        <v>0.17280953431913482</v>
      </c>
      <c r="M442" s="105" t="e">
        <f t="array" ref="M442">K442/E442</f>
        <v>#VALUE!</v>
      </c>
      <c r="N442" t="s">
        <v>53</v>
      </c>
      <c r="O442" t="s">
        <v>56</v>
      </c>
    </row>
    <row r="443" spans="1:15" ht="16" hidden="1" x14ac:dyDescent="0.25">
      <c r="A443" s="2">
        <v>330</v>
      </c>
      <c r="B443" t="s">
        <v>159</v>
      </c>
      <c r="C443" t="s">
        <v>6</v>
      </c>
      <c r="D443" s="3">
        <v>41639</v>
      </c>
      <c r="E443" s="4">
        <v>2666000000</v>
      </c>
      <c r="F443" s="4">
        <v>55000000</v>
      </c>
      <c r="G443" s="4">
        <v>1670000000</v>
      </c>
      <c r="H443" t="s">
        <v>21</v>
      </c>
      <c r="I443" s="4">
        <v>46000000</v>
      </c>
      <c r="J443" s="33">
        <f t="array" ref="J443">E443-F443</f>
        <v>2611000000</v>
      </c>
      <c r="K443" s="33">
        <f t="array" ref="K443">J443-G443:I443</f>
        <v>941000000</v>
      </c>
      <c r="L443" s="105">
        <f t="array" ref="L443">1-F443/E443</f>
        <v>0.9793698424606152</v>
      </c>
      <c r="M443" s="105">
        <f t="array" ref="M443">K443/E443</f>
        <v>0.35296324081020253</v>
      </c>
      <c r="N443" t="s">
        <v>53</v>
      </c>
      <c r="O443" t="s">
        <v>146</v>
      </c>
    </row>
    <row r="444" spans="1:15" ht="16" hidden="1" x14ac:dyDescent="0.25">
      <c r="A444" s="2">
        <v>359</v>
      </c>
      <c r="B444" t="s">
        <v>167</v>
      </c>
      <c r="C444" t="s">
        <v>7</v>
      </c>
      <c r="D444" s="3">
        <v>41639</v>
      </c>
      <c r="E444" s="4">
        <v>24176000000</v>
      </c>
      <c r="F444" s="4">
        <v>1241000000</v>
      </c>
      <c r="G444" s="4">
        <v>11682000000</v>
      </c>
      <c r="H444" t="s">
        <v>21</v>
      </c>
      <c r="I444" s="4">
        <v>4124000000</v>
      </c>
      <c r="J444" s="33">
        <f t="array" ref="J444">E444-F444</f>
        <v>22935000000</v>
      </c>
      <c r="K444" s="33">
        <f t="array" ref="K444">J444-G444:I444</f>
        <v>11253000000</v>
      </c>
      <c r="L444" s="105">
        <f t="array" ref="L444">1-F444/E444</f>
        <v>0.948668100595632</v>
      </c>
      <c r="M444" s="105">
        <f t="array" ref="M444">K444/E444</f>
        <v>0.46546161482461945</v>
      </c>
      <c r="N444" t="s">
        <v>53</v>
      </c>
      <c r="O444" t="s">
        <v>106</v>
      </c>
    </row>
    <row r="445" spans="1:15" ht="16" hidden="1" x14ac:dyDescent="0.25">
      <c r="A445" s="2">
        <v>445</v>
      </c>
      <c r="B445" t="s">
        <v>201</v>
      </c>
      <c r="C445" t="s">
        <v>7</v>
      </c>
      <c r="D445" s="3">
        <v>41639</v>
      </c>
      <c r="E445" s="4">
        <v>9370000000</v>
      </c>
      <c r="F445" s="4">
        <v>698000000</v>
      </c>
      <c r="G445" s="4">
        <v>3194000000</v>
      </c>
      <c r="H445" t="s">
        <v>21</v>
      </c>
      <c r="I445" s="4">
        <v>1086000000</v>
      </c>
      <c r="J445" s="33">
        <f t="array" ref="J445">E445-F445</f>
        <v>8672000000</v>
      </c>
      <c r="K445" s="33">
        <f t="array" ref="K445">J445-G445:I445</f>
        <v>5478000000</v>
      </c>
      <c r="L445" s="105">
        <f t="array" ref="L445">1-F445/E445</f>
        <v>0.92550693703308429</v>
      </c>
      <c r="M445" s="105">
        <f t="array" ref="M445">K445/E445</f>
        <v>0.5846318036286019</v>
      </c>
      <c r="N445" t="s">
        <v>53</v>
      </c>
      <c r="O445" t="s">
        <v>106</v>
      </c>
    </row>
    <row r="446" spans="1:15" ht="16" hidden="1" x14ac:dyDescent="0.25">
      <c r="A446" s="2">
        <v>577</v>
      </c>
      <c r="B446" t="s">
        <v>241</v>
      </c>
      <c r="C446" t="s">
        <v>7</v>
      </c>
      <c r="D446" s="3">
        <v>41639</v>
      </c>
      <c r="E446" s="4">
        <v>1466000000</v>
      </c>
      <c r="F446" t="s">
        <v>21</v>
      </c>
      <c r="G446" s="4">
        <v>888000000</v>
      </c>
      <c r="H446" t="s">
        <v>21</v>
      </c>
      <c r="I446" s="4">
        <v>256000000</v>
      </c>
      <c r="J446" s="33" t="e">
        <f t="array" ref="J446">E446-F446</f>
        <v>#VALUE!</v>
      </c>
      <c r="K446" s="33" t="e">
        <f t="array" ref="K446">J446-G446:I446</f>
        <v>#VALUE!</v>
      </c>
      <c r="L446" s="105" t="e">
        <f t="array" ref="L446">1-F446/E446</f>
        <v>#VALUE!</v>
      </c>
      <c r="M446" s="105" t="e">
        <f t="array" ref="M446">K446/E446</f>
        <v>#VALUE!</v>
      </c>
      <c r="N446" t="s">
        <v>53</v>
      </c>
      <c r="O446" t="s">
        <v>242</v>
      </c>
    </row>
    <row r="447" spans="1:15" ht="16" x14ac:dyDescent="0.25">
      <c r="A447" s="2">
        <v>741</v>
      </c>
      <c r="B447" t="s">
        <v>293</v>
      </c>
      <c r="C447" t="s">
        <v>7</v>
      </c>
      <c r="D447" s="3">
        <v>41639</v>
      </c>
      <c r="E447" s="4">
        <v>2872833000</v>
      </c>
      <c r="F447" s="4">
        <v>116241000</v>
      </c>
      <c r="G447" s="4">
        <v>1716639000</v>
      </c>
      <c r="H447" t="s">
        <v>21</v>
      </c>
      <c r="I447" s="4">
        <v>131409000</v>
      </c>
      <c r="J447" s="33">
        <f t="array" ref="J447">E447-F447</f>
        <v>2756592000</v>
      </c>
      <c r="K447" s="33">
        <f t="array" ref="K447">J447-G447:I447</f>
        <v>1039953000</v>
      </c>
      <c r="L447" s="105">
        <f t="array" ref="L447">1-F447/E447</f>
        <v>0.95953784992027036</v>
      </c>
      <c r="M447" s="105">
        <f t="array" ref="M447">K447/E447</f>
        <v>0.36199563288224551</v>
      </c>
      <c r="N447" t="s">
        <v>53</v>
      </c>
      <c r="O447" t="s">
        <v>111</v>
      </c>
    </row>
    <row r="448" spans="1:15" ht="16" hidden="1" x14ac:dyDescent="0.25">
      <c r="A448" s="2">
        <v>769</v>
      </c>
      <c r="B448" t="s">
        <v>302</v>
      </c>
      <c r="C448" t="s">
        <v>7</v>
      </c>
      <c r="D448" s="3">
        <v>41639</v>
      </c>
      <c r="E448" s="4">
        <v>20673000000</v>
      </c>
      <c r="F448" s="4">
        <v>11048000000</v>
      </c>
      <c r="G448" t="s">
        <v>21</v>
      </c>
      <c r="H448" t="s">
        <v>21</v>
      </c>
      <c r="I448" s="4">
        <v>5970000000</v>
      </c>
      <c r="J448" s="33">
        <f t="array" ref="J448">E448-F448</f>
        <v>9625000000</v>
      </c>
      <c r="K448" s="33" t="e">
        <f t="array" ref="K448">J448-G448:I448</f>
        <v>#VALUE!</v>
      </c>
      <c r="L448" s="105">
        <f t="array" ref="L448">1-F448/E448</f>
        <v>0.46558312775117305</v>
      </c>
      <c r="M448" s="105" t="e">
        <f t="array" ref="M448">K448/E448</f>
        <v>#VALUE!</v>
      </c>
      <c r="N448" t="s">
        <v>53</v>
      </c>
      <c r="O448" t="s">
        <v>56</v>
      </c>
    </row>
    <row r="449" spans="1:15" ht="16" hidden="1" x14ac:dyDescent="0.25">
      <c r="A449" s="2">
        <v>868</v>
      </c>
      <c r="B449" t="s">
        <v>333</v>
      </c>
      <c r="C449" t="s">
        <v>7</v>
      </c>
      <c r="D449" s="3">
        <v>41639</v>
      </c>
      <c r="E449" s="4">
        <v>4644600000</v>
      </c>
      <c r="F449" t="s">
        <v>21</v>
      </c>
      <c r="G449" s="4">
        <v>3524400000</v>
      </c>
      <c r="H449" t="s">
        <v>21</v>
      </c>
      <c r="I449" t="s">
        <v>21</v>
      </c>
      <c r="J449" s="33" t="e">
        <f t="array" ref="J449">E449-F449</f>
        <v>#VALUE!</v>
      </c>
      <c r="K449" s="33" t="e">
        <f t="array" ref="K449">J449-G449:I449</f>
        <v>#VALUE!</v>
      </c>
      <c r="L449" s="105" t="e">
        <f t="array" ref="L449">1-F449/E449</f>
        <v>#VALUE!</v>
      </c>
      <c r="M449" s="105" t="e">
        <f t="array" ref="M449">K449/E449</f>
        <v>#VALUE!</v>
      </c>
      <c r="N449" t="s">
        <v>53</v>
      </c>
      <c r="O449" t="s">
        <v>79</v>
      </c>
    </row>
    <row r="450" spans="1:15" ht="16" x14ac:dyDescent="0.25">
      <c r="A450" s="2">
        <v>884</v>
      </c>
      <c r="B450" t="s">
        <v>338</v>
      </c>
      <c r="C450" t="s">
        <v>7</v>
      </c>
      <c r="D450" s="3">
        <v>41639</v>
      </c>
      <c r="E450" s="4">
        <v>97142000000</v>
      </c>
      <c r="F450" t="s">
        <v>21</v>
      </c>
      <c r="G450" s="4">
        <v>70467000000</v>
      </c>
      <c r="H450" t="s">
        <v>21</v>
      </c>
      <c r="I450" s="4">
        <v>225000000</v>
      </c>
      <c r="J450" s="33" t="e">
        <f t="array" ref="J450">E450-F450</f>
        <v>#VALUE!</v>
      </c>
      <c r="K450" s="33" t="e">
        <f t="array" ref="K450">J450-G450:I450</f>
        <v>#VALUE!</v>
      </c>
      <c r="L450" s="105" t="e">
        <f t="array" ref="L450">1-F450/E450</f>
        <v>#VALUE!</v>
      </c>
      <c r="M450" s="105" t="e">
        <f t="array" ref="M450">K450/E450</f>
        <v>#VALUE!</v>
      </c>
      <c r="N450" t="s">
        <v>53</v>
      </c>
      <c r="O450" t="s">
        <v>111</v>
      </c>
    </row>
    <row r="451" spans="1:15" ht="16" hidden="1" x14ac:dyDescent="0.25">
      <c r="A451" s="2">
        <v>988</v>
      </c>
      <c r="B451" t="s">
        <v>368</v>
      </c>
      <c r="C451" t="s">
        <v>7</v>
      </c>
      <c r="D451" s="3">
        <v>41639</v>
      </c>
      <c r="E451" s="4">
        <v>9531778000</v>
      </c>
      <c r="F451" s="4">
        <v>7567707000</v>
      </c>
      <c r="G451" s="4">
        <v>2177616000</v>
      </c>
      <c r="H451" t="s">
        <v>21</v>
      </c>
      <c r="I451" s="4">
        <v>167425000</v>
      </c>
      <c r="J451" s="33">
        <f t="array" ref="J451">E451-F451</f>
        <v>1964071000</v>
      </c>
      <c r="K451" s="33">
        <f t="array" ref="K451">J451-G451:I451</f>
        <v>-213545000</v>
      </c>
      <c r="L451" s="105">
        <f t="array" ref="L451">1-F451/E451</f>
        <v>0.20605505079954656</v>
      </c>
      <c r="M451" s="105">
        <f t="array" ref="M451">K451/E451</f>
        <v>-2.2403480232124583E-2</v>
      </c>
      <c r="N451" t="s">
        <v>53</v>
      </c>
      <c r="O451" t="s">
        <v>369</v>
      </c>
    </row>
    <row r="452" spans="1:15" ht="16" hidden="1" x14ac:dyDescent="0.25">
      <c r="A452" s="2">
        <v>1044</v>
      </c>
      <c r="B452" t="s">
        <v>384</v>
      </c>
      <c r="C452" t="s">
        <v>7</v>
      </c>
      <c r="D452" s="3">
        <v>41639</v>
      </c>
      <c r="E452" s="4">
        <v>2972500000</v>
      </c>
      <c r="F452" s="4">
        <v>822400000</v>
      </c>
      <c r="G452" s="4">
        <v>822100000</v>
      </c>
      <c r="H452" t="s">
        <v>21</v>
      </c>
      <c r="I452" s="4">
        <v>93400000</v>
      </c>
      <c r="J452" s="33">
        <f t="array" ref="J452">E452-F452</f>
        <v>2150100000</v>
      </c>
      <c r="K452" s="33">
        <f t="array" ref="K452">J452-G452:I452</f>
        <v>1328000000</v>
      </c>
      <c r="L452" s="105">
        <f t="array" ref="L452">1-F452/E452</f>
        <v>0.72333052985702273</v>
      </c>
      <c r="M452" s="105">
        <f t="array" ref="M452">K452/E452</f>
        <v>0.44676198486122792</v>
      </c>
      <c r="N452" t="s">
        <v>53</v>
      </c>
      <c r="O452" t="s">
        <v>385</v>
      </c>
    </row>
    <row r="453" spans="1:15" ht="16" hidden="1" x14ac:dyDescent="0.25">
      <c r="A453" s="2">
        <v>1052</v>
      </c>
      <c r="B453" t="s">
        <v>387</v>
      </c>
      <c r="C453" t="s">
        <v>7</v>
      </c>
      <c r="D453" s="3">
        <v>41639</v>
      </c>
      <c r="E453" s="4">
        <v>68199000000</v>
      </c>
      <c r="F453" s="4">
        <v>38107000000</v>
      </c>
      <c r="G453" s="4">
        <v>9438000000</v>
      </c>
      <c r="H453" t="s">
        <v>21</v>
      </c>
      <c r="I453" s="4">
        <v>16602000000</v>
      </c>
      <c r="J453" s="33">
        <f t="array" ref="J453">E453-F453</f>
        <v>30092000000</v>
      </c>
      <c r="K453" s="33">
        <f t="array" ref="K453">J453-G453:I453</f>
        <v>20654000000</v>
      </c>
      <c r="L453" s="105">
        <f t="array" ref="L453">1-F453/E453</f>
        <v>0.44123814132172023</v>
      </c>
      <c r="M453" s="105">
        <f t="array" ref="M453">K453/E453</f>
        <v>0.3028490153814572</v>
      </c>
      <c r="N453" t="s">
        <v>53</v>
      </c>
      <c r="O453" t="s">
        <v>54</v>
      </c>
    </row>
    <row r="454" spans="1:15" ht="16" hidden="1" x14ac:dyDescent="0.25">
      <c r="A454" s="2">
        <v>1072</v>
      </c>
      <c r="B454" t="s">
        <v>394</v>
      </c>
      <c r="C454" t="s">
        <v>7</v>
      </c>
      <c r="D454" s="3">
        <v>41639</v>
      </c>
      <c r="E454" s="4">
        <v>12261000000</v>
      </c>
      <c r="F454" t="s">
        <v>21</v>
      </c>
      <c r="G454" s="4">
        <v>7226000000</v>
      </c>
      <c r="H454" t="s">
        <v>21</v>
      </c>
      <c r="I454" s="4">
        <v>2958000000</v>
      </c>
      <c r="J454" s="33" t="e">
        <f t="array" ref="J454">E454-F454</f>
        <v>#VALUE!</v>
      </c>
      <c r="K454" s="33" t="e">
        <f t="array" ref="K454">J454-G454:I454</f>
        <v>#VALUE!</v>
      </c>
      <c r="L454" s="105" t="e">
        <f t="array" ref="L454">1-F454/E454</f>
        <v>#VALUE!</v>
      </c>
      <c r="M454" s="105" t="e">
        <f t="array" ref="M454">K454/E454</f>
        <v>#VALUE!</v>
      </c>
      <c r="N454" t="s">
        <v>53</v>
      </c>
      <c r="O454" t="s">
        <v>395</v>
      </c>
    </row>
    <row r="455" spans="1:15" ht="16" x14ac:dyDescent="0.25">
      <c r="A455" s="2">
        <v>1112</v>
      </c>
      <c r="B455" t="s">
        <v>407</v>
      </c>
      <c r="C455" t="s">
        <v>7</v>
      </c>
      <c r="D455" s="3">
        <v>41639</v>
      </c>
      <c r="E455" s="4">
        <v>4822539000</v>
      </c>
      <c r="F455" s="4">
        <v>83692000</v>
      </c>
      <c r="G455" s="4">
        <v>2540954000</v>
      </c>
      <c r="H455" t="s">
        <v>21</v>
      </c>
      <c r="I455" s="4">
        <v>231912000</v>
      </c>
      <c r="J455" s="33">
        <f t="array" ref="J455">E455-F455</f>
        <v>4738847000</v>
      </c>
      <c r="K455" s="33">
        <f t="array" ref="K455">J455-G455:I455</f>
        <v>2197893000</v>
      </c>
      <c r="L455" s="105">
        <f t="array" ref="L455">1-F455/E455</f>
        <v>0.98264565615747224</v>
      </c>
      <c r="M455" s="105">
        <f t="array" ref="M455">K455/E455</f>
        <v>0.45575432360422591</v>
      </c>
      <c r="N455" t="s">
        <v>53</v>
      </c>
      <c r="O455" t="s">
        <v>111</v>
      </c>
    </row>
    <row r="456" spans="1:15" ht="16" hidden="1" x14ac:dyDescent="0.25">
      <c r="A456" s="2">
        <v>1137</v>
      </c>
      <c r="B456" t="s">
        <v>413</v>
      </c>
      <c r="C456" t="s">
        <v>7</v>
      </c>
      <c r="D456" s="3">
        <v>41639</v>
      </c>
      <c r="E456" s="4">
        <v>3100000000</v>
      </c>
      <c r="F456" s="4">
        <v>1316000000</v>
      </c>
      <c r="G456" s="4">
        <v>1054000000</v>
      </c>
      <c r="H456" t="s">
        <v>21</v>
      </c>
      <c r="I456" s="4">
        <v>122000000</v>
      </c>
      <c r="J456" s="33">
        <f t="array" ref="J456">E456-F456</f>
        <v>1784000000</v>
      </c>
      <c r="K456" s="33">
        <f t="array" ref="K456">J456-G456:I456</f>
        <v>730000000</v>
      </c>
      <c r="L456" s="105">
        <f t="array" ref="L456">1-F456/E456</f>
        <v>0.5754838709677419</v>
      </c>
      <c r="M456" s="105">
        <f t="array" ref="M456">K456/E456</f>
        <v>0.23548387096774193</v>
      </c>
      <c r="N456" t="s">
        <v>53</v>
      </c>
      <c r="O456" t="s">
        <v>385</v>
      </c>
    </row>
    <row r="457" spans="1:15" ht="16" hidden="1" x14ac:dyDescent="0.25">
      <c r="A457" s="2">
        <v>1225</v>
      </c>
      <c r="B457" t="s">
        <v>434</v>
      </c>
      <c r="C457" t="s">
        <v>7</v>
      </c>
      <c r="D457" s="3">
        <v>41639</v>
      </c>
      <c r="E457" s="4">
        <v>1346100000</v>
      </c>
      <c r="F457" s="4">
        <v>81100000</v>
      </c>
      <c r="G457" s="4">
        <v>812800000</v>
      </c>
      <c r="H457" t="s">
        <v>21</v>
      </c>
      <c r="I457" s="4">
        <v>69900000</v>
      </c>
      <c r="J457" s="33">
        <f t="array" ref="J457">E457-F457</f>
        <v>1265000000</v>
      </c>
      <c r="K457" s="33">
        <f t="array" ref="K457">J457-G457:I457</f>
        <v>452200000</v>
      </c>
      <c r="L457" s="105">
        <f t="array" ref="L457">1-F457/E457</f>
        <v>0.93975187578931729</v>
      </c>
      <c r="M457" s="105">
        <f t="array" ref="M457">K457/E457</f>
        <v>0.33593343733749348</v>
      </c>
      <c r="N457" t="s">
        <v>53</v>
      </c>
      <c r="O457" t="s">
        <v>435</v>
      </c>
    </row>
    <row r="458" spans="1:15" ht="16" hidden="1" x14ac:dyDescent="0.25">
      <c r="A458" s="2">
        <v>1260</v>
      </c>
      <c r="B458" t="s">
        <v>445</v>
      </c>
      <c r="C458" t="s">
        <v>6</v>
      </c>
      <c r="D458" s="3">
        <v>41639</v>
      </c>
      <c r="E458" s="4">
        <v>9289500000</v>
      </c>
      <c r="F458" s="4">
        <v>4683600000</v>
      </c>
      <c r="G458" s="4">
        <v>189000000</v>
      </c>
      <c r="H458" t="s">
        <v>21</v>
      </c>
      <c r="I458" s="4">
        <v>3292900000</v>
      </c>
      <c r="J458" s="33">
        <f t="array" ref="J458">E458-F458</f>
        <v>4605900000</v>
      </c>
      <c r="K458" s="33">
        <f t="array" ref="K458">J458-G458:I458</f>
        <v>4416900000</v>
      </c>
      <c r="L458" s="105">
        <f t="array" ref="L458">1-F458/E458</f>
        <v>0.49581785887292107</v>
      </c>
      <c r="M458" s="105">
        <f t="array" ref="M458">K458/E458</f>
        <v>0.47547230744388824</v>
      </c>
      <c r="N458" t="s">
        <v>53</v>
      </c>
      <c r="O458" t="s">
        <v>385</v>
      </c>
    </row>
    <row r="459" spans="1:15" ht="16" hidden="1" x14ac:dyDescent="0.25">
      <c r="A459" s="2">
        <v>1269</v>
      </c>
      <c r="B459" t="s">
        <v>447</v>
      </c>
      <c r="C459" t="s">
        <v>7</v>
      </c>
      <c r="D459" s="3">
        <v>41639</v>
      </c>
      <c r="E459" s="4">
        <v>18170900000</v>
      </c>
      <c r="F459" s="4">
        <v>16275100000</v>
      </c>
      <c r="G459" s="4">
        <v>18800000</v>
      </c>
      <c r="H459" t="s">
        <v>21</v>
      </c>
      <c r="I459" s="4">
        <v>38800000</v>
      </c>
      <c r="J459" s="33">
        <f t="array" ref="J459">E459-F459</f>
        <v>1895800000</v>
      </c>
      <c r="K459" s="33">
        <f t="array" ref="K459">J459-G459:I459</f>
        <v>1877000000</v>
      </c>
      <c r="L459" s="105">
        <f t="array" ref="L459">1-F459/E459</f>
        <v>0.10433165115651954</v>
      </c>
      <c r="M459" s="105">
        <f t="array" ref="M459">K459/E459</f>
        <v>0.1032970298664348</v>
      </c>
      <c r="N459" t="s">
        <v>53</v>
      </c>
      <c r="O459" t="s">
        <v>56</v>
      </c>
    </row>
    <row r="460" spans="1:15" ht="16" x14ac:dyDescent="0.25">
      <c r="A460" s="2">
        <v>1289</v>
      </c>
      <c r="B460" t="s">
        <v>452</v>
      </c>
      <c r="C460" t="s">
        <v>7</v>
      </c>
      <c r="D460" s="3">
        <v>41639</v>
      </c>
      <c r="E460" s="4">
        <v>16872000000</v>
      </c>
      <c r="F460" s="4">
        <v>344000000</v>
      </c>
      <c r="G460" s="4">
        <v>9681000000</v>
      </c>
      <c r="H460" t="s">
        <v>21</v>
      </c>
      <c r="I460" s="4">
        <v>643000000</v>
      </c>
      <c r="J460" s="33">
        <f t="array" ref="J460">E460-F460</f>
        <v>16528000000</v>
      </c>
      <c r="K460" s="33">
        <f t="array" ref="K460">J460-G460:I460</f>
        <v>6847000000</v>
      </c>
      <c r="L460" s="105">
        <f t="array" ref="L460">1-F460/E460</f>
        <v>0.97961119013750597</v>
      </c>
      <c r="M460" s="105">
        <f t="array" ref="M460">K460/E460</f>
        <v>0.4058202939781887</v>
      </c>
      <c r="N460" t="s">
        <v>53</v>
      </c>
      <c r="O460" t="s">
        <v>111</v>
      </c>
    </row>
    <row r="461" spans="1:15" ht="16" hidden="1" x14ac:dyDescent="0.25">
      <c r="A461" s="2">
        <v>1309</v>
      </c>
      <c r="B461" t="s">
        <v>457</v>
      </c>
      <c r="C461" t="s">
        <v>7</v>
      </c>
      <c r="D461" s="3">
        <v>41639</v>
      </c>
      <c r="E461" s="4">
        <v>41461000000</v>
      </c>
      <c r="F461" s="4">
        <v>26973000000</v>
      </c>
      <c r="G461" s="4">
        <v>16172000000</v>
      </c>
      <c r="H461" t="s">
        <v>21</v>
      </c>
      <c r="I461" t="s">
        <v>21</v>
      </c>
      <c r="J461" s="33">
        <f t="array" ref="J461">E461-F461</f>
        <v>14488000000</v>
      </c>
      <c r="K461" s="33">
        <f t="array" ref="K461">J461-G461:I461</f>
        <v>-1684000000</v>
      </c>
      <c r="L461" s="105">
        <f t="array" ref="L461">1-F461/E461</f>
        <v>0.34943682014423194</v>
      </c>
      <c r="M461" s="105">
        <f t="array" ref="M461">K461/E461</f>
        <v>-4.0616482959890017E-2</v>
      </c>
      <c r="N461" t="s">
        <v>53</v>
      </c>
      <c r="O461" t="s">
        <v>385</v>
      </c>
    </row>
    <row r="462" spans="1:15" ht="16" x14ac:dyDescent="0.25">
      <c r="A462" s="2">
        <v>1451</v>
      </c>
      <c r="B462" t="s">
        <v>493</v>
      </c>
      <c r="C462" t="s">
        <v>7</v>
      </c>
      <c r="D462" s="3">
        <v>41639</v>
      </c>
      <c r="E462" s="4">
        <v>8602000000</v>
      </c>
      <c r="F462" s="4">
        <v>291000000</v>
      </c>
      <c r="G462" s="4">
        <v>5808000000</v>
      </c>
      <c r="H462" t="s">
        <v>21</v>
      </c>
      <c r="I462" s="4">
        <v>576000000</v>
      </c>
      <c r="J462" s="33">
        <f t="array" ref="J462">E462-F462</f>
        <v>8311000000</v>
      </c>
      <c r="K462" s="33">
        <f t="array" ref="K462">J462-G462:I462</f>
        <v>2503000000</v>
      </c>
      <c r="L462" s="105">
        <f t="array" ref="L462">1-F462/E462</f>
        <v>0.9661706579865148</v>
      </c>
      <c r="M462" s="105">
        <f t="array" ref="M462">K462/E462</f>
        <v>0.29097884212973729</v>
      </c>
      <c r="N462" t="s">
        <v>53</v>
      </c>
      <c r="O462" t="s">
        <v>111</v>
      </c>
    </row>
    <row r="463" spans="1:15" ht="16" hidden="1" x14ac:dyDescent="0.25">
      <c r="A463" s="2">
        <v>1479</v>
      </c>
      <c r="B463" t="s">
        <v>501</v>
      </c>
      <c r="C463" t="s">
        <v>7</v>
      </c>
      <c r="D463" s="3">
        <v>41639</v>
      </c>
      <c r="E463" s="4">
        <v>11813000000</v>
      </c>
      <c r="F463" s="4">
        <v>374000000</v>
      </c>
      <c r="G463" s="4">
        <v>2484000000</v>
      </c>
      <c r="H463" t="s">
        <v>21</v>
      </c>
      <c r="I463" s="4">
        <v>5445000000</v>
      </c>
      <c r="J463" s="33">
        <f t="array" ref="J463">E463-F463</f>
        <v>11439000000</v>
      </c>
      <c r="K463" s="33">
        <f t="array" ref="K463">J463-G463:I463</f>
        <v>8955000000</v>
      </c>
      <c r="L463" s="105">
        <f t="array" ref="L463">1-F463/E463</f>
        <v>0.96833996444594939</v>
      </c>
      <c r="M463" s="105">
        <f t="array" ref="M463">K463/E463</f>
        <v>0.75806315076610509</v>
      </c>
      <c r="N463" t="s">
        <v>53</v>
      </c>
      <c r="O463" t="s">
        <v>106</v>
      </c>
    </row>
    <row r="464" spans="1:15" ht="16" hidden="1" x14ac:dyDescent="0.25">
      <c r="A464" s="2">
        <v>1531</v>
      </c>
      <c r="B464" t="s">
        <v>518</v>
      </c>
      <c r="C464" t="s">
        <v>7</v>
      </c>
      <c r="D464" s="3">
        <v>41639</v>
      </c>
      <c r="E464" s="4">
        <v>3494253000</v>
      </c>
      <c r="F464" s="4">
        <v>1838766000</v>
      </c>
      <c r="G464" t="s">
        <v>21</v>
      </c>
      <c r="H464" t="s">
        <v>21</v>
      </c>
      <c r="I464" s="4">
        <v>819711000</v>
      </c>
      <c r="J464" s="33">
        <f t="array" ref="J464">E464-F464</f>
        <v>1655487000</v>
      </c>
      <c r="K464" s="33" t="e">
        <f t="array" ref="K464">J464-G464:I464</f>
        <v>#VALUE!</v>
      </c>
      <c r="L464" s="105">
        <f t="array" ref="L464">1-F464/E464</f>
        <v>0.47377422298843275</v>
      </c>
      <c r="M464" s="105" t="e">
        <f t="array" ref="M464">K464/E464</f>
        <v>#VALUE!</v>
      </c>
      <c r="N464" t="s">
        <v>53</v>
      </c>
      <c r="O464" t="s">
        <v>54</v>
      </c>
    </row>
    <row r="465" spans="1:15" ht="16" hidden="1" x14ac:dyDescent="0.25">
      <c r="A465" s="2">
        <v>1542</v>
      </c>
      <c r="B465" t="s">
        <v>521</v>
      </c>
      <c r="C465" t="s">
        <v>6</v>
      </c>
      <c r="D465" s="3">
        <v>41639</v>
      </c>
      <c r="E465" s="4">
        <v>26191000000</v>
      </c>
      <c r="F465" s="4">
        <v>13307000000</v>
      </c>
      <c r="G465" s="4">
        <v>3757000000</v>
      </c>
      <c r="H465" t="s">
        <v>21</v>
      </c>
      <c r="I465" s="4">
        <v>3821000000</v>
      </c>
      <c r="J465" s="33">
        <f t="array" ref="J465">E465-F465</f>
        <v>12884000000</v>
      </c>
      <c r="K465" s="33">
        <f t="array" ref="K465">J465-G465:I465</f>
        <v>9127000000</v>
      </c>
      <c r="L465" s="105">
        <f t="array" ref="L465">1-F465/E465</f>
        <v>0.49192470696040624</v>
      </c>
      <c r="M465" s="105">
        <f t="array" ref="M465">K465/E465</f>
        <v>0.34847848497575501</v>
      </c>
      <c r="N465" t="s">
        <v>53</v>
      </c>
      <c r="O465" t="s">
        <v>56</v>
      </c>
    </row>
    <row r="466" spans="1:15" ht="16" hidden="1" x14ac:dyDescent="0.25">
      <c r="A466" s="2">
        <v>1599</v>
      </c>
      <c r="B466" t="s">
        <v>535</v>
      </c>
      <c r="C466" t="s">
        <v>7</v>
      </c>
      <c r="D466" s="3">
        <v>41639</v>
      </c>
      <c r="E466" s="4">
        <v>10368600000</v>
      </c>
      <c r="F466" s="4">
        <v>7038400000</v>
      </c>
      <c r="G466" s="4">
        <v>790400000</v>
      </c>
      <c r="H466" t="s">
        <v>21</v>
      </c>
      <c r="I466" s="4">
        <v>1170400000</v>
      </c>
      <c r="J466" s="33">
        <f t="array" ref="J466">E466-F466</f>
        <v>3330200000</v>
      </c>
      <c r="K466" s="33">
        <f t="array" ref="K466">J466-G466:I466</f>
        <v>2539800000</v>
      </c>
      <c r="L466" s="105">
        <f t="array" ref="L466">1-F466/E466</f>
        <v>0.32118125880060955</v>
      </c>
      <c r="M466" s="105">
        <f t="array" ref="M466">K466/E466</f>
        <v>0.24495110236676118</v>
      </c>
      <c r="N466" t="s">
        <v>53</v>
      </c>
      <c r="O466" t="s">
        <v>385</v>
      </c>
    </row>
    <row r="467" spans="1:15" ht="16" x14ac:dyDescent="0.25">
      <c r="A467" s="2">
        <v>1683</v>
      </c>
      <c r="B467" t="s">
        <v>556</v>
      </c>
      <c r="C467" t="s">
        <v>7</v>
      </c>
      <c r="D467" s="3">
        <v>41639</v>
      </c>
      <c r="E467" s="4">
        <v>88069000000</v>
      </c>
      <c r="F467" s="4">
        <v>1337000000</v>
      </c>
      <c r="G467" s="4">
        <v>47338000000</v>
      </c>
      <c r="H467" t="s">
        <v>21</v>
      </c>
      <c r="I467" s="4">
        <v>3813000000</v>
      </c>
      <c r="J467" s="33">
        <f t="array" ref="J467">E467-F467</f>
        <v>86732000000</v>
      </c>
      <c r="K467" s="33">
        <f t="array" ref="K467">J467-G467:I467</f>
        <v>39394000000</v>
      </c>
      <c r="L467" s="105">
        <f t="array" ref="L467">1-F467/E467</f>
        <v>0.98481872168413398</v>
      </c>
      <c r="M467" s="105">
        <f t="array" ref="M467">K467/E467</f>
        <v>0.44730836049007028</v>
      </c>
      <c r="N467" t="s">
        <v>53</v>
      </c>
      <c r="O467" t="s">
        <v>111</v>
      </c>
    </row>
    <row r="468" spans="1:15" ht="16" hidden="1" x14ac:dyDescent="0.25">
      <c r="A468" s="2">
        <v>1738</v>
      </c>
      <c r="B468" t="s">
        <v>571</v>
      </c>
      <c r="C468" t="s">
        <v>7</v>
      </c>
      <c r="D468" s="3">
        <v>41639</v>
      </c>
      <c r="E468" s="4">
        <v>7541234000</v>
      </c>
      <c r="F468" s="4">
        <v>5106489000</v>
      </c>
      <c r="G468" t="s">
        <v>21</v>
      </c>
      <c r="H468" t="s">
        <v>21</v>
      </c>
      <c r="I468" s="4">
        <v>1213178000</v>
      </c>
      <c r="J468" s="33">
        <f t="array" ref="J468">E468-F468</f>
        <v>2434745000</v>
      </c>
      <c r="K468" s="33" t="e">
        <f t="array" ref="K468">J468-G468:I468</f>
        <v>#VALUE!</v>
      </c>
      <c r="L468" s="105">
        <f t="array" ref="L468">1-F468/E468</f>
        <v>0.32285763841832782</v>
      </c>
      <c r="M468" s="105" t="e">
        <f t="array" ref="M468">K468/E468</f>
        <v>#VALUE!</v>
      </c>
      <c r="N468" t="s">
        <v>53</v>
      </c>
      <c r="O468" t="s">
        <v>56</v>
      </c>
    </row>
    <row r="469" spans="1:15" ht="16" hidden="1" x14ac:dyDescent="0.25">
      <c r="A469" s="2">
        <v>1774</v>
      </c>
      <c r="B469" t="s">
        <v>580</v>
      </c>
      <c r="C469" t="s">
        <v>7</v>
      </c>
      <c r="D469" s="3">
        <v>41639</v>
      </c>
      <c r="E469" s="4">
        <v>2278812000</v>
      </c>
      <c r="F469" s="4">
        <v>58913000</v>
      </c>
      <c r="G469" s="4">
        <v>1700064000</v>
      </c>
      <c r="H469" t="s">
        <v>21</v>
      </c>
      <c r="I469" s="4">
        <v>-72761000</v>
      </c>
      <c r="J469" s="33">
        <f t="array" ref="J469">E469-F469</f>
        <v>2219899000</v>
      </c>
      <c r="K469" s="33">
        <f t="array" ref="K469">J469-G469:I469</f>
        <v>519835000</v>
      </c>
      <c r="L469" s="105">
        <f t="array" ref="L469">1-F469/E469</f>
        <v>0.97414749439620296</v>
      </c>
      <c r="M469" s="105">
        <f t="array" ref="M469">K469/E469</f>
        <v>0.22811666780761203</v>
      </c>
      <c r="N469" t="s">
        <v>53</v>
      </c>
      <c r="O469" t="s">
        <v>146</v>
      </c>
    </row>
    <row r="470" spans="1:15" ht="16" hidden="1" x14ac:dyDescent="0.25">
      <c r="A470" s="2">
        <v>13</v>
      </c>
      <c r="B470" t="s">
        <v>30</v>
      </c>
      <c r="C470" t="s">
        <v>7</v>
      </c>
      <c r="D470" s="3">
        <v>41639</v>
      </c>
      <c r="E470" s="4">
        <v>18790000000</v>
      </c>
      <c r="F470" s="4">
        <v>4581000000</v>
      </c>
      <c r="G470" s="4">
        <v>5352000000</v>
      </c>
      <c r="H470" s="4">
        <v>2855000000</v>
      </c>
      <c r="I470" t="s">
        <v>21</v>
      </c>
      <c r="J470" s="33">
        <f t="array" ref="J470">E470-F470</f>
        <v>14209000000</v>
      </c>
      <c r="K470" s="33">
        <f t="array" ref="K470">J470-G470:I470</f>
        <v>8857000000</v>
      </c>
      <c r="L470" s="105">
        <f t="array" ref="L470">1-F470/E470</f>
        <v>0.75620010643959557</v>
      </c>
      <c r="M470" s="105">
        <f t="array" ref="M470">K470/E470</f>
        <v>0.47136774880255455</v>
      </c>
      <c r="N470" t="s">
        <v>31</v>
      </c>
      <c r="O470" t="s">
        <v>32</v>
      </c>
    </row>
    <row r="471" spans="1:15" ht="16" hidden="1" x14ac:dyDescent="0.25">
      <c r="A471" s="2">
        <v>21</v>
      </c>
      <c r="B471" t="s">
        <v>35</v>
      </c>
      <c r="C471" t="s">
        <v>7</v>
      </c>
      <c r="D471" s="3">
        <v>41639</v>
      </c>
      <c r="E471" s="4">
        <v>19657000000</v>
      </c>
      <c r="F471" s="4">
        <v>9193000000</v>
      </c>
      <c r="G471" s="4">
        <v>6372000000</v>
      </c>
      <c r="H471" s="4">
        <v>1371000000</v>
      </c>
      <c r="I471" s="4">
        <v>588000000</v>
      </c>
      <c r="J471" s="33">
        <f t="array" ref="J471">E471-F471</f>
        <v>10464000000</v>
      </c>
      <c r="K471" s="33">
        <f t="array" ref="K471">J471-G471:I471</f>
        <v>4092000000</v>
      </c>
      <c r="L471" s="105">
        <f t="array" ref="L471">1-F471/E471</f>
        <v>0.53232945006867782</v>
      </c>
      <c r="M471" s="105">
        <f t="array" ref="M471">K471/E471</f>
        <v>0.20817011751538891</v>
      </c>
      <c r="N471" t="s">
        <v>31</v>
      </c>
      <c r="O471" t="s">
        <v>36</v>
      </c>
    </row>
    <row r="472" spans="1:15" ht="16" hidden="1" x14ac:dyDescent="0.25">
      <c r="A472" s="2">
        <v>92</v>
      </c>
      <c r="B472" t="s">
        <v>71</v>
      </c>
      <c r="C472" t="s">
        <v>6</v>
      </c>
      <c r="D472" s="3">
        <v>41639</v>
      </c>
      <c r="E472" s="4">
        <v>1551346000</v>
      </c>
      <c r="F472" s="4">
        <v>177556000</v>
      </c>
      <c r="G472" s="4">
        <v>493726000</v>
      </c>
      <c r="H472" s="4">
        <v>317093000</v>
      </c>
      <c r="I472" s="4">
        <v>417000</v>
      </c>
      <c r="J472" s="33">
        <f t="array" ref="J472">E472-F472</f>
        <v>1373790000</v>
      </c>
      <c r="K472" s="33">
        <f t="array" ref="K472">J472-G472:I472</f>
        <v>880064000</v>
      </c>
      <c r="L472" s="105">
        <f t="array" ref="L472">1-F472/E472</f>
        <v>0.88554713132982588</v>
      </c>
      <c r="M472" s="105">
        <f t="array" ref="M472">K472/E472</f>
        <v>0.56729059797105219</v>
      </c>
      <c r="N472" t="s">
        <v>31</v>
      </c>
      <c r="O472" t="s">
        <v>72</v>
      </c>
    </row>
    <row r="473" spans="1:15" ht="16" hidden="1" x14ac:dyDescent="0.25">
      <c r="A473" s="2">
        <v>108</v>
      </c>
      <c r="B473" t="s">
        <v>77</v>
      </c>
      <c r="C473" t="s">
        <v>6</v>
      </c>
      <c r="D473" s="3">
        <v>41639</v>
      </c>
      <c r="E473" s="4">
        <v>18676000000</v>
      </c>
      <c r="F473" s="4">
        <v>3346000000</v>
      </c>
      <c r="G473" s="4">
        <v>5380000000</v>
      </c>
      <c r="H473" s="4">
        <v>4083000000</v>
      </c>
      <c r="I473" t="s">
        <v>21</v>
      </c>
      <c r="J473" s="33">
        <f t="array" ref="J473">E473-F473</f>
        <v>15330000000</v>
      </c>
      <c r="K473" s="33">
        <f t="array" ref="K473">J473-G473:I473</f>
        <v>9950000000</v>
      </c>
      <c r="L473" s="105">
        <f t="array" ref="L473">1-F473/E473</f>
        <v>0.82083958020989511</v>
      </c>
      <c r="M473" s="105">
        <f t="array" ref="M473">K473/E473</f>
        <v>0.53276932962090384</v>
      </c>
      <c r="N473" t="s">
        <v>31</v>
      </c>
      <c r="O473" t="s">
        <v>72</v>
      </c>
    </row>
    <row r="474" spans="1:15" ht="16" hidden="1" x14ac:dyDescent="0.25">
      <c r="A474" s="2">
        <v>129</v>
      </c>
      <c r="B474" t="s">
        <v>86</v>
      </c>
      <c r="C474" t="s">
        <v>7</v>
      </c>
      <c r="D474" s="3">
        <v>41639</v>
      </c>
      <c r="E474" s="4">
        <v>71023500000</v>
      </c>
      <c r="F474" s="4">
        <v>56237100000</v>
      </c>
      <c r="G474" s="4">
        <v>9952900000</v>
      </c>
      <c r="H474" t="s">
        <v>21</v>
      </c>
      <c r="I474" s="4">
        <v>245300000</v>
      </c>
      <c r="J474" s="33">
        <f t="array" ref="J474">E474-F474</f>
        <v>14786400000</v>
      </c>
      <c r="K474" s="33">
        <f t="array" ref="K474">J474-G474:I474</f>
        <v>4833500000</v>
      </c>
      <c r="L474" s="105">
        <f t="array" ref="L474">1-F474/E474</f>
        <v>0.20819024689011378</v>
      </c>
      <c r="M474" s="105">
        <f t="array" ref="M474">K474/E474</f>
        <v>6.8054939562257569E-2</v>
      </c>
      <c r="N474" t="s">
        <v>31</v>
      </c>
      <c r="O474" t="s">
        <v>87</v>
      </c>
    </row>
    <row r="475" spans="1:15" ht="16" hidden="1" x14ac:dyDescent="0.25">
      <c r="A475" s="2">
        <v>195</v>
      </c>
      <c r="B475" t="s">
        <v>112</v>
      </c>
      <c r="C475" t="s">
        <v>7</v>
      </c>
      <c r="D475" s="3">
        <v>41639</v>
      </c>
      <c r="E475" s="4">
        <v>9413000000</v>
      </c>
      <c r="F475" s="4">
        <v>5251000000</v>
      </c>
      <c r="G475" s="4">
        <v>3084000000</v>
      </c>
      <c r="H475" s="4">
        <v>582000000</v>
      </c>
      <c r="I475" t="s">
        <v>21</v>
      </c>
      <c r="J475" s="33">
        <f t="array" ref="J475">E475-F475</f>
        <v>4162000000</v>
      </c>
      <c r="K475" s="33">
        <f t="array" ref="K475">J475-G475:I475</f>
        <v>1078000000</v>
      </c>
      <c r="L475" s="105">
        <f t="array" ref="L475">1-F475/E475</f>
        <v>0.44215446722617657</v>
      </c>
      <c r="M475" s="105">
        <f t="array" ref="M475">K475/E475</f>
        <v>0.11452246892595347</v>
      </c>
      <c r="N475" t="s">
        <v>31</v>
      </c>
      <c r="O475" t="s">
        <v>36</v>
      </c>
    </row>
    <row r="476" spans="1:15" ht="16" hidden="1" x14ac:dyDescent="0.25">
      <c r="A476" s="2">
        <v>210</v>
      </c>
      <c r="B476" t="s">
        <v>117</v>
      </c>
      <c r="C476" t="s">
        <v>6</v>
      </c>
      <c r="D476" s="3">
        <v>41639</v>
      </c>
      <c r="E476" s="4">
        <v>3049500000</v>
      </c>
      <c r="F476" s="4">
        <v>1194400000</v>
      </c>
      <c r="G476" s="4">
        <v>920300000</v>
      </c>
      <c r="H476" s="4">
        <v>295700000</v>
      </c>
      <c r="I476" t="s">
        <v>21</v>
      </c>
      <c r="J476" s="33">
        <f t="array" ref="J476">E476-F476</f>
        <v>1855100000</v>
      </c>
      <c r="K476" s="33">
        <f t="array" ref="K476">J476-G476:I476</f>
        <v>934800000</v>
      </c>
      <c r="L476" s="105">
        <f t="array" ref="L476">1-F476/E476</f>
        <v>0.60832923430070496</v>
      </c>
      <c r="M476" s="105">
        <f t="array" ref="M476">K476/E476</f>
        <v>0.30654205607476637</v>
      </c>
      <c r="N476" t="s">
        <v>31</v>
      </c>
      <c r="O476" t="s">
        <v>36</v>
      </c>
    </row>
    <row r="477" spans="1:15" ht="16" hidden="1" x14ac:dyDescent="0.25">
      <c r="A477" s="2">
        <v>222</v>
      </c>
      <c r="B477" t="s">
        <v>121</v>
      </c>
      <c r="C477" t="s">
        <v>6</v>
      </c>
      <c r="D477" s="3">
        <v>41639</v>
      </c>
      <c r="E477" s="4">
        <v>6932200000</v>
      </c>
      <c r="F477" s="4">
        <v>857700000</v>
      </c>
      <c r="G477" s="4">
        <v>1797000000</v>
      </c>
      <c r="H477" s="4">
        <v>1444100000</v>
      </c>
      <c r="I477" s="4">
        <v>342900000</v>
      </c>
      <c r="J477" s="33">
        <f t="array" ref="J477">E477-F477</f>
        <v>6074500000</v>
      </c>
      <c r="K477" s="33">
        <f t="array" ref="K477">J477-G477:I477</f>
        <v>4277500000</v>
      </c>
      <c r="L477" s="105">
        <f t="array" ref="L477">1-F477/E477</f>
        <v>0.87627304463229572</v>
      </c>
      <c r="M477" s="105">
        <f t="array" ref="M477">K477/E477</f>
        <v>0.61704797899656672</v>
      </c>
      <c r="N477" t="s">
        <v>31</v>
      </c>
      <c r="O477" t="s">
        <v>72</v>
      </c>
    </row>
    <row r="478" spans="1:15" ht="16" hidden="1" x14ac:dyDescent="0.25">
      <c r="A478" s="2">
        <v>235</v>
      </c>
      <c r="B478" t="s">
        <v>124</v>
      </c>
      <c r="C478" t="s">
        <v>7</v>
      </c>
      <c r="D478" s="3">
        <v>41639</v>
      </c>
      <c r="E478" s="4">
        <v>16385000000</v>
      </c>
      <c r="F478" s="4">
        <v>4619000000</v>
      </c>
      <c r="G478" s="4">
        <v>4939000000</v>
      </c>
      <c r="H478" s="4">
        <v>3731000000</v>
      </c>
      <c r="I478" t="s">
        <v>21</v>
      </c>
      <c r="J478" s="33">
        <f t="array" ref="J478">E478-F478</f>
        <v>11766000000</v>
      </c>
      <c r="K478" s="33">
        <f t="array" ref="K478">J478-G478:I478</f>
        <v>6827000000</v>
      </c>
      <c r="L478" s="105">
        <f t="array" ref="L478">1-F478/E478</f>
        <v>0.71809581934696376</v>
      </c>
      <c r="M478" s="105">
        <f t="array" ref="M478">K478/E478</f>
        <v>0.41666158071406773</v>
      </c>
      <c r="N478" t="s">
        <v>31</v>
      </c>
      <c r="O478" t="s">
        <v>34</v>
      </c>
    </row>
    <row r="479" spans="1:15" ht="16" hidden="1" x14ac:dyDescent="0.25">
      <c r="A479" s="2">
        <v>239</v>
      </c>
      <c r="B479" t="s">
        <v>125</v>
      </c>
      <c r="C479" t="s">
        <v>7</v>
      </c>
      <c r="D479" s="3">
        <v>41639</v>
      </c>
      <c r="E479" s="4">
        <v>7143000000</v>
      </c>
      <c r="F479" s="4">
        <v>2174000000</v>
      </c>
      <c r="G479" s="4">
        <v>2678000000</v>
      </c>
      <c r="H479" s="4">
        <v>861000000</v>
      </c>
      <c r="I479" s="4">
        <v>410000000</v>
      </c>
      <c r="J479" s="33">
        <f t="array" ref="J479">E479-F479</f>
        <v>4969000000</v>
      </c>
      <c r="K479" s="33">
        <f t="array" ref="K479">J479-G479:I479</f>
        <v>2291000000</v>
      </c>
      <c r="L479" s="105">
        <f t="array" ref="L479">1-F479/E479</f>
        <v>0.69564608707825837</v>
      </c>
      <c r="M479" s="105">
        <f t="array" ref="M479">K479/E479</f>
        <v>0.32073358532829344</v>
      </c>
      <c r="N479" t="s">
        <v>31</v>
      </c>
      <c r="O479" t="s">
        <v>36</v>
      </c>
    </row>
    <row r="480" spans="1:15" ht="16" hidden="1" x14ac:dyDescent="0.25">
      <c r="A480" s="2">
        <v>282</v>
      </c>
      <c r="B480" t="s">
        <v>140</v>
      </c>
      <c r="C480" t="s">
        <v>6</v>
      </c>
      <c r="D480" s="3">
        <v>41639</v>
      </c>
      <c r="E480" s="4">
        <v>6493900000</v>
      </c>
      <c r="F480" s="4">
        <v>340400000</v>
      </c>
      <c r="G480" s="4">
        <v>1684500000</v>
      </c>
      <c r="H480" s="4">
        <v>2226200000</v>
      </c>
      <c r="I480" s="4">
        <v>262800000</v>
      </c>
      <c r="J480" s="33">
        <f t="array" ref="J480">E480-F480</f>
        <v>6153500000</v>
      </c>
      <c r="K480" s="33">
        <f t="array" ref="K480">J480-G480:I480</f>
        <v>4469000000</v>
      </c>
      <c r="L480" s="105">
        <f t="array" ref="L480">1-F480/E480</f>
        <v>0.94758157655646069</v>
      </c>
      <c r="M480" s="105">
        <f t="array" ref="M480">K480/E480</f>
        <v>0.68818429603166054</v>
      </c>
      <c r="N480" t="s">
        <v>31</v>
      </c>
      <c r="O480" t="s">
        <v>72</v>
      </c>
    </row>
    <row r="481" spans="1:15" ht="16" hidden="1" x14ac:dyDescent="0.25">
      <c r="A481" s="2">
        <v>315</v>
      </c>
      <c r="B481" t="s">
        <v>155</v>
      </c>
      <c r="C481" t="s">
        <v>7</v>
      </c>
      <c r="D481" s="3">
        <v>41639</v>
      </c>
      <c r="E481" s="4">
        <v>32380000000</v>
      </c>
      <c r="F481" s="4">
        <v>20865000000</v>
      </c>
      <c r="G481" t="s">
        <v>21</v>
      </c>
      <c r="H481" t="s">
        <v>21</v>
      </c>
      <c r="I481" s="4">
        <v>9339000000</v>
      </c>
      <c r="J481" s="33">
        <f t="array" ref="J481">E481-F481</f>
        <v>11515000000</v>
      </c>
      <c r="K481" s="33" t="e">
        <f t="array" ref="K481">J481-G481:I481</f>
        <v>#VALUE!</v>
      </c>
      <c r="L481" s="105">
        <f t="array" ref="L481">1-F481/E481</f>
        <v>0.35562075355157508</v>
      </c>
      <c r="M481" s="105" t="e">
        <f t="array" ref="M481">K481/E481</f>
        <v>#VALUE!</v>
      </c>
      <c r="N481" t="s">
        <v>31</v>
      </c>
      <c r="O481" t="s">
        <v>87</v>
      </c>
    </row>
    <row r="482" spans="1:15" ht="16" hidden="1" x14ac:dyDescent="0.25">
      <c r="A482" s="2">
        <v>351</v>
      </c>
      <c r="B482" t="s">
        <v>165</v>
      </c>
      <c r="C482" t="s">
        <v>7</v>
      </c>
      <c r="D482" s="3">
        <v>41639</v>
      </c>
      <c r="E482" s="4">
        <v>10863000000</v>
      </c>
      <c r="F482" s="4">
        <v>8995000000</v>
      </c>
      <c r="G482" s="4">
        <v>1264000000</v>
      </c>
      <c r="H482" t="s">
        <v>21</v>
      </c>
      <c r="I482" s="4">
        <v>327000000</v>
      </c>
      <c r="J482" s="33">
        <f t="array" ref="J482">E482-F482</f>
        <v>1868000000</v>
      </c>
      <c r="K482" s="33">
        <f t="array" ref="K482">J482-G482:I482</f>
        <v>604000000</v>
      </c>
      <c r="L482" s="105">
        <f t="array" ref="L482">1-F482/E482</f>
        <v>0.17195986375770966</v>
      </c>
      <c r="M482" s="105">
        <f t="array" ref="M482">K482/E482</f>
        <v>5.5601583356347233E-2</v>
      </c>
      <c r="N482" t="s">
        <v>31</v>
      </c>
      <c r="O482" t="s">
        <v>87</v>
      </c>
    </row>
    <row r="483" spans="1:15" ht="16" hidden="1" x14ac:dyDescent="0.25">
      <c r="A483" s="2">
        <v>453</v>
      </c>
      <c r="B483" t="s">
        <v>204</v>
      </c>
      <c r="C483" t="s">
        <v>7</v>
      </c>
      <c r="D483" s="3">
        <v>41639</v>
      </c>
      <c r="E483" s="4">
        <v>7146000000</v>
      </c>
      <c r="F483" s="4">
        <v>4326000000</v>
      </c>
      <c r="G483" s="4">
        <v>1740000000</v>
      </c>
      <c r="H483" t="s">
        <v>21</v>
      </c>
      <c r="I483" s="4">
        <v>79000000</v>
      </c>
      <c r="J483" s="33">
        <f t="array" ref="J483">E483-F483</f>
        <v>2820000000</v>
      </c>
      <c r="K483" s="33">
        <f t="array" ref="K483">J483-G483:I483</f>
        <v>1080000000</v>
      </c>
      <c r="L483" s="105">
        <f t="array" ref="L483">1-F483/E483</f>
        <v>0.39462636439966414</v>
      </c>
      <c r="M483" s="105">
        <f t="array" ref="M483">K483/E483</f>
        <v>0.15113350125944586</v>
      </c>
      <c r="N483" t="s">
        <v>31</v>
      </c>
      <c r="O483" t="s">
        <v>205</v>
      </c>
    </row>
    <row r="484" spans="1:15" ht="16" hidden="1" x14ac:dyDescent="0.25">
      <c r="A484" s="2">
        <v>509</v>
      </c>
      <c r="B484" t="s">
        <v>223</v>
      </c>
      <c r="C484" t="s">
        <v>7</v>
      </c>
      <c r="D484" s="3">
        <v>41639</v>
      </c>
      <c r="E484" s="4">
        <v>11764050000</v>
      </c>
      <c r="F484" s="4">
        <v>8198377000</v>
      </c>
      <c r="G484" s="4">
        <v>1516508000</v>
      </c>
      <c r="H484" t="s">
        <v>21</v>
      </c>
      <c r="I484" s="4">
        <v>528737000</v>
      </c>
      <c r="J484" s="33">
        <f t="array" ref="J484">E484-F484</f>
        <v>3565673000</v>
      </c>
      <c r="K484" s="33">
        <f t="array" ref="K484">J484-G484:I484</f>
        <v>2049165000</v>
      </c>
      <c r="L484" s="105">
        <f t="array" ref="L484">1-F484/E484</f>
        <v>0.30309910277497976</v>
      </c>
      <c r="M484" s="105">
        <f t="array" ref="M484">K484/E484</f>
        <v>0.17418873602203322</v>
      </c>
      <c r="N484" t="s">
        <v>31</v>
      </c>
      <c r="O484" t="s">
        <v>205</v>
      </c>
    </row>
    <row r="485" spans="1:15" ht="16" hidden="1" x14ac:dyDescent="0.25">
      <c r="A485" s="2">
        <v>589</v>
      </c>
      <c r="B485" t="s">
        <v>245</v>
      </c>
      <c r="C485" t="s">
        <v>7</v>
      </c>
      <c r="D485" s="3">
        <v>41639</v>
      </c>
      <c r="E485" s="4">
        <v>2045500000</v>
      </c>
      <c r="F485" s="4">
        <v>516600000</v>
      </c>
      <c r="G485" s="4">
        <v>749700000</v>
      </c>
      <c r="H485" s="4">
        <v>323000000</v>
      </c>
      <c r="I485" t="s">
        <v>21</v>
      </c>
      <c r="J485" s="33">
        <f t="array" ref="J485">E485-F485</f>
        <v>1528900000</v>
      </c>
      <c r="K485" s="33">
        <f t="array" ref="K485">J485-G485:I485</f>
        <v>779200000</v>
      </c>
      <c r="L485" s="105">
        <f t="array" ref="L485">1-F485/E485</f>
        <v>0.74744561231972617</v>
      </c>
      <c r="M485" s="105">
        <f t="array" ref="M485">K485/E485</f>
        <v>0.38093375702762161</v>
      </c>
      <c r="N485" t="s">
        <v>31</v>
      </c>
      <c r="O485" t="s">
        <v>36</v>
      </c>
    </row>
    <row r="486" spans="1:15" ht="16" hidden="1" x14ac:dyDescent="0.25">
      <c r="A486" s="2">
        <v>689</v>
      </c>
      <c r="B486" t="s">
        <v>276</v>
      </c>
      <c r="C486" t="s">
        <v>7</v>
      </c>
      <c r="D486" s="3">
        <v>41639</v>
      </c>
      <c r="E486" s="4">
        <v>11202000000</v>
      </c>
      <c r="F486" s="4">
        <v>2859000000</v>
      </c>
      <c r="G486" s="4">
        <v>1699000000</v>
      </c>
      <c r="H486" s="4">
        <v>2120000000</v>
      </c>
      <c r="I486" t="s">
        <v>21</v>
      </c>
      <c r="J486" s="33">
        <f t="array" ref="J486">E486-F486</f>
        <v>8343000000</v>
      </c>
      <c r="K486" s="33">
        <f t="array" ref="K486">J486-G486:I486</f>
        <v>6644000000</v>
      </c>
      <c r="L486" s="105">
        <f t="array" ref="L486">1-F486/E486</f>
        <v>0.7447777182645956</v>
      </c>
      <c r="M486" s="105">
        <f t="array" ref="M486">K486/E486</f>
        <v>0.59310837350473133</v>
      </c>
      <c r="N486" t="s">
        <v>31</v>
      </c>
      <c r="O486" t="s">
        <v>72</v>
      </c>
    </row>
    <row r="487" spans="1:15" ht="16" hidden="1" x14ac:dyDescent="0.25">
      <c r="A487" s="2">
        <v>749</v>
      </c>
      <c r="B487" t="s">
        <v>296</v>
      </c>
      <c r="C487" t="s">
        <v>7</v>
      </c>
      <c r="D487" s="3">
        <v>41639</v>
      </c>
      <c r="E487" s="4">
        <v>34182000000</v>
      </c>
      <c r="F487" s="4">
        <v>5970000000</v>
      </c>
      <c r="G487" s="4">
        <v>21667000000</v>
      </c>
      <c r="H487" t="s">
        <v>21</v>
      </c>
      <c r="I487" s="4">
        <v>1753000000</v>
      </c>
      <c r="J487" s="33">
        <f t="array" ref="J487">E487-F487</f>
        <v>28212000000</v>
      </c>
      <c r="K487" s="33">
        <f t="array" ref="K487">J487-G487:I487</f>
        <v>6545000000</v>
      </c>
      <c r="L487" s="105">
        <f t="array" ref="L487">1-F487/E487</f>
        <v>0.82534667368790593</v>
      </c>
      <c r="M487" s="105">
        <f t="array" ref="M487">K487/E487</f>
        <v>0.19147504534550347</v>
      </c>
      <c r="N487" t="s">
        <v>31</v>
      </c>
      <c r="O487" t="s">
        <v>205</v>
      </c>
    </row>
    <row r="488" spans="1:15" ht="16" hidden="1" x14ac:dyDescent="0.25">
      <c r="A488" s="2">
        <v>819</v>
      </c>
      <c r="B488" t="s">
        <v>319</v>
      </c>
      <c r="C488" t="s">
        <v>6</v>
      </c>
      <c r="D488" s="3">
        <v>41639</v>
      </c>
      <c r="E488" s="4">
        <v>41313000000</v>
      </c>
      <c r="F488" s="4">
        <v>32564000000</v>
      </c>
      <c r="G488" t="s">
        <v>21</v>
      </c>
      <c r="H488" t="s">
        <v>21</v>
      </c>
      <c r="I488" s="4">
        <v>6688000000</v>
      </c>
      <c r="J488" s="33">
        <f t="array" ref="J488">E488-F488</f>
        <v>8749000000</v>
      </c>
      <c r="K488" s="33" t="e">
        <f t="array" ref="K488">J488-G488:I488</f>
        <v>#VALUE!</v>
      </c>
      <c r="L488" s="105">
        <f t="array" ref="L488">1-F488/E488</f>
        <v>0.21177353375450825</v>
      </c>
      <c r="M488" s="105" t="e">
        <f t="array" ref="M488">K488/E488</f>
        <v>#VALUE!</v>
      </c>
      <c r="N488" t="s">
        <v>31</v>
      </c>
      <c r="O488" t="s">
        <v>87</v>
      </c>
    </row>
    <row r="489" spans="1:15" ht="16" hidden="1" x14ac:dyDescent="0.25">
      <c r="A489" s="2">
        <v>828</v>
      </c>
      <c r="B489" t="s">
        <v>321</v>
      </c>
      <c r="C489" t="s">
        <v>7</v>
      </c>
      <c r="D489" s="3">
        <v>41639</v>
      </c>
      <c r="E489" s="4">
        <v>1377058000</v>
      </c>
      <c r="F489" s="4">
        <v>620940000</v>
      </c>
      <c r="G489" s="4">
        <v>401353000</v>
      </c>
      <c r="H489" s="4">
        <v>88003000</v>
      </c>
      <c r="I489" t="s">
        <v>21</v>
      </c>
      <c r="J489" s="33">
        <f t="array" ref="J489">E489-F489</f>
        <v>756118000</v>
      </c>
      <c r="K489" s="33">
        <f t="array" ref="K489">J489-G489:I489</f>
        <v>354765000</v>
      </c>
      <c r="L489" s="105">
        <f t="array" ref="L489">1-F489/E489</f>
        <v>0.54908217373560153</v>
      </c>
      <c r="M489" s="105">
        <f t="array" ref="M489">K489/E489</f>
        <v>0.25762531425691582</v>
      </c>
      <c r="N489" t="s">
        <v>31</v>
      </c>
      <c r="O489" t="s">
        <v>36</v>
      </c>
    </row>
    <row r="490" spans="1:15" ht="16" hidden="1" x14ac:dyDescent="0.25">
      <c r="A490" s="2">
        <v>859</v>
      </c>
      <c r="B490" t="s">
        <v>331</v>
      </c>
      <c r="C490" t="s">
        <v>6</v>
      </c>
      <c r="D490" s="3">
        <v>41639</v>
      </c>
      <c r="E490" s="4">
        <v>2265100000</v>
      </c>
      <c r="F490" s="4">
        <v>670900000</v>
      </c>
      <c r="G490" s="4">
        <v>574000000</v>
      </c>
      <c r="H490" s="4">
        <v>167700000</v>
      </c>
      <c r="I490" t="s">
        <v>21</v>
      </c>
      <c r="J490" s="33">
        <f t="array" ref="J490">E490-F490</f>
        <v>1594200000</v>
      </c>
      <c r="K490" s="33">
        <f t="array" ref="K490">J490-G490:I490</f>
        <v>1020200000</v>
      </c>
      <c r="L490" s="105">
        <f t="array" ref="L490">1-F490/E490</f>
        <v>0.7038099863140701</v>
      </c>
      <c r="M490" s="105">
        <f t="array" ref="M490">K490/E490</f>
        <v>0.4503995408591232</v>
      </c>
      <c r="N490" t="s">
        <v>31</v>
      </c>
      <c r="O490" t="s">
        <v>36</v>
      </c>
    </row>
    <row r="491" spans="1:15" ht="16" hidden="1" x14ac:dyDescent="0.25">
      <c r="A491" s="2">
        <v>952</v>
      </c>
      <c r="B491" t="s">
        <v>358</v>
      </c>
      <c r="C491" t="s">
        <v>7</v>
      </c>
      <c r="D491" s="3">
        <v>41639</v>
      </c>
      <c r="E491" s="4">
        <v>5808300000</v>
      </c>
      <c r="F491" s="4">
        <v>3585100000</v>
      </c>
      <c r="G491" s="4">
        <v>1128800000</v>
      </c>
      <c r="H491" t="s">
        <v>21</v>
      </c>
      <c r="I491" s="4">
        <v>81700000</v>
      </c>
      <c r="J491" s="33">
        <f t="array" ref="J491">E491-F491</f>
        <v>2223200000</v>
      </c>
      <c r="K491" s="33">
        <f t="array" ref="K491">J491-G491:I491</f>
        <v>1094400000</v>
      </c>
      <c r="L491" s="105">
        <f t="array" ref="L491">1-F491/E491</f>
        <v>0.3827625983506362</v>
      </c>
      <c r="M491" s="105">
        <f t="array" ref="M491">K491/E491</f>
        <v>0.18842001962708538</v>
      </c>
      <c r="N491" t="s">
        <v>31</v>
      </c>
      <c r="O491" t="s">
        <v>205</v>
      </c>
    </row>
    <row r="492" spans="1:15" ht="16" hidden="1" x14ac:dyDescent="0.25">
      <c r="A492" s="2">
        <v>968</v>
      </c>
      <c r="B492" t="s">
        <v>363</v>
      </c>
      <c r="C492" t="s">
        <v>7</v>
      </c>
      <c r="D492" s="3">
        <v>41639</v>
      </c>
      <c r="E492" s="4">
        <v>23113100000</v>
      </c>
      <c r="F492" s="4">
        <v>4908100000</v>
      </c>
      <c r="G492" s="4">
        <v>6606700000</v>
      </c>
      <c r="H492" s="4">
        <v>5531300000</v>
      </c>
      <c r="I492" t="s">
        <v>21</v>
      </c>
      <c r="J492" s="33">
        <f t="array" ref="J492">E492-F492</f>
        <v>18205000000</v>
      </c>
      <c r="K492" s="33">
        <f t="array" ref="K492">J492-G492:I492</f>
        <v>11598300000</v>
      </c>
      <c r="L492" s="105">
        <f t="array" ref="L492">1-F492/E492</f>
        <v>0.78764856293617036</v>
      </c>
      <c r="M492" s="105">
        <f t="array" ref="M492">K492/E492</f>
        <v>0.50180633493559934</v>
      </c>
      <c r="N492" t="s">
        <v>31</v>
      </c>
      <c r="O492" t="s">
        <v>32</v>
      </c>
    </row>
    <row r="493" spans="1:15" ht="16" hidden="1" x14ac:dyDescent="0.25">
      <c r="A493" s="2">
        <v>1100</v>
      </c>
      <c r="B493" t="s">
        <v>403</v>
      </c>
      <c r="C493" t="s">
        <v>7</v>
      </c>
      <c r="D493" s="3">
        <v>41639</v>
      </c>
      <c r="E493" s="4">
        <v>44033000000</v>
      </c>
      <c r="F493" s="4">
        <v>16954000000</v>
      </c>
      <c r="G493" s="4">
        <v>11911000000</v>
      </c>
      <c r="H493" s="4">
        <v>7503000000</v>
      </c>
      <c r="I493" t="s">
        <v>21</v>
      </c>
      <c r="J493" s="33">
        <f t="array" ref="J493">E493-F493</f>
        <v>27079000000</v>
      </c>
      <c r="K493" s="33">
        <f t="array" ref="K493">J493-G493:I493</f>
        <v>15168000000</v>
      </c>
      <c r="L493" s="105">
        <f t="array" ref="L493">1-F493/E493</f>
        <v>0.6149705902391388</v>
      </c>
      <c r="M493" s="105">
        <f t="array" ref="M493">K493/E493</f>
        <v>0.34446892103649535</v>
      </c>
      <c r="N493" t="s">
        <v>31</v>
      </c>
      <c r="O493" t="s">
        <v>32</v>
      </c>
    </row>
    <row r="494" spans="1:15" ht="16" hidden="1" x14ac:dyDescent="0.25">
      <c r="A494" s="2">
        <v>1115</v>
      </c>
      <c r="B494" t="s">
        <v>408</v>
      </c>
      <c r="C494" t="s">
        <v>6</v>
      </c>
      <c r="D494" s="3">
        <v>41639</v>
      </c>
      <c r="E494" s="4">
        <v>2378972000</v>
      </c>
      <c r="F494" s="4">
        <v>1097041000</v>
      </c>
      <c r="G494" s="4">
        <v>692693000</v>
      </c>
      <c r="H494" s="4">
        <v>116346000</v>
      </c>
      <c r="I494" s="4">
        <v>24539000</v>
      </c>
      <c r="J494" s="33">
        <f t="array" ref="J494">E494-F494</f>
        <v>1281931000</v>
      </c>
      <c r="K494" s="33">
        <f t="array" ref="K494">J494-G494:I494</f>
        <v>589238000</v>
      </c>
      <c r="L494" s="105">
        <f t="array" ref="L494">1-F494/E494</f>
        <v>0.53885922154611321</v>
      </c>
      <c r="M494" s="105">
        <f t="array" ref="M494">K494/E494</f>
        <v>0.24768597528680455</v>
      </c>
      <c r="N494" t="s">
        <v>31</v>
      </c>
      <c r="O494" t="s">
        <v>324</v>
      </c>
    </row>
    <row r="495" spans="1:15" ht="16" hidden="1" x14ac:dyDescent="0.25">
      <c r="A495" s="2">
        <v>1257</v>
      </c>
      <c r="B495" t="s">
        <v>444</v>
      </c>
      <c r="C495" t="s">
        <v>7</v>
      </c>
      <c r="D495" s="3">
        <v>41639</v>
      </c>
      <c r="E495" s="4">
        <v>51584000000</v>
      </c>
      <c r="F495" s="4">
        <v>9586000000</v>
      </c>
      <c r="G495" s="4">
        <v>14355000000</v>
      </c>
      <c r="H495" s="4">
        <v>6678000000</v>
      </c>
      <c r="I495" s="4">
        <v>4599000000</v>
      </c>
      <c r="J495" s="33">
        <f t="array" ref="J495">E495-F495</f>
        <v>41998000000</v>
      </c>
      <c r="K495" s="33">
        <f t="array" ref="K495">J495-G495:I495</f>
        <v>27643000000</v>
      </c>
      <c r="L495" s="105">
        <f t="array" ref="L495">1-F495/E495</f>
        <v>0.81416718362282881</v>
      </c>
      <c r="M495" s="105">
        <f t="array" ref="M495">K495/E495</f>
        <v>0.53588321960297769</v>
      </c>
      <c r="N495" t="s">
        <v>31</v>
      </c>
      <c r="O495" t="s">
        <v>32</v>
      </c>
    </row>
    <row r="496" spans="1:15" ht="16" hidden="1" x14ac:dyDescent="0.25">
      <c r="A496" s="2">
        <v>1346</v>
      </c>
      <c r="B496" t="s">
        <v>466</v>
      </c>
      <c r="C496" t="s">
        <v>6</v>
      </c>
      <c r="D496" s="3">
        <v>41639</v>
      </c>
      <c r="E496" s="4">
        <v>2104745000</v>
      </c>
      <c r="F496" s="4">
        <v>155355000</v>
      </c>
      <c r="G496" s="4">
        <v>346393000</v>
      </c>
      <c r="H496" s="4">
        <v>859947000</v>
      </c>
      <c r="I496" t="s">
        <v>21</v>
      </c>
      <c r="J496" s="33">
        <f t="array" ref="J496">E496-F496</f>
        <v>1949390000</v>
      </c>
      <c r="K496" s="33">
        <f t="array" ref="K496">J496-G496:I496</f>
        <v>1602997000</v>
      </c>
      <c r="L496" s="105">
        <f t="array" ref="L496">1-F496/E496</f>
        <v>0.92618820807271185</v>
      </c>
      <c r="M496" s="105">
        <f t="array" ref="M496">K496/E496</f>
        <v>0.76161102651390078</v>
      </c>
      <c r="N496" t="s">
        <v>31</v>
      </c>
      <c r="O496" t="s">
        <v>72</v>
      </c>
    </row>
    <row r="497" spans="1:15" ht="16" hidden="1" x14ac:dyDescent="0.25">
      <c r="A497" s="2">
        <v>1482</v>
      </c>
      <c r="B497" t="s">
        <v>502</v>
      </c>
      <c r="C497" t="s">
        <v>6</v>
      </c>
      <c r="D497" s="3">
        <v>41639</v>
      </c>
      <c r="E497" s="4">
        <v>9021000000</v>
      </c>
      <c r="F497" s="4">
        <v>3002000000</v>
      </c>
      <c r="G497" s="4">
        <v>4089000000</v>
      </c>
      <c r="H497" s="4">
        <v>536000000</v>
      </c>
      <c r="I497" s="4">
        <v>138000000</v>
      </c>
      <c r="J497" s="33">
        <f t="array" ref="J497">E497-F497</f>
        <v>6019000000</v>
      </c>
      <c r="K497" s="33">
        <f t="array" ref="K497">J497-G497:I497</f>
        <v>1930000000</v>
      </c>
      <c r="L497" s="105">
        <f t="array" ref="L497">1-F497/E497</f>
        <v>0.6672209289435761</v>
      </c>
      <c r="M497" s="105">
        <f t="array" ref="M497">K497/E497</f>
        <v>0.21394523888704134</v>
      </c>
      <c r="N497" t="s">
        <v>31</v>
      </c>
      <c r="O497" t="s">
        <v>36</v>
      </c>
    </row>
    <row r="498" spans="1:15" ht="16" hidden="1" x14ac:dyDescent="0.25">
      <c r="A498" s="2">
        <v>1535</v>
      </c>
      <c r="B498" t="s">
        <v>519</v>
      </c>
      <c r="C498" t="s">
        <v>7</v>
      </c>
      <c r="D498" s="3">
        <v>41639</v>
      </c>
      <c r="E498" s="4">
        <v>13090300000</v>
      </c>
      <c r="F498" s="4">
        <v>7561200000</v>
      </c>
      <c r="G498" s="4">
        <v>3446300000</v>
      </c>
      <c r="H498" s="4">
        <v>395500000</v>
      </c>
      <c r="I498" t="s">
        <v>21</v>
      </c>
      <c r="J498" s="33">
        <f t="array" ref="J498">E498-F498</f>
        <v>5529100000</v>
      </c>
      <c r="K498" s="33">
        <f t="array" ref="K498">J498-G498:I498</f>
        <v>2082800000</v>
      </c>
      <c r="L498" s="105">
        <f t="array" ref="L498">1-F498/E498</f>
        <v>0.422381458026172</v>
      </c>
      <c r="M498" s="105">
        <f t="array" ref="M498">K498/E498</f>
        <v>0.15911018082091319</v>
      </c>
      <c r="N498" t="s">
        <v>31</v>
      </c>
      <c r="O498" t="s">
        <v>36</v>
      </c>
    </row>
    <row r="499" spans="1:15" ht="16" hidden="1" x14ac:dyDescent="0.25">
      <c r="A499" s="2">
        <v>1594</v>
      </c>
      <c r="B499" t="s">
        <v>534</v>
      </c>
      <c r="C499" t="s">
        <v>6</v>
      </c>
      <c r="D499" s="3">
        <v>41639</v>
      </c>
      <c r="E499" s="4">
        <v>122489000000</v>
      </c>
      <c r="F499" s="4">
        <v>89659000000</v>
      </c>
      <c r="G499" t="s">
        <v>21</v>
      </c>
      <c r="H499" t="s">
        <v>21</v>
      </c>
      <c r="I499" s="4">
        <v>23207000000</v>
      </c>
      <c r="J499" s="33">
        <f t="array" ref="J499">E499-F499</f>
        <v>32830000000</v>
      </c>
      <c r="K499" s="33" t="e">
        <f t="array" ref="K499">J499-G499:I499</f>
        <v>#VALUE!</v>
      </c>
      <c r="L499" s="105">
        <f t="array" ref="L499">1-F499/E499</f>
        <v>0.2680240674672828</v>
      </c>
      <c r="M499" s="105" t="e">
        <f t="array" ref="M499">K499/E499</f>
        <v>#VALUE!</v>
      </c>
      <c r="N499" t="s">
        <v>31</v>
      </c>
      <c r="O499" t="s">
        <v>87</v>
      </c>
    </row>
    <row r="500" spans="1:15" ht="16" hidden="1" x14ac:dyDescent="0.25">
      <c r="A500" s="2">
        <v>1659</v>
      </c>
      <c r="B500" t="s">
        <v>550</v>
      </c>
      <c r="C500" t="s">
        <v>7</v>
      </c>
      <c r="D500" s="3">
        <v>41639</v>
      </c>
      <c r="E500" s="4">
        <v>1211975000</v>
      </c>
      <c r="F500" s="4">
        <v>130277000</v>
      </c>
      <c r="G500" s="4">
        <v>356188000</v>
      </c>
      <c r="H500" s="4">
        <v>882097000</v>
      </c>
      <c r="I500" t="s">
        <v>21</v>
      </c>
      <c r="J500" s="33">
        <f t="array" ref="J500">E500-F500</f>
        <v>1081698000</v>
      </c>
      <c r="K500" s="33">
        <f t="array" ref="K500">J500-G500:I500</f>
        <v>725510000</v>
      </c>
      <c r="L500" s="105">
        <f t="array" ref="L500">1-F500/E500</f>
        <v>0.89250850883887867</v>
      </c>
      <c r="M500" s="105">
        <f t="array" ref="M500">K500/E500</f>
        <v>0.59861795829121889</v>
      </c>
      <c r="N500" t="s">
        <v>31</v>
      </c>
      <c r="O500" t="s">
        <v>72</v>
      </c>
    </row>
    <row r="501" spans="1:15" ht="16" hidden="1" x14ac:dyDescent="0.25">
      <c r="A501" s="2">
        <v>1671</v>
      </c>
      <c r="B501" t="s">
        <v>553</v>
      </c>
      <c r="C501" t="s">
        <v>7</v>
      </c>
      <c r="D501" s="3">
        <v>41639</v>
      </c>
      <c r="E501" s="4">
        <v>1904218000</v>
      </c>
      <c r="F501" s="4">
        <v>783456000</v>
      </c>
      <c r="G501" s="4">
        <v>492965000</v>
      </c>
      <c r="H501" s="4">
        <v>100536000</v>
      </c>
      <c r="I501" s="4">
        <v>9918000</v>
      </c>
      <c r="J501" s="33">
        <f t="array" ref="J501">E501-F501</f>
        <v>1120762000</v>
      </c>
      <c r="K501" s="33">
        <f t="array" ref="K501">J501-G501:I501</f>
        <v>627797000</v>
      </c>
      <c r="L501" s="105">
        <f t="array" ref="L501">1-F501/E501</f>
        <v>0.58856811562541678</v>
      </c>
      <c r="M501" s="105">
        <f t="array" ref="M501">K501/E501</f>
        <v>0.32968756728483817</v>
      </c>
      <c r="N501" t="s">
        <v>31</v>
      </c>
      <c r="O501" t="s">
        <v>34</v>
      </c>
    </row>
    <row r="502" spans="1:15" ht="16" hidden="1" x14ac:dyDescent="0.25">
      <c r="A502" s="2">
        <v>1750</v>
      </c>
      <c r="B502" t="s">
        <v>574</v>
      </c>
      <c r="C502" t="s">
        <v>7</v>
      </c>
      <c r="D502" s="3">
        <v>41639</v>
      </c>
      <c r="E502" s="4">
        <v>2950800000</v>
      </c>
      <c r="F502" s="4">
        <v>1373400000</v>
      </c>
      <c r="G502" s="4">
        <v>1144800000</v>
      </c>
      <c r="H502" t="s">
        <v>21</v>
      </c>
      <c r="I502" t="s">
        <v>21</v>
      </c>
      <c r="J502" s="33">
        <f t="array" ref="J502">E502-F502</f>
        <v>1577400000</v>
      </c>
      <c r="K502" s="33">
        <f t="array" ref="K502">J502-G502:I502</f>
        <v>432600000</v>
      </c>
      <c r="L502" s="105">
        <f t="array" ref="L502">1-F502/E502</f>
        <v>0.53456689711264738</v>
      </c>
      <c r="M502" s="105">
        <f t="array" ref="M502">K502/E502</f>
        <v>0.14660431069540464</v>
      </c>
      <c r="N502" t="s">
        <v>31</v>
      </c>
      <c r="O502" t="s">
        <v>172</v>
      </c>
    </row>
    <row r="503" spans="1:15" ht="16" hidden="1" x14ac:dyDescent="0.25">
      <c r="A503" s="2">
        <v>1770</v>
      </c>
      <c r="B503" t="s">
        <v>579</v>
      </c>
      <c r="C503" t="s">
        <v>7</v>
      </c>
      <c r="D503" s="3">
        <v>41639</v>
      </c>
      <c r="E503" s="4">
        <v>4623400000</v>
      </c>
      <c r="F503" s="4">
        <v>1266700000</v>
      </c>
      <c r="G503" s="4">
        <v>1796300000</v>
      </c>
      <c r="H503" s="4">
        <v>203000000</v>
      </c>
      <c r="I503" s="4">
        <v>78500000</v>
      </c>
      <c r="J503" s="33">
        <f t="array" ref="J503">E503-F503</f>
        <v>3356700000</v>
      </c>
      <c r="K503" s="33">
        <f t="array" ref="K503">J503-G503:I503</f>
        <v>1560400000</v>
      </c>
      <c r="L503" s="105">
        <f t="array" ref="L503">1-F503/E503</f>
        <v>0.72602413808020072</v>
      </c>
      <c r="M503" s="105">
        <f t="array" ref="M503">K503/E503</f>
        <v>0.33750054072760305</v>
      </c>
      <c r="N503" t="s">
        <v>31</v>
      </c>
      <c r="O503" t="s">
        <v>36</v>
      </c>
    </row>
    <row r="504" spans="1:15" ht="16" hidden="1" x14ac:dyDescent="0.25">
      <c r="A504" s="2">
        <v>1777</v>
      </c>
      <c r="B504" t="s">
        <v>581</v>
      </c>
      <c r="C504" t="s">
        <v>6</v>
      </c>
      <c r="D504" s="3">
        <v>41639</v>
      </c>
      <c r="E504" s="4">
        <v>4561000000</v>
      </c>
      <c r="F504" s="4">
        <v>1669000000</v>
      </c>
      <c r="G504" s="4">
        <v>1613000000</v>
      </c>
      <c r="H504" s="4">
        <v>399000000</v>
      </c>
      <c r="I504" s="4">
        <v>60000000</v>
      </c>
      <c r="J504" s="33">
        <f t="array" ref="J504">E504-F504</f>
        <v>2892000000</v>
      </c>
      <c r="K504" s="33">
        <f t="array" ref="K504">J504-G504:I504</f>
        <v>1279000000</v>
      </c>
      <c r="L504" s="105">
        <f t="array" ref="L504">1-F504/E504</f>
        <v>0.63407147555360666</v>
      </c>
      <c r="M504" s="105">
        <f t="array" ref="M504">K504/E504</f>
        <v>0.28042096031572022</v>
      </c>
      <c r="N504" t="s">
        <v>31</v>
      </c>
      <c r="O504" t="s">
        <v>32</v>
      </c>
    </row>
    <row r="505" spans="1:15" ht="16" hidden="1" x14ac:dyDescent="0.25">
      <c r="A505" s="2">
        <v>1</v>
      </c>
      <c r="B505" t="s">
        <v>20</v>
      </c>
      <c r="C505" t="s">
        <v>7</v>
      </c>
      <c r="D505" s="3">
        <v>41639</v>
      </c>
      <c r="E505" s="4">
        <v>26743000000</v>
      </c>
      <c r="F505" s="4">
        <v>11019000000</v>
      </c>
      <c r="G505" s="4">
        <v>12913000000</v>
      </c>
      <c r="H505" t="s">
        <v>21</v>
      </c>
      <c r="I505" s="4">
        <v>853000000</v>
      </c>
      <c r="J505" s="33">
        <f t="array" ref="J505">E505-F505</f>
        <v>15724000000</v>
      </c>
      <c r="K505" s="33">
        <f t="array" ref="K505">J505-G505:I505</f>
        <v>2811000000</v>
      </c>
      <c r="L505" s="105">
        <f t="array" ref="L505">1-F505/E505</f>
        <v>0.58796694462102228</v>
      </c>
      <c r="M505" s="105">
        <f t="array" ref="M505">K505/E505</f>
        <v>0.10511161799349363</v>
      </c>
      <c r="N505" t="s">
        <v>22</v>
      </c>
      <c r="O505" t="s">
        <v>23</v>
      </c>
    </row>
    <row r="506" spans="1:15" ht="16" hidden="1" x14ac:dyDescent="0.25">
      <c r="A506" s="2">
        <v>81</v>
      </c>
      <c r="B506" t="s">
        <v>67</v>
      </c>
      <c r="C506" t="s">
        <v>7</v>
      </c>
      <c r="D506" s="3">
        <v>41639</v>
      </c>
      <c r="E506" s="4">
        <v>5156000000</v>
      </c>
      <c r="F506" s="4">
        <v>2355000000</v>
      </c>
      <c r="G506" s="4">
        <v>1693000000</v>
      </c>
      <c r="H506" t="s">
        <v>21</v>
      </c>
      <c r="I506" s="4">
        <v>270000000</v>
      </c>
      <c r="J506" s="33">
        <f t="array" ref="J506">E506-F506</f>
        <v>2801000000</v>
      </c>
      <c r="K506" s="33">
        <f t="array" ref="K506">J506-G506:I506</f>
        <v>1108000000</v>
      </c>
      <c r="L506" s="105">
        <f t="array" ref="L506">1-F506/E506</f>
        <v>0.54325058184639263</v>
      </c>
      <c r="M506" s="105">
        <f t="array" ref="M506">K506/E506</f>
        <v>0.21489526764934058</v>
      </c>
      <c r="N506" t="s">
        <v>22</v>
      </c>
      <c r="O506" t="s">
        <v>23</v>
      </c>
    </row>
    <row r="507" spans="1:15" ht="16" hidden="1" x14ac:dyDescent="0.25">
      <c r="A507" s="2">
        <v>88</v>
      </c>
      <c r="B507" t="s">
        <v>69</v>
      </c>
      <c r="C507" t="s">
        <v>6</v>
      </c>
      <c r="D507" s="3">
        <v>41639</v>
      </c>
      <c r="E507" s="4">
        <v>2069600000</v>
      </c>
      <c r="F507" s="4">
        <v>1208100000</v>
      </c>
      <c r="G507" s="4">
        <v>483100000</v>
      </c>
      <c r="H507" t="s">
        <v>21</v>
      </c>
      <c r="I507" t="s">
        <v>21</v>
      </c>
      <c r="J507" s="33">
        <f t="array" ref="J507">E507-F507</f>
        <v>861500000</v>
      </c>
      <c r="K507" s="33">
        <f t="array" ref="K507">J507-G507:I507</f>
        <v>378400000</v>
      </c>
      <c r="L507" s="105">
        <f t="array" ref="L507">1-F507/E507</f>
        <v>0.41626401236954003</v>
      </c>
      <c r="M507" s="105">
        <f t="array" ref="M507">K507/E507</f>
        <v>0.1828372632392733</v>
      </c>
      <c r="N507" t="s">
        <v>22</v>
      </c>
      <c r="O507" t="s">
        <v>70</v>
      </c>
    </row>
    <row r="508" spans="1:15" ht="16" hidden="1" x14ac:dyDescent="0.25">
      <c r="A508" s="2">
        <v>101</v>
      </c>
      <c r="B508" t="s">
        <v>75</v>
      </c>
      <c r="C508" t="s">
        <v>7</v>
      </c>
      <c r="D508" s="3">
        <v>41639</v>
      </c>
      <c r="E508" s="4">
        <v>3594136000</v>
      </c>
      <c r="F508" s="4">
        <v>2323642000</v>
      </c>
      <c r="G508" s="4">
        <v>398177000</v>
      </c>
      <c r="H508" t="s">
        <v>21</v>
      </c>
      <c r="I508" s="4">
        <v>57238000</v>
      </c>
      <c r="J508" s="33">
        <f t="array" ref="J508">E508-F508</f>
        <v>1270494000</v>
      </c>
      <c r="K508" s="33">
        <f t="array" ref="K508">J508-G508:I508</f>
        <v>872317000</v>
      </c>
      <c r="L508" s="105">
        <f t="array" ref="L508">1-F508/E508</f>
        <v>0.35349079723193555</v>
      </c>
      <c r="M508" s="105">
        <f t="array" ref="M508">K508/E508</f>
        <v>0.2427056182626367</v>
      </c>
      <c r="N508" t="s">
        <v>22</v>
      </c>
      <c r="O508" t="s">
        <v>76</v>
      </c>
    </row>
    <row r="509" spans="1:15" ht="16" hidden="1" x14ac:dyDescent="0.25">
      <c r="A509" s="2">
        <v>153</v>
      </c>
      <c r="B509" t="s">
        <v>96</v>
      </c>
      <c r="C509" t="s">
        <v>7</v>
      </c>
      <c r="D509" s="3">
        <v>41639</v>
      </c>
      <c r="E509" s="4">
        <v>23032000000</v>
      </c>
      <c r="F509" s="4">
        <v>19286000000</v>
      </c>
      <c r="G509" s="4">
        <v>1008000000</v>
      </c>
      <c r="H509" s="4">
        <v>192000000</v>
      </c>
      <c r="I509" s="4">
        <v>1421000000</v>
      </c>
      <c r="J509" s="33">
        <f t="array" ref="J509">E509-F509</f>
        <v>3746000000</v>
      </c>
      <c r="K509" s="33">
        <f t="array" ref="K509">J509-G509:I509</f>
        <v>2738000000</v>
      </c>
      <c r="L509" s="105">
        <f t="array" ref="L509">1-F509/E509</f>
        <v>0.16264327891629038</v>
      </c>
      <c r="M509" s="105">
        <f t="array" ref="M509">K509/E509</f>
        <v>0.11887808266759291</v>
      </c>
      <c r="N509" t="s">
        <v>22</v>
      </c>
      <c r="O509" t="s">
        <v>97</v>
      </c>
    </row>
    <row r="510" spans="1:15" ht="16" hidden="1" x14ac:dyDescent="0.25">
      <c r="A510" s="2">
        <v>186</v>
      </c>
      <c r="B510" t="s">
        <v>109</v>
      </c>
      <c r="C510" t="s">
        <v>6</v>
      </c>
      <c r="D510" s="3">
        <v>41639</v>
      </c>
      <c r="E510" s="4">
        <v>86623000000</v>
      </c>
      <c r="F510" s="4">
        <v>73268000000</v>
      </c>
      <c r="G510" s="4">
        <v>3742000000</v>
      </c>
      <c r="H510" s="4">
        <v>3071000000</v>
      </c>
      <c r="I510" t="s">
        <v>21</v>
      </c>
      <c r="J510" s="33">
        <f t="array" ref="J510">E510-F510</f>
        <v>13355000000</v>
      </c>
      <c r="K510" s="33">
        <f t="array" ref="K510">J510-G510:I510</f>
        <v>9613000000</v>
      </c>
      <c r="L510" s="105">
        <f t="array" ref="L510">1-F510/E510</f>
        <v>0.15417383373930715</v>
      </c>
      <c r="M510" s="105">
        <f t="array" ref="M510">K510/E510</f>
        <v>0.11097514516929684</v>
      </c>
      <c r="N510" t="s">
        <v>22</v>
      </c>
      <c r="O510" t="s">
        <v>97</v>
      </c>
    </row>
    <row r="511" spans="1:15" ht="16" hidden="1" x14ac:dyDescent="0.25">
      <c r="A511" s="2">
        <v>262</v>
      </c>
      <c r="B511" t="s">
        <v>132</v>
      </c>
      <c r="C511" t="s">
        <v>6</v>
      </c>
      <c r="D511" s="3">
        <v>41639</v>
      </c>
      <c r="E511" s="4">
        <v>55656000000</v>
      </c>
      <c r="F511" s="4">
        <v>41454000000</v>
      </c>
      <c r="G511" s="4">
        <v>6528000000</v>
      </c>
      <c r="H511" s="4">
        <v>2046000000</v>
      </c>
      <c r="I511" t="s">
        <v>21</v>
      </c>
      <c r="J511" s="33">
        <f t="array" ref="J511">E511-F511</f>
        <v>14202000000</v>
      </c>
      <c r="K511" s="33">
        <f t="array" ref="K511">J511-G511:I511</f>
        <v>7674000000</v>
      </c>
      <c r="L511" s="105">
        <f t="array" ref="L511">1-F511/E511</f>
        <v>0.25517464424320824</v>
      </c>
      <c r="M511" s="105">
        <f t="array" ref="M511">K511/E511</f>
        <v>0.13788270806382061</v>
      </c>
      <c r="N511" t="s">
        <v>22</v>
      </c>
      <c r="O511" t="s">
        <v>133</v>
      </c>
    </row>
    <row r="512" spans="1:15" ht="16" hidden="1" x14ac:dyDescent="0.25">
      <c r="A512" s="2">
        <v>307</v>
      </c>
      <c r="B512" t="s">
        <v>151</v>
      </c>
      <c r="C512" t="s">
        <v>7</v>
      </c>
      <c r="D512" s="3">
        <v>41639</v>
      </c>
      <c r="E512" s="4">
        <v>12752076000</v>
      </c>
      <c r="F512" s="4">
        <v>10915981000</v>
      </c>
      <c r="G512" s="4">
        <v>1153445000</v>
      </c>
      <c r="H512" t="s">
        <v>21</v>
      </c>
      <c r="I512" t="s">
        <v>21</v>
      </c>
      <c r="J512" s="33">
        <f t="array" ref="J512">E512-F512</f>
        <v>1836095000</v>
      </c>
      <c r="K512" s="33">
        <f t="array" ref="K512">J512-G512:I512</f>
        <v>682650000</v>
      </c>
      <c r="L512" s="105">
        <f t="array" ref="L512">1-F512/E512</f>
        <v>0.14398400699619418</v>
      </c>
      <c r="M512" s="105">
        <f t="array" ref="M512">K512/E512</f>
        <v>5.3532460126492348E-2</v>
      </c>
      <c r="N512" t="s">
        <v>22</v>
      </c>
      <c r="O512" t="s">
        <v>152</v>
      </c>
    </row>
    <row r="513" spans="1:15" ht="16" hidden="1" x14ac:dyDescent="0.25">
      <c r="A513" s="2">
        <v>342</v>
      </c>
      <c r="B513" t="s">
        <v>162</v>
      </c>
      <c r="C513" t="s">
        <v>6</v>
      </c>
      <c r="D513" s="3">
        <v>41639</v>
      </c>
      <c r="E513" s="4">
        <v>17301000000</v>
      </c>
      <c r="F513" s="4">
        <v>13021000000</v>
      </c>
      <c r="G513" s="4">
        <v>1827000000</v>
      </c>
      <c r="H513" s="4">
        <v>713000000</v>
      </c>
      <c r="I513" t="s">
        <v>21</v>
      </c>
      <c r="J513" s="33">
        <f t="array" ref="J513">E513-F513</f>
        <v>4280000000</v>
      </c>
      <c r="K513" s="33">
        <f t="array" ref="K513">J513-G513:I513</f>
        <v>2453000000</v>
      </c>
      <c r="L513" s="105">
        <f t="array" ref="L513">1-F513/E513</f>
        <v>0.24738454424599732</v>
      </c>
      <c r="M513" s="105">
        <f t="array" ref="M513">K513/E513</f>
        <v>0.14178371192416622</v>
      </c>
      <c r="N513" t="s">
        <v>22</v>
      </c>
      <c r="O513" t="s">
        <v>163</v>
      </c>
    </row>
    <row r="514" spans="1:15" ht="16" hidden="1" x14ac:dyDescent="0.25">
      <c r="A514" s="2">
        <v>396</v>
      </c>
      <c r="B514" t="s">
        <v>183</v>
      </c>
      <c r="C514" t="s">
        <v>6</v>
      </c>
      <c r="D514" s="3">
        <v>41639</v>
      </c>
      <c r="E514" s="4">
        <v>12026000000</v>
      </c>
      <c r="F514" s="4">
        <v>3931000000</v>
      </c>
      <c r="G514" s="4">
        <v>3518000000</v>
      </c>
      <c r="H514" t="s">
        <v>21</v>
      </c>
      <c r="I514" s="4">
        <v>1104000000</v>
      </c>
      <c r="J514" s="33">
        <f t="array" ref="J514">E514-F514</f>
        <v>8095000000</v>
      </c>
      <c r="K514" s="33">
        <f t="array" ref="K514">J514-G514:I514</f>
        <v>4577000000</v>
      </c>
      <c r="L514" s="105">
        <f t="array" ref="L514">1-F514/E514</f>
        <v>0.67312489605853987</v>
      </c>
      <c r="M514" s="105">
        <f t="array" ref="M514">K514/E514</f>
        <v>0.38059205055712625</v>
      </c>
      <c r="N514" t="s">
        <v>22</v>
      </c>
      <c r="O514" t="s">
        <v>184</v>
      </c>
    </row>
    <row r="515" spans="1:15" ht="16" hidden="1" x14ac:dyDescent="0.25">
      <c r="A515" s="2">
        <v>432</v>
      </c>
      <c r="B515" t="s">
        <v>197</v>
      </c>
      <c r="C515" t="s">
        <v>6</v>
      </c>
      <c r="D515" s="3">
        <v>41639</v>
      </c>
      <c r="E515" s="4">
        <v>37773000000</v>
      </c>
      <c r="F515" s="4">
        <v>20964000000</v>
      </c>
      <c r="G515" s="4">
        <v>11349000000</v>
      </c>
      <c r="H515" t="s">
        <v>21</v>
      </c>
      <c r="I515" s="4">
        <v>1658000000</v>
      </c>
      <c r="J515" s="33">
        <f t="array" ref="J515">E515-F515</f>
        <v>16809000000</v>
      </c>
      <c r="K515" s="33">
        <f t="array" ref="K515">J515-G515:I515</f>
        <v>5460000000</v>
      </c>
      <c r="L515" s="105">
        <f t="array" ref="L515">1-F515/E515</f>
        <v>0.44500039710904615</v>
      </c>
      <c r="M515" s="105">
        <f t="array" ref="M515">K515/E515</f>
        <v>0.14454769279644189</v>
      </c>
      <c r="N515" t="s">
        <v>22</v>
      </c>
      <c r="O515" t="s">
        <v>23</v>
      </c>
    </row>
    <row r="516" spans="1:15" ht="16" hidden="1" x14ac:dyDescent="0.25">
      <c r="A516" s="2">
        <v>461</v>
      </c>
      <c r="B516" t="s">
        <v>208</v>
      </c>
      <c r="C516" t="s">
        <v>7</v>
      </c>
      <c r="D516" s="3">
        <v>41639</v>
      </c>
      <c r="E516" s="4">
        <v>18283100000</v>
      </c>
      <c r="F516" s="4">
        <v>8941100000</v>
      </c>
      <c r="G516" s="4">
        <v>5117100000</v>
      </c>
      <c r="H516" s="4">
        <v>1104400000</v>
      </c>
      <c r="I516" t="s">
        <v>21</v>
      </c>
      <c r="J516" s="33">
        <f t="array" ref="J516">E516-F516</f>
        <v>9342000000</v>
      </c>
      <c r="K516" s="33">
        <f t="array" ref="K516">J516-G516:I516</f>
        <v>4224900000</v>
      </c>
      <c r="L516" s="105">
        <f t="array" ref="L516">1-F516/E516</f>
        <v>0.5109636768381729</v>
      </c>
      <c r="M516" s="105">
        <f t="array" ref="M516">K516/E516</f>
        <v>0.23108225629132914</v>
      </c>
      <c r="N516" t="s">
        <v>22</v>
      </c>
      <c r="O516" t="s">
        <v>170</v>
      </c>
    </row>
    <row r="517" spans="1:15" ht="16" hidden="1" x14ac:dyDescent="0.25">
      <c r="A517" s="2">
        <v>489</v>
      </c>
      <c r="B517" t="s">
        <v>216</v>
      </c>
      <c r="C517" t="s">
        <v>7</v>
      </c>
      <c r="D517" s="3">
        <v>41639</v>
      </c>
      <c r="E517" s="4">
        <v>1558400000</v>
      </c>
      <c r="F517" t="s">
        <v>21</v>
      </c>
      <c r="G517" s="4">
        <v>1058000000</v>
      </c>
      <c r="H517" t="s">
        <v>21</v>
      </c>
      <c r="I517" s="4">
        <v>60400000</v>
      </c>
      <c r="J517" s="33" t="e">
        <f t="array" ref="J517">E517-F517</f>
        <v>#VALUE!</v>
      </c>
      <c r="K517" s="33" t="e">
        <f t="array" ref="K517">J517-G517:I517</f>
        <v>#VALUE!</v>
      </c>
      <c r="L517" s="105" t="e">
        <f t="array" ref="L517">1-F517/E517</f>
        <v>#VALUE!</v>
      </c>
      <c r="M517" s="105" t="e">
        <f t="array" ref="M517">K517/E517</f>
        <v>#VALUE!</v>
      </c>
      <c r="N517" t="s">
        <v>22</v>
      </c>
      <c r="O517" t="s">
        <v>217</v>
      </c>
    </row>
    <row r="518" spans="1:15" ht="16" hidden="1" x14ac:dyDescent="0.25">
      <c r="A518" s="2">
        <v>492</v>
      </c>
      <c r="B518" t="s">
        <v>218</v>
      </c>
      <c r="C518" t="s">
        <v>6</v>
      </c>
      <c r="D518" s="3">
        <v>41639</v>
      </c>
      <c r="E518" s="4">
        <v>7155096000</v>
      </c>
      <c r="F518" s="4">
        <v>4376505000</v>
      </c>
      <c r="G518" s="4">
        <v>1616921000</v>
      </c>
      <c r="H518" t="s">
        <v>21</v>
      </c>
      <c r="I518" t="s">
        <v>21</v>
      </c>
      <c r="J518" s="33">
        <f t="array" ref="J518">E518-F518</f>
        <v>2778591000</v>
      </c>
      <c r="K518" s="33">
        <f t="array" ref="K518">J518-G518:I518</f>
        <v>1161670000</v>
      </c>
      <c r="L518" s="105">
        <f t="array" ref="L518">1-F518/E518</f>
        <v>0.38833734725571811</v>
      </c>
      <c r="M518" s="105">
        <f t="array" ref="M518">K518/E518</f>
        <v>0.16235561339777971</v>
      </c>
      <c r="N518" t="s">
        <v>22</v>
      </c>
      <c r="O518" t="s">
        <v>163</v>
      </c>
    </row>
    <row r="519" spans="1:15" ht="16" hidden="1" x14ac:dyDescent="0.25">
      <c r="A519" s="2">
        <v>533</v>
      </c>
      <c r="B519" t="s">
        <v>229</v>
      </c>
      <c r="C519" t="s">
        <v>7</v>
      </c>
      <c r="D519" s="3">
        <v>41639</v>
      </c>
      <c r="E519" s="4">
        <v>2303900000</v>
      </c>
      <c r="F519" s="4">
        <v>787300000</v>
      </c>
      <c r="G519" s="4">
        <v>715800000</v>
      </c>
      <c r="H519" t="s">
        <v>21</v>
      </c>
      <c r="I519" s="4">
        <v>189600000</v>
      </c>
      <c r="J519" s="33">
        <f t="array" ref="J519">E519-F519</f>
        <v>1516600000</v>
      </c>
      <c r="K519" s="33">
        <f t="array" ref="K519">J519-G519:I519</f>
        <v>800800000</v>
      </c>
      <c r="L519" s="105">
        <f t="array" ref="L519">1-F519/E519</f>
        <v>0.6582750987456053</v>
      </c>
      <c r="M519" s="105">
        <f t="array" ref="M519">K519/E519</f>
        <v>0.34758453057858413</v>
      </c>
      <c r="N519" t="s">
        <v>22</v>
      </c>
      <c r="O519" t="s">
        <v>217</v>
      </c>
    </row>
    <row r="520" spans="1:15" ht="16" hidden="1" x14ac:dyDescent="0.25">
      <c r="A520" s="2">
        <v>581</v>
      </c>
      <c r="B520" t="s">
        <v>243</v>
      </c>
      <c r="C520" t="s">
        <v>7</v>
      </c>
      <c r="D520" s="3">
        <v>41639</v>
      </c>
      <c r="E520" s="4">
        <v>22046000000</v>
      </c>
      <c r="F520" s="4">
        <v>15369000000</v>
      </c>
      <c r="G520" s="4">
        <v>3886000000</v>
      </c>
      <c r="H520" s="4">
        <v>644000000</v>
      </c>
      <c r="I520" t="s">
        <v>21</v>
      </c>
      <c r="J520" s="33">
        <f t="array" ref="J520">E520-F520</f>
        <v>6677000000</v>
      </c>
      <c r="K520" s="33">
        <f t="array" ref="K520">J520-G520:I520</f>
        <v>2791000000</v>
      </c>
      <c r="L520" s="105">
        <f t="array" ref="L520">1-F520/E520</f>
        <v>0.3028667331942303</v>
      </c>
      <c r="M520" s="105">
        <f t="array" ref="M520">K520/E520</f>
        <v>0.12659892951102242</v>
      </c>
      <c r="N520" t="s">
        <v>22</v>
      </c>
      <c r="O520" t="s">
        <v>170</v>
      </c>
    </row>
    <row r="521" spans="1:15" ht="16" hidden="1" x14ac:dyDescent="0.25">
      <c r="A521" s="2">
        <v>597</v>
      </c>
      <c r="B521" t="s">
        <v>247</v>
      </c>
      <c r="C521" t="s">
        <v>7</v>
      </c>
      <c r="D521" s="3">
        <v>41639</v>
      </c>
      <c r="E521" s="4">
        <v>6080257000</v>
      </c>
      <c r="F521" s="4">
        <v>4197404000</v>
      </c>
      <c r="G521" s="4">
        <v>1282709000</v>
      </c>
      <c r="H521" t="s">
        <v>21</v>
      </c>
      <c r="I521" s="4">
        <v>48071000</v>
      </c>
      <c r="J521" s="33">
        <f t="array" ref="J521">E521-F521</f>
        <v>1882853000</v>
      </c>
      <c r="K521" s="33">
        <f t="array" ref="K521">J521-G521:I521</f>
        <v>600144000</v>
      </c>
      <c r="L521" s="105">
        <f t="array" ref="L521">1-F521/E521</f>
        <v>0.309666680207761</v>
      </c>
      <c r="M521" s="105">
        <f t="array" ref="M521">K521/E521</f>
        <v>9.8703722556464313E-2</v>
      </c>
      <c r="N521" t="s">
        <v>22</v>
      </c>
      <c r="O521" t="s">
        <v>152</v>
      </c>
    </row>
    <row r="522" spans="1:15" ht="16" hidden="1" x14ac:dyDescent="0.25">
      <c r="A522" s="2">
        <v>612</v>
      </c>
      <c r="B522" t="s">
        <v>252</v>
      </c>
      <c r="C522" t="s">
        <v>6</v>
      </c>
      <c r="D522" s="3">
        <v>41639</v>
      </c>
      <c r="E522" s="4">
        <v>3326106000</v>
      </c>
      <c r="F522" s="4">
        <v>1606661000</v>
      </c>
      <c r="G522" s="4">
        <v>1007431000</v>
      </c>
      <c r="H522" t="s">
        <v>21</v>
      </c>
      <c r="I522" t="s">
        <v>21</v>
      </c>
      <c r="J522" s="33">
        <f t="array" ref="J522">E522-F522</f>
        <v>1719445000</v>
      </c>
      <c r="K522" s="33">
        <f t="array" ref="K522">J522-G522:I522</f>
        <v>712014000</v>
      </c>
      <c r="L522" s="105">
        <f t="array" ref="L522">1-F522/E522</f>
        <v>0.51695436044431542</v>
      </c>
      <c r="M522" s="105">
        <f t="array" ref="M522">K522/E522</f>
        <v>0.21406834298125196</v>
      </c>
      <c r="N522" t="s">
        <v>22</v>
      </c>
      <c r="O522" t="s">
        <v>70</v>
      </c>
    </row>
    <row r="523" spans="1:15" ht="16" hidden="1" x14ac:dyDescent="0.25">
      <c r="A523" s="2">
        <v>621</v>
      </c>
      <c r="B523" t="s">
        <v>254</v>
      </c>
      <c r="C523" t="s">
        <v>7</v>
      </c>
      <c r="D523" s="3">
        <v>41639</v>
      </c>
      <c r="E523" s="4">
        <v>3703600000</v>
      </c>
      <c r="F523" s="4">
        <v>2408500000</v>
      </c>
      <c r="G523" s="4">
        <v>938700000</v>
      </c>
      <c r="H523" t="s">
        <v>21</v>
      </c>
      <c r="I523" s="4">
        <v>9400000</v>
      </c>
      <c r="J523" s="33">
        <f t="array" ref="J523">E523-F523</f>
        <v>1295100000</v>
      </c>
      <c r="K523" s="33">
        <f t="array" ref="K523">J523-G523:I523</f>
        <v>356400000</v>
      </c>
      <c r="L523" s="105">
        <f t="array" ref="L523">1-F523/E523</f>
        <v>0.34968679123015445</v>
      </c>
      <c r="M523" s="105">
        <f t="array" ref="M523">K523/E523</f>
        <v>9.6230694459444863E-2</v>
      </c>
      <c r="N523" t="s">
        <v>22</v>
      </c>
      <c r="O523" t="s">
        <v>70</v>
      </c>
    </row>
    <row r="524" spans="1:15" ht="16" hidden="1" x14ac:dyDescent="0.25">
      <c r="A524" s="2">
        <v>656</v>
      </c>
      <c r="B524" t="s">
        <v>266</v>
      </c>
      <c r="C524" t="s">
        <v>6</v>
      </c>
      <c r="D524" s="3">
        <v>41639</v>
      </c>
      <c r="E524" s="4">
        <v>27351573000</v>
      </c>
      <c r="F524" s="4">
        <v>25986382000</v>
      </c>
      <c r="G524" s="4">
        <v>175148000</v>
      </c>
      <c r="H524" t="s">
        <v>21</v>
      </c>
      <c r="I524" t="s">
        <v>21</v>
      </c>
      <c r="J524" s="33">
        <f t="array" ref="J524">E524-F524</f>
        <v>1365191000</v>
      </c>
      <c r="K524" s="33">
        <f t="array" ref="K524">J524-G524:I524</f>
        <v>1190043000</v>
      </c>
      <c r="L524" s="105">
        <f t="array" ref="L524">1-F524/E524</f>
        <v>4.9912705203463026E-2</v>
      </c>
      <c r="M524" s="105">
        <f t="array" ref="M524">K524/E524</f>
        <v>4.3509124685443136E-2</v>
      </c>
      <c r="N524" t="s">
        <v>22</v>
      </c>
      <c r="O524" t="s">
        <v>267</v>
      </c>
    </row>
    <row r="525" spans="1:15" ht="16" hidden="1" x14ac:dyDescent="0.25">
      <c r="A525" s="2">
        <v>660</v>
      </c>
      <c r="B525" t="s">
        <v>268</v>
      </c>
      <c r="C525" t="s">
        <v>6</v>
      </c>
      <c r="D525" s="3">
        <v>41639</v>
      </c>
      <c r="E525" s="4">
        <v>4954619000</v>
      </c>
      <c r="F525" s="4">
        <v>3266524000</v>
      </c>
      <c r="G525" s="4">
        <v>966829000</v>
      </c>
      <c r="H525" t="s">
        <v>21</v>
      </c>
      <c r="I525" t="s">
        <v>21</v>
      </c>
      <c r="J525" s="33">
        <f t="array" ref="J525">E525-F525</f>
        <v>1688095000</v>
      </c>
      <c r="K525" s="33">
        <f t="array" ref="K525">J525-G525:I525</f>
        <v>721266000</v>
      </c>
      <c r="L525" s="105">
        <f t="array" ref="L525">1-F525/E525</f>
        <v>0.34071136448635098</v>
      </c>
      <c r="M525" s="105">
        <f t="array" ref="M525">K525/E525</f>
        <v>0.14557446294054094</v>
      </c>
      <c r="N525" t="s">
        <v>22</v>
      </c>
      <c r="O525" t="s">
        <v>163</v>
      </c>
    </row>
    <row r="526" spans="1:15" ht="16" hidden="1" x14ac:dyDescent="0.25">
      <c r="A526" s="2">
        <v>680</v>
      </c>
      <c r="B526" t="s">
        <v>274</v>
      </c>
      <c r="C526" t="s">
        <v>6</v>
      </c>
      <c r="D526" s="3">
        <v>41639</v>
      </c>
      <c r="E526" s="4">
        <v>30930000000</v>
      </c>
      <c r="F526" s="4">
        <v>25202000000</v>
      </c>
      <c r="G526" s="4">
        <v>2039000000</v>
      </c>
      <c r="H526" t="s">
        <v>21</v>
      </c>
      <c r="I526" t="s">
        <v>21</v>
      </c>
      <c r="J526" s="33">
        <f t="array" ref="J526">E526-F526</f>
        <v>5728000000</v>
      </c>
      <c r="K526" s="33">
        <f t="array" ref="K526">J526-G526:I526</f>
        <v>3689000000</v>
      </c>
      <c r="L526" s="105">
        <f t="array" ref="L526">1-F526/E526</f>
        <v>0.18519236986744259</v>
      </c>
      <c r="M526" s="105">
        <f t="array" ref="M526">K526/E526</f>
        <v>0.11926931781441966</v>
      </c>
      <c r="N526" t="s">
        <v>22</v>
      </c>
      <c r="O526" t="s">
        <v>97</v>
      </c>
    </row>
    <row r="527" spans="1:15" ht="16" hidden="1" x14ac:dyDescent="0.25">
      <c r="A527" s="2">
        <v>725</v>
      </c>
      <c r="B527" t="s">
        <v>287</v>
      </c>
      <c r="C527" t="s">
        <v>7</v>
      </c>
      <c r="D527" s="3">
        <v>41639</v>
      </c>
      <c r="E527" s="4">
        <v>9437758000</v>
      </c>
      <c r="F527" s="4">
        <v>5301275000</v>
      </c>
      <c r="G527" s="4">
        <v>2839629000</v>
      </c>
      <c r="H527" t="s">
        <v>21</v>
      </c>
      <c r="I527" t="s">
        <v>21</v>
      </c>
      <c r="J527" s="33">
        <f t="array" ref="J527">E527-F527</f>
        <v>4136483000</v>
      </c>
      <c r="K527" s="33">
        <f t="array" ref="K527">J527-G527:I527</f>
        <v>1296854000</v>
      </c>
      <c r="L527" s="105">
        <f t="array" ref="L527">1-F527/E527</f>
        <v>0.43829085255205735</v>
      </c>
      <c r="M527" s="105">
        <f t="array" ref="M527">K527/E527</f>
        <v>0.13741123686367038</v>
      </c>
      <c r="N527" t="s">
        <v>22</v>
      </c>
      <c r="O527" t="s">
        <v>288</v>
      </c>
    </row>
    <row r="528" spans="1:15" ht="16" hidden="1" x14ac:dyDescent="0.25">
      <c r="A528" s="2">
        <v>780</v>
      </c>
      <c r="B528" t="s">
        <v>306</v>
      </c>
      <c r="C528" t="s">
        <v>6</v>
      </c>
      <c r="D528" s="3">
        <v>41639</v>
      </c>
      <c r="E528" s="4">
        <v>39055000000</v>
      </c>
      <c r="F528" s="4">
        <v>28364000000</v>
      </c>
      <c r="G528" s="4">
        <v>5190000000</v>
      </c>
      <c r="H528" t="s">
        <v>21</v>
      </c>
      <c r="I528" t="s">
        <v>21</v>
      </c>
      <c r="J528" s="33">
        <f t="array" ref="J528">E528-F528</f>
        <v>10691000000</v>
      </c>
      <c r="K528" s="33">
        <f t="array" ref="K528">J528-G528:I528</f>
        <v>5501000000</v>
      </c>
      <c r="L528" s="105">
        <f t="array" ref="L528">1-F528/E528</f>
        <v>0.27374215849443095</v>
      </c>
      <c r="M528" s="105">
        <f t="array" ref="M528">K528/E528</f>
        <v>0.14085264370759185</v>
      </c>
      <c r="N528" t="s">
        <v>22</v>
      </c>
      <c r="O528" t="s">
        <v>170</v>
      </c>
    </row>
    <row r="529" spans="1:15" ht="16" hidden="1" x14ac:dyDescent="0.25">
      <c r="A529" s="2">
        <v>863</v>
      </c>
      <c r="B529" t="s">
        <v>332</v>
      </c>
      <c r="C529" t="s">
        <v>6</v>
      </c>
      <c r="D529" s="3">
        <v>41639</v>
      </c>
      <c r="E529" s="4">
        <v>14135000000</v>
      </c>
      <c r="F529" s="4">
        <v>8554000000</v>
      </c>
      <c r="G529" s="4">
        <v>2815000000</v>
      </c>
      <c r="H529" t="s">
        <v>21</v>
      </c>
      <c r="I529" s="4">
        <v>250000000</v>
      </c>
      <c r="J529" s="33">
        <f t="array" ref="J529">E529-F529</f>
        <v>5581000000</v>
      </c>
      <c r="K529" s="33">
        <f t="array" ref="K529">J529-G529:I529</f>
        <v>2766000000</v>
      </c>
      <c r="L529" s="105">
        <f t="array" ref="L529">1-F529/E529</f>
        <v>0.39483551467987266</v>
      </c>
      <c r="M529" s="105">
        <f t="array" ref="M529">K529/E529</f>
        <v>0.1956844711708525</v>
      </c>
      <c r="N529" t="s">
        <v>22</v>
      </c>
      <c r="O529" t="s">
        <v>163</v>
      </c>
    </row>
    <row r="530" spans="1:15" ht="16" hidden="1" x14ac:dyDescent="0.25">
      <c r="A530" s="2">
        <v>872</v>
      </c>
      <c r="B530" t="s">
        <v>334</v>
      </c>
      <c r="C530" t="s">
        <v>7</v>
      </c>
      <c r="D530" s="3">
        <v>41639</v>
      </c>
      <c r="E530" s="4">
        <v>5584571000</v>
      </c>
      <c r="F530" s="4">
        <v>3570801000</v>
      </c>
      <c r="G530" s="4">
        <v>1183682000</v>
      </c>
      <c r="H530" t="s">
        <v>21</v>
      </c>
      <c r="I530" s="4">
        <v>253380000</v>
      </c>
      <c r="J530" s="33">
        <f t="array" ref="J530">E530-F530</f>
        <v>2013770000</v>
      </c>
      <c r="K530" s="33">
        <f t="array" ref="K530">J530-G530:I530</f>
        <v>830088000</v>
      </c>
      <c r="L530" s="105">
        <f t="array" ref="L530">1-F530/E530</f>
        <v>0.36059529013061165</v>
      </c>
      <c r="M530" s="105">
        <f t="array" ref="M530">K530/E530</f>
        <v>0.14863952844363515</v>
      </c>
      <c r="N530" t="s">
        <v>22</v>
      </c>
      <c r="O530" t="s">
        <v>335</v>
      </c>
    </row>
    <row r="531" spans="1:15" ht="16" hidden="1" x14ac:dyDescent="0.25">
      <c r="A531" s="2">
        <v>935</v>
      </c>
      <c r="B531" t="s">
        <v>354</v>
      </c>
      <c r="C531" t="s">
        <v>6</v>
      </c>
      <c r="D531" s="3">
        <v>41639</v>
      </c>
      <c r="E531" s="4">
        <v>2369300000</v>
      </c>
      <c r="F531" s="4">
        <v>805300000</v>
      </c>
      <c r="G531" s="4">
        <v>602100000</v>
      </c>
      <c r="H531" t="s">
        <v>21</v>
      </c>
      <c r="I531" s="4">
        <v>223300000</v>
      </c>
      <c r="J531" s="33">
        <f t="array" ref="J531">E531-F531</f>
        <v>1564000000</v>
      </c>
      <c r="K531" s="33">
        <f t="array" ref="K531">J531-G531:I531</f>
        <v>961900000</v>
      </c>
      <c r="L531" s="105">
        <f t="array" ref="L531">1-F531/E531</f>
        <v>0.66011058118431598</v>
      </c>
      <c r="M531" s="105">
        <f t="array" ref="M531">K531/E531</f>
        <v>0.40598489005191407</v>
      </c>
      <c r="N531" t="s">
        <v>22</v>
      </c>
      <c r="O531" t="s">
        <v>184</v>
      </c>
    </row>
    <row r="532" spans="1:15" ht="16" hidden="1" x14ac:dyDescent="0.25">
      <c r="A532" s="2">
        <v>944</v>
      </c>
      <c r="B532" t="s">
        <v>356</v>
      </c>
      <c r="C532" t="s">
        <v>7</v>
      </c>
      <c r="D532" s="3">
        <v>41639</v>
      </c>
      <c r="E532" s="4">
        <v>3477200000</v>
      </c>
      <c r="F532" s="4">
        <v>2767300000</v>
      </c>
      <c r="G532" s="4">
        <v>346900000</v>
      </c>
      <c r="H532" t="s">
        <v>21</v>
      </c>
      <c r="I532" s="4">
        <v>25400000</v>
      </c>
      <c r="J532" s="33">
        <f t="array" ref="J532">E532-F532</f>
        <v>709900000</v>
      </c>
      <c r="K532" s="33">
        <f t="array" ref="K532">J532-G532:I532</f>
        <v>363000000</v>
      </c>
      <c r="L532" s="105">
        <f t="array" ref="L532">1-F532/E532</f>
        <v>0.20415851834809617</v>
      </c>
      <c r="M532" s="105">
        <f t="array" ref="M532">K532/E532</f>
        <v>0.1043943402737835</v>
      </c>
      <c r="N532" t="s">
        <v>22</v>
      </c>
      <c r="O532" t="s">
        <v>170</v>
      </c>
    </row>
    <row r="533" spans="1:15" ht="16" hidden="1" x14ac:dyDescent="0.25">
      <c r="A533" s="2">
        <v>960</v>
      </c>
      <c r="B533" t="s">
        <v>361</v>
      </c>
      <c r="C533" t="s">
        <v>7</v>
      </c>
      <c r="D533" s="3">
        <v>41639</v>
      </c>
      <c r="E533" s="4">
        <v>11420000000</v>
      </c>
      <c r="F533" s="4">
        <v>10303000000</v>
      </c>
      <c r="G533" t="s">
        <v>21</v>
      </c>
      <c r="H533" t="s">
        <v>21</v>
      </c>
      <c r="I533" t="s">
        <v>21</v>
      </c>
      <c r="J533" s="33">
        <f t="array" ref="J533">E533-F533</f>
        <v>1117000000</v>
      </c>
      <c r="K533" s="33" t="e">
        <f t="array" ref="K533">J533-G533:I533</f>
        <v>#VALUE!</v>
      </c>
      <c r="L533" s="105">
        <f t="array" ref="L533">1-F533/E533</f>
        <v>9.7810858143607682E-2</v>
      </c>
      <c r="M533" s="105" t="e">
        <f t="array" ref="M533">K533/E533</f>
        <v>#VALUE!</v>
      </c>
      <c r="N533" t="s">
        <v>22</v>
      </c>
      <c r="O533" t="s">
        <v>170</v>
      </c>
    </row>
    <row r="534" spans="1:15" ht="16" hidden="1" x14ac:dyDescent="0.25">
      <c r="A534" s="2">
        <v>971</v>
      </c>
      <c r="B534" t="s">
        <v>364</v>
      </c>
      <c r="C534" t="s">
        <v>6</v>
      </c>
      <c r="D534" s="3">
        <v>41639</v>
      </c>
      <c r="E534" s="4">
        <v>45358000000</v>
      </c>
      <c r="F534" s="4">
        <v>41171000000</v>
      </c>
      <c r="G534" s="4">
        <v>-318000000</v>
      </c>
      <c r="H534" t="s">
        <v>21</v>
      </c>
      <c r="I534" t="s">
        <v>21</v>
      </c>
      <c r="J534" s="33">
        <f t="array" ref="J534">E534-F534</f>
        <v>4187000000</v>
      </c>
      <c r="K534" s="33">
        <f t="array" ref="K534">J534-G534:I534</f>
        <v>4505000000</v>
      </c>
      <c r="L534" s="105">
        <f t="array" ref="L534">1-F534/E534</f>
        <v>9.2310066581418937E-2</v>
      </c>
      <c r="M534" s="105">
        <f t="array" ref="M534">K534/E534</f>
        <v>9.9320957714184935E-2</v>
      </c>
      <c r="N534" t="s">
        <v>22</v>
      </c>
      <c r="O534" t="s">
        <v>97</v>
      </c>
    </row>
    <row r="535" spans="1:15" ht="16" hidden="1" x14ac:dyDescent="0.25">
      <c r="A535" s="2">
        <v>991</v>
      </c>
      <c r="B535" t="s">
        <v>370</v>
      </c>
      <c r="C535" t="s">
        <v>6</v>
      </c>
      <c r="D535" s="3">
        <v>41639</v>
      </c>
      <c r="E535" s="4">
        <v>17699000000</v>
      </c>
      <c r="F535" s="4">
        <v>8307000000</v>
      </c>
      <c r="G535" s="4">
        <v>7161000000</v>
      </c>
      <c r="H535" t="s">
        <v>21</v>
      </c>
      <c r="I535" s="4">
        <v>867000000</v>
      </c>
      <c r="J535" s="33">
        <f t="array" ref="J535">E535-F535</f>
        <v>9392000000</v>
      </c>
      <c r="K535" s="33">
        <f t="array" ref="K535">J535-G535:I535</f>
        <v>2231000000</v>
      </c>
      <c r="L535" s="105">
        <f t="array" ref="L535">1-F535/E535</f>
        <v>0.53065144923442009</v>
      </c>
      <c r="M535" s="105">
        <f t="array" ref="M535">K535/E535</f>
        <v>0.12605231934007571</v>
      </c>
      <c r="N535" t="s">
        <v>22</v>
      </c>
      <c r="O535" t="s">
        <v>23</v>
      </c>
    </row>
    <row r="536" spans="1:15" ht="16" hidden="1" x14ac:dyDescent="0.25">
      <c r="A536" s="2">
        <v>1023</v>
      </c>
      <c r="B536" t="s">
        <v>379</v>
      </c>
      <c r="C536" t="s">
        <v>6</v>
      </c>
      <c r="D536" s="3">
        <v>41639</v>
      </c>
      <c r="E536" s="4">
        <v>6761000000</v>
      </c>
      <c r="F536" s="4">
        <v>4802000000</v>
      </c>
      <c r="G536" s="4">
        <v>1347000000</v>
      </c>
      <c r="H536" t="s">
        <v>21</v>
      </c>
      <c r="I536" t="s">
        <v>21</v>
      </c>
      <c r="J536" s="33">
        <f t="array" ref="J536">E536-F536</f>
        <v>1959000000</v>
      </c>
      <c r="K536" s="33">
        <f t="array" ref="K536">J536-G536:I536</f>
        <v>612000000</v>
      </c>
      <c r="L536" s="105">
        <f t="array" ref="L536">1-F536/E536</f>
        <v>0.28975003697677859</v>
      </c>
      <c r="M536" s="105">
        <f t="array" ref="M536">K536/E536</f>
        <v>9.0519153971306027E-2</v>
      </c>
      <c r="N536" t="s">
        <v>22</v>
      </c>
      <c r="O536" t="s">
        <v>70</v>
      </c>
    </row>
    <row r="537" spans="1:15" ht="16" hidden="1" x14ac:dyDescent="0.25">
      <c r="A537" s="2">
        <v>1075</v>
      </c>
      <c r="B537" t="s">
        <v>396</v>
      </c>
      <c r="C537" t="s">
        <v>6</v>
      </c>
      <c r="D537" s="3">
        <v>41639</v>
      </c>
      <c r="E537" s="4">
        <v>30871000000</v>
      </c>
      <c r="F537" s="4">
        <v>16106000000</v>
      </c>
      <c r="G537" s="4">
        <v>6384000000</v>
      </c>
      <c r="H537" s="4">
        <v>1715000000</v>
      </c>
      <c r="I537" t="s">
        <v>21</v>
      </c>
      <c r="J537" s="33">
        <f t="array" ref="J537">E537-F537</f>
        <v>14765000000</v>
      </c>
      <c r="K537" s="33">
        <f t="array" ref="K537">J537-G537:I537</f>
        <v>8381000000</v>
      </c>
      <c r="L537" s="105">
        <f t="array" ref="L537">1-F537/E537</f>
        <v>0.47828058695863429</v>
      </c>
      <c r="M537" s="105">
        <f t="array" ref="M537">K537/E537</f>
        <v>0.27148456480191768</v>
      </c>
      <c r="N537" t="s">
        <v>22</v>
      </c>
      <c r="O537" t="s">
        <v>170</v>
      </c>
    </row>
    <row r="538" spans="1:15" ht="16" hidden="1" x14ac:dyDescent="0.25">
      <c r="A538" s="2">
        <v>1160</v>
      </c>
      <c r="B538" t="s">
        <v>420</v>
      </c>
      <c r="C538" t="s">
        <v>6</v>
      </c>
      <c r="D538" s="3">
        <v>41639</v>
      </c>
      <c r="E538" s="4">
        <v>5703000000</v>
      </c>
      <c r="F538" s="4">
        <v>2398000000</v>
      </c>
      <c r="G538" s="4">
        <v>1815000000</v>
      </c>
      <c r="H538" t="s">
        <v>21</v>
      </c>
      <c r="I538" s="4">
        <v>510000000</v>
      </c>
      <c r="J538" s="33">
        <f t="array" ref="J538">E538-F538</f>
        <v>3305000000</v>
      </c>
      <c r="K538" s="33">
        <f t="array" ref="K538">J538-G538:I538</f>
        <v>1490000000</v>
      </c>
      <c r="L538" s="105">
        <f t="array" ref="L538">1-F538/E538</f>
        <v>0.57951955111344899</v>
      </c>
      <c r="M538" s="105">
        <f t="array" ref="M538">K538/E538</f>
        <v>0.26126600035069264</v>
      </c>
      <c r="N538" t="s">
        <v>22</v>
      </c>
      <c r="O538" t="s">
        <v>217</v>
      </c>
    </row>
    <row r="539" spans="1:15" ht="16" hidden="1" x14ac:dyDescent="0.25">
      <c r="A539" s="2">
        <v>1168</v>
      </c>
      <c r="B539" t="s">
        <v>422</v>
      </c>
      <c r="C539" t="s">
        <v>6</v>
      </c>
      <c r="D539" s="3">
        <v>41639</v>
      </c>
      <c r="E539" s="4">
        <v>11245000000</v>
      </c>
      <c r="F539" s="4">
        <v>4070000000</v>
      </c>
      <c r="G539" s="4">
        <v>3002000000</v>
      </c>
      <c r="H539" t="s">
        <v>21</v>
      </c>
      <c r="I539" s="4">
        <v>916000000</v>
      </c>
      <c r="J539" s="33">
        <f t="array" ref="J539">E539-F539</f>
        <v>7175000000</v>
      </c>
      <c r="K539" s="33">
        <f t="array" ref="K539">J539-G539:I539</f>
        <v>4173000000</v>
      </c>
      <c r="L539" s="105">
        <f t="array" ref="L539">1-F539/E539</f>
        <v>0.63806136060471319</v>
      </c>
      <c r="M539" s="105">
        <f t="array" ref="M539">K539/E539</f>
        <v>0.37109826589595374</v>
      </c>
      <c r="N539" t="s">
        <v>22</v>
      </c>
      <c r="O539" t="s">
        <v>184</v>
      </c>
    </row>
    <row r="540" spans="1:15" ht="16" hidden="1" x14ac:dyDescent="0.25">
      <c r="A540" s="2">
        <v>1229</v>
      </c>
      <c r="B540" t="s">
        <v>436</v>
      </c>
      <c r="C540" t="s">
        <v>7</v>
      </c>
      <c r="D540" s="3">
        <v>41639</v>
      </c>
      <c r="E540" s="4">
        <v>3791335000</v>
      </c>
      <c r="F540" s="4">
        <v>1650622000</v>
      </c>
      <c r="G540" s="4">
        <v>1420096000</v>
      </c>
      <c r="H540" s="4">
        <v>110412000</v>
      </c>
      <c r="I540" t="s">
        <v>21</v>
      </c>
      <c r="J540" s="33">
        <f t="array" ref="J540">E540-F540</f>
        <v>2140713000</v>
      </c>
      <c r="K540" s="33">
        <f t="array" ref="K540">J540-G540:I540</f>
        <v>720617000</v>
      </c>
      <c r="L540" s="105">
        <f t="array" ref="L540">1-F540/E540</f>
        <v>0.56463303823059685</v>
      </c>
      <c r="M540" s="105">
        <f t="array" ref="M540">K540/E540</f>
        <v>0.19006946102098601</v>
      </c>
      <c r="N540" t="s">
        <v>22</v>
      </c>
      <c r="O540" t="s">
        <v>437</v>
      </c>
    </row>
    <row r="541" spans="1:15" ht="16" hidden="1" x14ac:dyDescent="0.25">
      <c r="A541" s="2">
        <v>1233</v>
      </c>
      <c r="B541" t="s">
        <v>438</v>
      </c>
      <c r="C541" t="s">
        <v>7</v>
      </c>
      <c r="D541" s="3">
        <v>41639</v>
      </c>
      <c r="E541" s="4">
        <v>16661000000</v>
      </c>
      <c r="F541" s="4">
        <v>13900700000</v>
      </c>
      <c r="G541" s="4">
        <v>559500000</v>
      </c>
      <c r="H541" s="4">
        <v>251400000</v>
      </c>
      <c r="I541" s="4">
        <v>571700000</v>
      </c>
      <c r="J541" s="33">
        <f t="array" ref="J541">E541-F541</f>
        <v>2760300000</v>
      </c>
      <c r="K541" s="33">
        <f t="array" ref="K541">J541-G541:I541</f>
        <v>2200800000</v>
      </c>
      <c r="L541" s="105">
        <f t="array" ref="L541">1-F541/E541</f>
        <v>0.16567432927195247</v>
      </c>
      <c r="M541" s="105">
        <f t="array" ref="M541">K541/E541</f>
        <v>0.13209291158994058</v>
      </c>
      <c r="N541" t="s">
        <v>22</v>
      </c>
      <c r="O541" t="s">
        <v>133</v>
      </c>
    </row>
    <row r="542" spans="1:15" ht="16" hidden="1" x14ac:dyDescent="0.25">
      <c r="A542" s="2">
        <v>1293</v>
      </c>
      <c r="B542" t="s">
        <v>453</v>
      </c>
      <c r="C542" t="s">
        <v>7</v>
      </c>
      <c r="D542" s="3">
        <v>41639</v>
      </c>
      <c r="E542" s="4">
        <v>6999700000</v>
      </c>
      <c r="F542" s="4">
        <v>4629600000</v>
      </c>
      <c r="G542" s="4">
        <v>1493700000</v>
      </c>
      <c r="H542" s="4">
        <v>122800000</v>
      </c>
      <c r="I542" t="s">
        <v>21</v>
      </c>
      <c r="J542" s="33">
        <f t="array" ref="J542">E542-F542</f>
        <v>2370100000</v>
      </c>
      <c r="K542" s="33">
        <f t="array" ref="K542">J542-G542:I542</f>
        <v>876400000</v>
      </c>
      <c r="L542" s="105">
        <f t="array" ref="L542">1-F542/E542</f>
        <v>0.33860022572395965</v>
      </c>
      <c r="M542" s="105">
        <f t="array" ref="M542">K542/E542</f>
        <v>0.12520536594425474</v>
      </c>
      <c r="N542" t="s">
        <v>22</v>
      </c>
      <c r="O542" t="s">
        <v>163</v>
      </c>
    </row>
    <row r="543" spans="1:15" ht="16" hidden="1" x14ac:dyDescent="0.25">
      <c r="A543" s="2">
        <v>1321</v>
      </c>
      <c r="B543" t="s">
        <v>460</v>
      </c>
      <c r="C543" t="s">
        <v>7</v>
      </c>
      <c r="D543" s="3">
        <v>41639</v>
      </c>
      <c r="E543" s="4">
        <v>6411577000</v>
      </c>
      <c r="F543" s="4">
        <v>5424644000</v>
      </c>
      <c r="G543" s="4">
        <v>485069000</v>
      </c>
      <c r="H543" t="s">
        <v>21</v>
      </c>
      <c r="I543" s="4">
        <v>25865000</v>
      </c>
      <c r="J543" s="33">
        <f t="array" ref="J543">E543-F543</f>
        <v>986933000</v>
      </c>
      <c r="K543" s="33">
        <f t="array" ref="K543">J543-G543:I543</f>
        <v>501864000</v>
      </c>
      <c r="L543" s="105">
        <f t="array" ref="L543">1-F543/E543</f>
        <v>0.15392983660650106</v>
      </c>
      <c r="M543" s="105">
        <f t="array" ref="M543">K543/E543</f>
        <v>7.8274658481056997E-2</v>
      </c>
      <c r="N543" t="s">
        <v>22</v>
      </c>
      <c r="O543" t="s">
        <v>170</v>
      </c>
    </row>
    <row r="544" spans="1:15" ht="16" hidden="1" x14ac:dyDescent="0.25">
      <c r="A544" s="2">
        <v>1338</v>
      </c>
      <c r="B544" t="s">
        <v>464</v>
      </c>
      <c r="C544" t="s">
        <v>6</v>
      </c>
      <c r="D544" s="3">
        <v>41639</v>
      </c>
      <c r="E544" s="4">
        <v>6419285000</v>
      </c>
      <c r="F544" s="4">
        <v>5099484000</v>
      </c>
      <c r="G544" s="4">
        <v>922340000</v>
      </c>
      <c r="H544" t="s">
        <v>21</v>
      </c>
      <c r="I544" t="s">
        <v>21</v>
      </c>
      <c r="J544" s="33">
        <f t="array" ref="J544">E544-F544</f>
        <v>1319801000</v>
      </c>
      <c r="K544" s="33">
        <f t="array" ref="K544">J544-G544:I544</f>
        <v>397461000</v>
      </c>
      <c r="L544" s="105">
        <f t="array" ref="L544">1-F544/E544</f>
        <v>0.20559937750076529</v>
      </c>
      <c r="M544" s="105">
        <f t="array" ref="M544">K544/E544</f>
        <v>6.1916708792334352E-2</v>
      </c>
      <c r="N544" t="s">
        <v>22</v>
      </c>
      <c r="O544" t="s">
        <v>170</v>
      </c>
    </row>
    <row r="545" spans="1:15" ht="16" hidden="1" x14ac:dyDescent="0.25">
      <c r="A545" s="2">
        <v>1350</v>
      </c>
      <c r="B545" t="s">
        <v>467</v>
      </c>
      <c r="C545" t="s">
        <v>6</v>
      </c>
      <c r="D545" s="3">
        <v>41639</v>
      </c>
      <c r="E545" s="4">
        <v>4245895000</v>
      </c>
      <c r="F545" s="4">
        <v>2522803000</v>
      </c>
      <c r="G545" s="4">
        <v>1324815000</v>
      </c>
      <c r="H545" t="s">
        <v>21</v>
      </c>
      <c r="I545" s="4">
        <v>1700000</v>
      </c>
      <c r="J545" s="33">
        <f t="array" ref="J545">E545-F545</f>
        <v>1723092000</v>
      </c>
      <c r="K545" s="33">
        <f t="array" ref="K545">J545-G545:I545</f>
        <v>398277000</v>
      </c>
      <c r="L545" s="105">
        <f t="array" ref="L545">1-F545/E545</f>
        <v>0.40582539134858497</v>
      </c>
      <c r="M545" s="105">
        <f t="array" ref="M545">K545/E545</f>
        <v>9.3802837799804278E-2</v>
      </c>
      <c r="N545" t="s">
        <v>22</v>
      </c>
      <c r="O545" t="s">
        <v>468</v>
      </c>
    </row>
    <row r="546" spans="1:15" ht="16" hidden="1" x14ac:dyDescent="0.25">
      <c r="A546" s="2">
        <v>1367</v>
      </c>
      <c r="B546" t="s">
        <v>472</v>
      </c>
      <c r="C546" t="s">
        <v>7</v>
      </c>
      <c r="D546" s="3">
        <v>41639</v>
      </c>
      <c r="E546" s="4">
        <v>3238128000</v>
      </c>
      <c r="F546" s="4">
        <v>1355200000</v>
      </c>
      <c r="G546" s="4">
        <v>1040567000</v>
      </c>
      <c r="H546" t="s">
        <v>21</v>
      </c>
      <c r="I546" t="s">
        <v>21</v>
      </c>
      <c r="J546" s="33">
        <f t="array" ref="J546">E546-F546</f>
        <v>1882928000</v>
      </c>
      <c r="K546" s="33">
        <f t="array" ref="K546">J546-G546:I546</f>
        <v>842361000</v>
      </c>
      <c r="L546" s="105">
        <f t="array" ref="L546">1-F546/E546</f>
        <v>0.58148658731217551</v>
      </c>
      <c r="M546" s="105">
        <f t="array" ref="M546">K546/E546</f>
        <v>0.26013826507167104</v>
      </c>
      <c r="N546" t="s">
        <v>22</v>
      </c>
      <c r="O546" t="s">
        <v>170</v>
      </c>
    </row>
    <row r="547" spans="1:15" ht="16" hidden="1" x14ac:dyDescent="0.25">
      <c r="A547" s="2">
        <v>1378</v>
      </c>
      <c r="B547" t="s">
        <v>475</v>
      </c>
      <c r="C547" t="s">
        <v>6</v>
      </c>
      <c r="D547" s="3">
        <v>41639</v>
      </c>
      <c r="E547" s="4">
        <v>8417200000</v>
      </c>
      <c r="F547" s="4">
        <v>5234700000</v>
      </c>
      <c r="G547" s="4">
        <v>1088100000</v>
      </c>
      <c r="H547" t="s">
        <v>21</v>
      </c>
      <c r="I547" s="4">
        <v>877400000</v>
      </c>
      <c r="J547" s="33">
        <f t="array" ref="J547">E547-F547</f>
        <v>3182500000</v>
      </c>
      <c r="K547" s="33">
        <f t="array" ref="K547">J547-G547:I547</f>
        <v>2094400000</v>
      </c>
      <c r="L547" s="105">
        <f t="array" ref="L547">1-F547/E547</f>
        <v>0.37809485339542837</v>
      </c>
      <c r="M547" s="105">
        <f t="array" ref="M547">K547/E547</f>
        <v>0.2488238369053842</v>
      </c>
      <c r="N547" t="s">
        <v>22</v>
      </c>
      <c r="O547" t="s">
        <v>170</v>
      </c>
    </row>
    <row r="548" spans="1:15" ht="16" hidden="1" x14ac:dyDescent="0.25">
      <c r="A548" s="2">
        <v>1443</v>
      </c>
      <c r="B548" t="s">
        <v>491</v>
      </c>
      <c r="C548" t="s">
        <v>7</v>
      </c>
      <c r="D548" s="3">
        <v>41639</v>
      </c>
      <c r="E548" s="4">
        <v>2142807000</v>
      </c>
      <c r="F548" s="4">
        <v>1178173000</v>
      </c>
      <c r="G548" s="4">
        <v>390610000</v>
      </c>
      <c r="H548" t="s">
        <v>21</v>
      </c>
      <c r="I548" s="4">
        <v>38405000</v>
      </c>
      <c r="J548" s="33">
        <f t="array" ref="J548">E548-F548</f>
        <v>964634000</v>
      </c>
      <c r="K548" s="33">
        <f t="array" ref="K548">J548-G548:I548</f>
        <v>574024000</v>
      </c>
      <c r="L548" s="105">
        <f t="array" ref="L548">1-F548/E548</f>
        <v>0.45017306738311014</v>
      </c>
      <c r="M548" s="105">
        <f t="array" ref="M548">K548/E548</f>
        <v>0.2678841351554293</v>
      </c>
      <c r="N548" t="s">
        <v>22</v>
      </c>
      <c r="O548" t="s">
        <v>170</v>
      </c>
    </row>
    <row r="549" spans="1:15" ht="16" hidden="1" x14ac:dyDescent="0.25">
      <c r="A549" s="2">
        <v>1579</v>
      </c>
      <c r="B549" t="s">
        <v>531</v>
      </c>
      <c r="C549" t="s">
        <v>7</v>
      </c>
      <c r="D549" s="3">
        <v>41639</v>
      </c>
      <c r="E549" s="4">
        <v>38279000000</v>
      </c>
      <c r="F549" s="4">
        <v>17192000000</v>
      </c>
      <c r="G549" s="4">
        <v>17629000000</v>
      </c>
      <c r="H549" t="s">
        <v>21</v>
      </c>
      <c r="I549" s="4">
        <v>1689000000</v>
      </c>
      <c r="J549" s="33">
        <f t="array" ref="J549">E549-F549</f>
        <v>21087000000</v>
      </c>
      <c r="K549" s="33">
        <f t="array" ref="K549">J549-G549:I549</f>
        <v>3458000000</v>
      </c>
      <c r="L549" s="105">
        <f t="array" ref="L549">1-F549/E549</f>
        <v>0.5508764596776301</v>
      </c>
      <c r="M549" s="105">
        <f t="array" ref="M549">K549/E549</f>
        <v>9.0336738159304056E-2</v>
      </c>
      <c r="N549" t="s">
        <v>22</v>
      </c>
      <c r="O549" t="s">
        <v>23</v>
      </c>
    </row>
    <row r="550" spans="1:15" ht="16" hidden="1" x14ac:dyDescent="0.25">
      <c r="A550" s="2">
        <v>1602</v>
      </c>
      <c r="B550" t="s">
        <v>536</v>
      </c>
      <c r="C550" t="s">
        <v>6</v>
      </c>
      <c r="D550" s="3">
        <v>41639</v>
      </c>
      <c r="E550" s="4">
        <v>21963000000</v>
      </c>
      <c r="F550" s="4">
        <v>5849000000</v>
      </c>
      <c r="G550" s="4">
        <v>6891000000</v>
      </c>
      <c r="H550" t="s">
        <v>21</v>
      </c>
      <c r="I550" s="4">
        <v>1777000000</v>
      </c>
      <c r="J550" s="33">
        <f t="array" ref="J550">E550-F550</f>
        <v>16114000000</v>
      </c>
      <c r="K550" s="33">
        <f t="array" ref="K550">J550-G550:I550</f>
        <v>9223000000</v>
      </c>
      <c r="L550" s="105">
        <f t="array" ref="L550">1-F550/E550</f>
        <v>0.73368847607339616</v>
      </c>
      <c r="M550" s="105">
        <f t="array" ref="M550">K550/E550</f>
        <v>0.41993352456403954</v>
      </c>
      <c r="N550" t="s">
        <v>22</v>
      </c>
      <c r="O550" t="s">
        <v>184</v>
      </c>
    </row>
    <row r="551" spans="1:15" ht="16" hidden="1" x14ac:dyDescent="0.25">
      <c r="A551" s="2">
        <v>1607</v>
      </c>
      <c r="B551" t="s">
        <v>537</v>
      </c>
      <c r="C551" t="s">
        <v>7</v>
      </c>
      <c r="D551" s="3">
        <v>41639</v>
      </c>
      <c r="E551" s="4">
        <v>55438000000</v>
      </c>
      <c r="F551" s="4">
        <v>13703000000</v>
      </c>
      <c r="G551" s="4">
        <v>32834000000</v>
      </c>
      <c r="H551" t="s">
        <v>21</v>
      </c>
      <c r="I551" s="4">
        <v>1867000000</v>
      </c>
      <c r="J551" s="33">
        <f t="array" ref="J551">E551-F551</f>
        <v>41735000000</v>
      </c>
      <c r="K551" s="33">
        <f t="array" ref="K551">J551-G551:I551</f>
        <v>8901000000</v>
      </c>
      <c r="L551" s="105">
        <f t="array" ref="L551">1-F551/E551</f>
        <v>0.7528229734117392</v>
      </c>
      <c r="M551" s="105">
        <f t="array" ref="M551">K551/E551</f>
        <v>0.16055774017821711</v>
      </c>
      <c r="N551" t="s">
        <v>22</v>
      </c>
      <c r="O551" t="s">
        <v>152</v>
      </c>
    </row>
    <row r="552" spans="1:15" ht="16" hidden="1" x14ac:dyDescent="0.25">
      <c r="A552" s="2">
        <v>1618</v>
      </c>
      <c r="B552" t="s">
        <v>540</v>
      </c>
      <c r="C552" t="s">
        <v>6</v>
      </c>
      <c r="D552" s="3">
        <v>41639</v>
      </c>
      <c r="E552" s="4">
        <v>56600000000</v>
      </c>
      <c r="F552" s="4">
        <v>40468000000</v>
      </c>
      <c r="G552" s="4">
        <v>5241000000</v>
      </c>
      <c r="H552" s="4">
        <v>2342000000</v>
      </c>
      <c r="I552" t="s">
        <v>21</v>
      </c>
      <c r="J552" s="33">
        <f t="array" ref="J552">E552-F552</f>
        <v>16132000000</v>
      </c>
      <c r="K552" s="33">
        <f t="array" ref="K552">J552-G552:I552</f>
        <v>10891000000</v>
      </c>
      <c r="L552" s="105">
        <f t="array" ref="L552">1-F552/E552</f>
        <v>0.28501766784452298</v>
      </c>
      <c r="M552" s="105">
        <f t="array" ref="M552">K552/E552</f>
        <v>0.19242049469964664</v>
      </c>
      <c r="N552" t="s">
        <v>22</v>
      </c>
      <c r="O552" t="s">
        <v>170</v>
      </c>
    </row>
    <row r="553" spans="1:15" ht="16" hidden="1" x14ac:dyDescent="0.25">
      <c r="A553" s="2">
        <v>1651</v>
      </c>
      <c r="B553" t="s">
        <v>548</v>
      </c>
      <c r="C553" t="s">
        <v>7</v>
      </c>
      <c r="D553" s="3">
        <v>41639</v>
      </c>
      <c r="E553" s="4">
        <v>1595703000</v>
      </c>
      <c r="F553" s="4">
        <v>622523000</v>
      </c>
      <c r="G553" s="4">
        <v>228982000</v>
      </c>
      <c r="H553" t="s">
        <v>21</v>
      </c>
      <c r="I553" s="4">
        <v>129931000</v>
      </c>
      <c r="J553" s="33">
        <f t="array" ref="J553">E553-F553</f>
        <v>973180000</v>
      </c>
      <c r="K553" s="33">
        <f t="array" ref="K553">J553-G553:I553</f>
        <v>744198000</v>
      </c>
      <c r="L553" s="105">
        <f t="array" ref="L553">1-F553/E553</f>
        <v>0.60987539661202617</v>
      </c>
      <c r="M553" s="105">
        <f t="array" ref="M553">K553/E553</f>
        <v>0.46637626174795688</v>
      </c>
      <c r="N553" t="s">
        <v>22</v>
      </c>
      <c r="O553" t="s">
        <v>217</v>
      </c>
    </row>
    <row r="554" spans="1:15" ht="16" hidden="1" x14ac:dyDescent="0.25">
      <c r="A554" s="2">
        <v>1698</v>
      </c>
      <c r="B554" t="s">
        <v>559</v>
      </c>
      <c r="C554" t="s">
        <v>6</v>
      </c>
      <c r="D554" s="3">
        <v>41639</v>
      </c>
      <c r="E554" s="4">
        <v>13983000000</v>
      </c>
      <c r="F554" s="4">
        <v>9112000000</v>
      </c>
      <c r="G554" s="4">
        <v>1468000000</v>
      </c>
      <c r="H554" t="s">
        <v>21</v>
      </c>
      <c r="I554" s="4">
        <v>1333000000</v>
      </c>
      <c r="J554" s="33">
        <f t="array" ref="J554">E554-F554</f>
        <v>4871000000</v>
      </c>
      <c r="K554" s="33">
        <f t="array" ref="K554">J554-G554:I554</f>
        <v>3403000000</v>
      </c>
      <c r="L554" s="105">
        <f t="array" ref="L554">1-F554/E554</f>
        <v>0.34835156976328396</v>
      </c>
      <c r="M554" s="105">
        <f t="array" ref="M554">K554/E554</f>
        <v>0.2433669455767718</v>
      </c>
      <c r="N554" t="s">
        <v>22</v>
      </c>
      <c r="O554" t="s">
        <v>560</v>
      </c>
    </row>
    <row r="555" spans="1:15" ht="16" hidden="1" x14ac:dyDescent="0.25">
      <c r="A555" s="2">
        <v>1758</v>
      </c>
      <c r="B555" t="s">
        <v>576</v>
      </c>
      <c r="C555" t="s">
        <v>7</v>
      </c>
      <c r="D555" s="3">
        <v>41639</v>
      </c>
      <c r="E555" s="4">
        <v>3837000000</v>
      </c>
      <c r="F555" s="4">
        <v>2338000000</v>
      </c>
      <c r="G555" s="4">
        <v>990000000</v>
      </c>
      <c r="H555" s="4">
        <v>104000000</v>
      </c>
      <c r="I555" t="s">
        <v>21</v>
      </c>
      <c r="J555" s="33">
        <f t="array" ref="J555">E555-F555</f>
        <v>1499000000</v>
      </c>
      <c r="K555" s="33">
        <f t="array" ref="K555">J555-G555:I555</f>
        <v>509000000</v>
      </c>
      <c r="L555" s="105">
        <f t="array" ref="L555">1-F555/E555</f>
        <v>0.39066979410998171</v>
      </c>
      <c r="M555" s="105">
        <f t="array" ref="M555">K555/E555</f>
        <v>0.13265572061506387</v>
      </c>
      <c r="N555" t="s">
        <v>22</v>
      </c>
      <c r="O555" t="s">
        <v>170</v>
      </c>
    </row>
    <row r="556" spans="1:15" ht="16" hidden="1" x14ac:dyDescent="0.25">
      <c r="A556" s="2">
        <v>37</v>
      </c>
      <c r="B556" t="s">
        <v>44</v>
      </c>
      <c r="C556" t="s">
        <v>7</v>
      </c>
      <c r="D556" s="3">
        <v>41639</v>
      </c>
      <c r="E556" s="4">
        <v>4319063000</v>
      </c>
      <c r="F556" s="4">
        <v>2894917000</v>
      </c>
      <c r="G556" s="4">
        <v>109115000</v>
      </c>
      <c r="H556" t="s">
        <v>21</v>
      </c>
      <c r="I556" s="4">
        <v>216119000</v>
      </c>
      <c r="J556" s="33">
        <f t="array" ref="J556">E556-F556</f>
        <v>1424146000</v>
      </c>
      <c r="K556" s="33">
        <f t="array" ref="K556">J556-G556:I556</f>
        <v>1315031000</v>
      </c>
      <c r="L556" s="105">
        <f t="array" ref="L556">1-F556/E556</f>
        <v>0.32973494482483812</v>
      </c>
      <c r="M556" s="105">
        <f t="array" ref="M556">K556/E556</f>
        <v>0.30447136334894859</v>
      </c>
      <c r="N556" t="s">
        <v>28</v>
      </c>
      <c r="O556" t="s">
        <v>45</v>
      </c>
    </row>
    <row r="557" spans="1:15" ht="16" hidden="1" x14ac:dyDescent="0.25">
      <c r="A557" s="2">
        <v>73</v>
      </c>
      <c r="B557" t="s">
        <v>62</v>
      </c>
      <c r="C557" t="s">
        <v>7</v>
      </c>
      <c r="D557" s="3">
        <v>41639</v>
      </c>
      <c r="E557" s="4">
        <v>1577922000</v>
      </c>
      <c r="F557" s="4">
        <v>511087000</v>
      </c>
      <c r="G557" s="4">
        <v>535598000</v>
      </c>
      <c r="H557" s="4">
        <v>93879000</v>
      </c>
      <c r="I557" s="4">
        <v>21547000</v>
      </c>
      <c r="J557" s="33">
        <f t="array" ref="J557">E557-F557</f>
        <v>1066835000</v>
      </c>
      <c r="K557" s="33">
        <f t="array" ref="K557">J557-G557:I557</f>
        <v>531237000</v>
      </c>
      <c r="L557" s="105">
        <f t="array" ref="L557">1-F557/E557</f>
        <v>0.67610122680335283</v>
      </c>
      <c r="M557" s="105">
        <f t="array" ref="M557">K557/E557</f>
        <v>0.33666873267499914</v>
      </c>
      <c r="N557" t="s">
        <v>28</v>
      </c>
      <c r="O557" t="s">
        <v>63</v>
      </c>
    </row>
    <row r="558" spans="1:15" ht="16" hidden="1" x14ac:dyDescent="0.25">
      <c r="A558" s="2">
        <v>149</v>
      </c>
      <c r="B558" t="s">
        <v>94</v>
      </c>
      <c r="C558" t="s">
        <v>7</v>
      </c>
      <c r="D558" s="3">
        <v>41639</v>
      </c>
      <c r="E558" s="4">
        <v>4614700000</v>
      </c>
      <c r="F558" s="4">
        <v>3163900000</v>
      </c>
      <c r="G558" s="4">
        <v>548000000</v>
      </c>
      <c r="H558" t="s">
        <v>21</v>
      </c>
      <c r="I558" t="s">
        <v>21</v>
      </c>
      <c r="J558" s="33">
        <f t="array" ref="J558">E558-F558</f>
        <v>1450800000</v>
      </c>
      <c r="K558" s="33">
        <f t="array" ref="K558">J558-G558:I558</f>
        <v>902800000</v>
      </c>
      <c r="L558" s="105">
        <f t="array" ref="L558">1-F558/E558</f>
        <v>0.31438663401737921</v>
      </c>
      <c r="M558" s="105">
        <f t="array" ref="M558">K558/E558</f>
        <v>0.19563568596008407</v>
      </c>
      <c r="N558" t="s">
        <v>28</v>
      </c>
      <c r="O558" t="s">
        <v>95</v>
      </c>
    </row>
    <row r="559" spans="1:15" ht="16" hidden="1" x14ac:dyDescent="0.25">
      <c r="A559" s="2">
        <v>157</v>
      </c>
      <c r="B559" t="s">
        <v>98</v>
      </c>
      <c r="C559" t="s">
        <v>7</v>
      </c>
      <c r="D559" s="3">
        <v>41639</v>
      </c>
      <c r="E559" s="4">
        <v>4583000000</v>
      </c>
      <c r="F559" s="4">
        <v>1531000000</v>
      </c>
      <c r="G559" s="4">
        <v>1096000000</v>
      </c>
      <c r="H559" s="4">
        <v>584000000</v>
      </c>
      <c r="I559" t="s">
        <v>21</v>
      </c>
      <c r="J559" s="33">
        <f t="array" ref="J559">E559-F559</f>
        <v>3052000000</v>
      </c>
      <c r="K559" s="33">
        <f t="array" ref="K559">J559-G559:I559</f>
        <v>1956000000</v>
      </c>
      <c r="L559" s="105">
        <f t="array" ref="L559">1-F559/E559</f>
        <v>0.66593934104298502</v>
      </c>
      <c r="M559" s="105">
        <f t="array" ref="M559">K559/E559</f>
        <v>0.42679467597643467</v>
      </c>
      <c r="N559" t="s">
        <v>28</v>
      </c>
      <c r="O559" t="s">
        <v>99</v>
      </c>
    </row>
    <row r="560" spans="1:15" ht="16" hidden="1" x14ac:dyDescent="0.25">
      <c r="A560" s="2">
        <v>409</v>
      </c>
      <c r="B560" t="s">
        <v>190</v>
      </c>
      <c r="C560" t="s">
        <v>7</v>
      </c>
      <c r="D560" s="3">
        <v>41639</v>
      </c>
      <c r="E560" s="4">
        <v>8843200000</v>
      </c>
      <c r="F560" s="4">
        <v>5265500000</v>
      </c>
      <c r="G560" s="4">
        <v>1727600000</v>
      </c>
      <c r="H560" t="s">
        <v>21</v>
      </c>
      <c r="I560" s="4">
        <v>172200000</v>
      </c>
      <c r="J560" s="33">
        <f t="array" ref="J560">E560-F560</f>
        <v>3577700000</v>
      </c>
      <c r="K560" s="33">
        <f t="array" ref="K560">J560-G560:I560</f>
        <v>1850100000</v>
      </c>
      <c r="L560" s="105">
        <f t="array" ref="L560">1-F560/E560</f>
        <v>0.40457074362221823</v>
      </c>
      <c r="M560" s="105">
        <f t="array" ref="M560">K560/E560</f>
        <v>0.20921159761172425</v>
      </c>
      <c r="N560" t="s">
        <v>28</v>
      </c>
      <c r="O560" t="s">
        <v>182</v>
      </c>
    </row>
    <row r="561" spans="1:15" ht="16" hidden="1" x14ac:dyDescent="0.25">
      <c r="A561" s="2">
        <v>412</v>
      </c>
      <c r="B561" t="s">
        <v>191</v>
      </c>
      <c r="C561" t="s">
        <v>6</v>
      </c>
      <c r="D561" s="3">
        <v>41639</v>
      </c>
      <c r="E561" s="4">
        <v>2918434000</v>
      </c>
      <c r="F561" s="4">
        <v>502795000</v>
      </c>
      <c r="G561" s="4">
        <v>1476916000</v>
      </c>
      <c r="H561" s="4">
        <v>516338000</v>
      </c>
      <c r="I561" s="4">
        <v>41668000</v>
      </c>
      <c r="J561" s="33">
        <f t="array" ref="J561">E561-F561</f>
        <v>2415639000</v>
      </c>
      <c r="K561" s="33">
        <f t="array" ref="K561">J561-G561:I561</f>
        <v>938723000</v>
      </c>
      <c r="L561" s="105">
        <f t="array" ref="L561">1-F561/E561</f>
        <v>0.82771753618550226</v>
      </c>
      <c r="M561" s="105">
        <f t="array" ref="M561">K561/E561</f>
        <v>0.32165298238712953</v>
      </c>
      <c r="N561" t="s">
        <v>28</v>
      </c>
      <c r="O561" t="s">
        <v>63</v>
      </c>
    </row>
    <row r="562" spans="1:15" ht="16" hidden="1" x14ac:dyDescent="0.25">
      <c r="A562" s="2">
        <v>520</v>
      </c>
      <c r="B562" t="s">
        <v>226</v>
      </c>
      <c r="C562" t="s">
        <v>6</v>
      </c>
      <c r="D562" s="3">
        <v>41639</v>
      </c>
      <c r="E562" s="4">
        <v>8257000000</v>
      </c>
      <c r="F562" s="4">
        <v>1492000000</v>
      </c>
      <c r="G562" s="4">
        <v>3260000000</v>
      </c>
      <c r="H562" s="4">
        <v>915000000</v>
      </c>
      <c r="I562" s="4">
        <v>136000000</v>
      </c>
      <c r="J562" s="33">
        <f t="array" ref="J562">E562-F562</f>
        <v>6765000000</v>
      </c>
      <c r="K562" s="33">
        <f t="array" ref="K562">J562-G562:I562</f>
        <v>3505000000</v>
      </c>
      <c r="L562" s="105">
        <f t="array" ref="L562">1-F562/E562</f>
        <v>0.81930483226353401</v>
      </c>
      <c r="M562" s="105">
        <f t="array" ref="M562">K562/E562</f>
        <v>0.42448831294659078</v>
      </c>
      <c r="N562" t="s">
        <v>28</v>
      </c>
      <c r="O562" t="s">
        <v>63</v>
      </c>
    </row>
    <row r="563" spans="1:15" ht="16" hidden="1" x14ac:dyDescent="0.25">
      <c r="A563" s="2">
        <v>616</v>
      </c>
      <c r="B563" t="s">
        <v>253</v>
      </c>
      <c r="C563" t="s">
        <v>6</v>
      </c>
      <c r="D563" s="3">
        <v>41639</v>
      </c>
      <c r="E563" s="4">
        <v>7872000000</v>
      </c>
      <c r="F563" s="4">
        <v>1875000000</v>
      </c>
      <c r="G563" s="4">
        <v>1778000000</v>
      </c>
      <c r="H563" s="4">
        <v>1415000000</v>
      </c>
      <c r="I563" t="s">
        <v>21</v>
      </c>
      <c r="J563" s="33">
        <f t="array" ref="J563">E563-F563</f>
        <v>5997000000</v>
      </c>
      <c r="K563" s="33">
        <f t="array" ref="K563">J563-G563:I563</f>
        <v>4219000000</v>
      </c>
      <c r="L563" s="105">
        <f t="array" ref="L563">1-F563/E563</f>
        <v>0.76181402439024393</v>
      </c>
      <c r="M563" s="105">
        <f t="array" ref="M563">K563/E563</f>
        <v>0.53595020325203258</v>
      </c>
      <c r="N563" t="s">
        <v>28</v>
      </c>
      <c r="O563" t="s">
        <v>63</v>
      </c>
    </row>
    <row r="564" spans="1:15" ht="16" hidden="1" x14ac:dyDescent="0.25">
      <c r="A564" s="2">
        <v>641</v>
      </c>
      <c r="B564" t="s">
        <v>260</v>
      </c>
      <c r="C564" t="s">
        <v>7</v>
      </c>
      <c r="D564" s="3">
        <v>41639</v>
      </c>
      <c r="E564" s="4">
        <v>6063400000</v>
      </c>
      <c r="F564" s="4">
        <v>4092700000</v>
      </c>
      <c r="G564" s="4">
        <v>907800000</v>
      </c>
      <c r="H564" t="s">
        <v>21</v>
      </c>
      <c r="I564" t="s">
        <v>21</v>
      </c>
      <c r="J564" s="33">
        <f t="array" ref="J564">E564-F564</f>
        <v>1970700000</v>
      </c>
      <c r="K564" s="33">
        <f t="array" ref="K564">J564-G564:I564</f>
        <v>1062900000</v>
      </c>
      <c r="L564" s="105">
        <f t="array" ref="L564">1-F564/E564</f>
        <v>0.32501566777715474</v>
      </c>
      <c r="M564" s="105">
        <f t="array" ref="M564">K564/E564</f>
        <v>0.1752976877659399</v>
      </c>
      <c r="N564" t="s">
        <v>28</v>
      </c>
      <c r="O564" t="s">
        <v>63</v>
      </c>
    </row>
    <row r="565" spans="1:15" ht="16" hidden="1" x14ac:dyDescent="0.25">
      <c r="A565" s="2">
        <v>645</v>
      </c>
      <c r="B565" t="s">
        <v>261</v>
      </c>
      <c r="C565" t="s">
        <v>7</v>
      </c>
      <c r="D565" s="3">
        <v>41639</v>
      </c>
      <c r="E565" s="4">
        <v>4814000000</v>
      </c>
      <c r="F565" s="4">
        <v>2776000000</v>
      </c>
      <c r="G565" s="4">
        <v>977000000</v>
      </c>
      <c r="H565" t="s">
        <v>21</v>
      </c>
      <c r="I565" t="s">
        <v>21</v>
      </c>
      <c r="J565" s="33">
        <f t="array" ref="J565">E565-F565</f>
        <v>2038000000</v>
      </c>
      <c r="K565" s="33">
        <f t="array" ref="K565">J565-G565:I565</f>
        <v>1061000000</v>
      </c>
      <c r="L565" s="105">
        <f t="array" ref="L565">1-F565/E565</f>
        <v>0.42334856668051513</v>
      </c>
      <c r="M565" s="105">
        <f t="array" ref="M565">K565/E565</f>
        <v>0.22039883672621521</v>
      </c>
      <c r="N565" t="s">
        <v>28</v>
      </c>
      <c r="O565" t="s">
        <v>63</v>
      </c>
    </row>
    <row r="566" spans="1:15" ht="16" hidden="1" x14ac:dyDescent="0.25">
      <c r="A566" s="2">
        <v>653</v>
      </c>
      <c r="B566" t="s">
        <v>264</v>
      </c>
      <c r="C566" t="s">
        <v>7</v>
      </c>
      <c r="D566" s="3">
        <v>41639</v>
      </c>
      <c r="E566" s="4">
        <v>1496372000</v>
      </c>
      <c r="F566" s="4">
        <v>759362000</v>
      </c>
      <c r="G566" s="4">
        <v>322739000</v>
      </c>
      <c r="H566" s="4">
        <v>147696000</v>
      </c>
      <c r="I566" t="s">
        <v>21</v>
      </c>
      <c r="J566" s="33">
        <f t="array" ref="J566">E566-F566</f>
        <v>737010000</v>
      </c>
      <c r="K566" s="33">
        <f t="array" ref="K566">J566-G566:I566</f>
        <v>414271000</v>
      </c>
      <c r="L566" s="105">
        <f t="array" ref="L566">1-F566/E566</f>
        <v>0.49253126896253074</v>
      </c>
      <c r="M566" s="105">
        <f t="array" ref="M566">K566/E566</f>
        <v>0.27685027519894784</v>
      </c>
      <c r="N566" t="s">
        <v>28</v>
      </c>
      <c r="O566" t="s">
        <v>265</v>
      </c>
    </row>
    <row r="567" spans="1:15" ht="16" hidden="1" x14ac:dyDescent="0.25">
      <c r="A567" s="2">
        <v>673</v>
      </c>
      <c r="B567" t="s">
        <v>272</v>
      </c>
      <c r="C567" t="s">
        <v>7</v>
      </c>
      <c r="D567" s="3">
        <v>41639</v>
      </c>
      <c r="E567" s="4">
        <v>3309616000</v>
      </c>
      <c r="F567" s="4">
        <v>2444984000</v>
      </c>
      <c r="G567" s="4">
        <v>270261000</v>
      </c>
      <c r="H567" s="4">
        <v>134300000</v>
      </c>
      <c r="I567" t="s">
        <v>21</v>
      </c>
      <c r="J567" s="33">
        <f t="array" ref="J567">E567-F567</f>
        <v>864632000</v>
      </c>
      <c r="K567" s="33">
        <f t="array" ref="K567">J567-G567:I567</f>
        <v>594371000</v>
      </c>
      <c r="L567" s="105">
        <f t="array" ref="L567">1-F567/E567</f>
        <v>0.2612484348637425</v>
      </c>
      <c r="M567" s="105">
        <f t="array" ref="M567">K567/E567</f>
        <v>0.17958911245292505</v>
      </c>
      <c r="N567" t="s">
        <v>28</v>
      </c>
      <c r="O567" t="s">
        <v>40</v>
      </c>
    </row>
    <row r="568" spans="1:15" ht="16" hidden="1" x14ac:dyDescent="0.25">
      <c r="A568" s="2">
        <v>696</v>
      </c>
      <c r="B568" t="s">
        <v>278</v>
      </c>
      <c r="C568" t="s">
        <v>6</v>
      </c>
      <c r="D568" s="3">
        <v>41639</v>
      </c>
      <c r="E568" s="4">
        <v>7819000000</v>
      </c>
      <c r="F568" s="4">
        <v>4495000000</v>
      </c>
      <c r="G568" s="4">
        <v>1126000000</v>
      </c>
      <c r="H568" s="4">
        <v>710000000</v>
      </c>
      <c r="I568" s="4">
        <v>31000000</v>
      </c>
      <c r="J568" s="33">
        <f t="array" ref="J568">E568-F568</f>
        <v>3324000000</v>
      </c>
      <c r="K568" s="33">
        <f t="array" ref="K568">J568-G568:I568</f>
        <v>2198000000</v>
      </c>
      <c r="L568" s="105">
        <f t="array" ref="L568">1-F568/E568</f>
        <v>0.42511830157309116</v>
      </c>
      <c r="M568" s="105">
        <f t="array" ref="M568">K568/E568</f>
        <v>0.28111011638316918</v>
      </c>
      <c r="N568" t="s">
        <v>28</v>
      </c>
      <c r="O568" t="s">
        <v>95</v>
      </c>
    </row>
    <row r="569" spans="1:15" ht="16" hidden="1" x14ac:dyDescent="0.25">
      <c r="A569" s="2">
        <v>824</v>
      </c>
      <c r="B569" t="s">
        <v>320</v>
      </c>
      <c r="C569" t="s">
        <v>7</v>
      </c>
      <c r="D569" s="3">
        <v>41639</v>
      </c>
      <c r="E569" s="4">
        <v>98367000000</v>
      </c>
      <c r="F569" s="4">
        <v>49683000000</v>
      </c>
      <c r="G569" s="4">
        <v>22629000000</v>
      </c>
      <c r="H569" s="4">
        <v>5743000000</v>
      </c>
      <c r="I569" t="s">
        <v>21</v>
      </c>
      <c r="J569" s="33">
        <f t="array" ref="J569">E569-F569</f>
        <v>48684000000</v>
      </c>
      <c r="K569" s="33">
        <f t="array" ref="K569">J569-G569:I569</f>
        <v>26055000000</v>
      </c>
      <c r="L569" s="105">
        <f t="array" ref="L569">1-F569/E569</f>
        <v>0.49492207752599959</v>
      </c>
      <c r="M569" s="105">
        <f t="array" ref="M569">K569/E569</f>
        <v>0.26487541553569793</v>
      </c>
      <c r="N569" t="s">
        <v>28</v>
      </c>
      <c r="O569" t="s">
        <v>182</v>
      </c>
    </row>
    <row r="570" spans="1:15" ht="16" hidden="1" x14ac:dyDescent="0.25">
      <c r="A570" s="2">
        <v>880</v>
      </c>
      <c r="B570" t="s">
        <v>337</v>
      </c>
      <c r="C570" t="s">
        <v>7</v>
      </c>
      <c r="D570" s="3">
        <v>41639</v>
      </c>
      <c r="E570" s="4">
        <v>4669100000</v>
      </c>
      <c r="F570" s="4">
        <v>1727700000</v>
      </c>
      <c r="G570" s="4">
        <v>1293200000</v>
      </c>
      <c r="H570" s="4">
        <v>1043200000</v>
      </c>
      <c r="I570" t="s">
        <v>21</v>
      </c>
      <c r="J570" s="33">
        <f t="array" ref="J570">E570-F570</f>
        <v>2941400000</v>
      </c>
      <c r="K570" s="33">
        <f t="array" ref="K570">J570-G570:I570</f>
        <v>1648200000</v>
      </c>
      <c r="L570" s="105">
        <f t="array" ref="L570">1-F570/E570</f>
        <v>0.62997151485296954</v>
      </c>
      <c r="M570" s="105">
        <f t="array" ref="M570">K570/E570</f>
        <v>0.35300164914009124</v>
      </c>
      <c r="N570" t="s">
        <v>28</v>
      </c>
      <c r="O570" t="s">
        <v>180</v>
      </c>
    </row>
    <row r="571" spans="1:15" ht="16" hidden="1" x14ac:dyDescent="0.25">
      <c r="A571" s="2">
        <v>1007</v>
      </c>
      <c r="B571" t="s">
        <v>375</v>
      </c>
      <c r="C571" t="s">
        <v>6</v>
      </c>
      <c r="D571" s="3">
        <v>41639</v>
      </c>
      <c r="E571" s="4">
        <v>8312000000</v>
      </c>
      <c r="F571" t="s">
        <v>21</v>
      </c>
      <c r="G571" s="4">
        <v>3456000000</v>
      </c>
      <c r="H571" t="s">
        <v>21</v>
      </c>
      <c r="I571" s="4">
        <v>258000000</v>
      </c>
      <c r="J571" s="33" t="e">
        <f t="array" ref="J571">E571-F571</f>
        <v>#VALUE!</v>
      </c>
      <c r="K571" s="33" t="e">
        <f t="array" ref="K571">J571-G571:I571</f>
        <v>#VALUE!</v>
      </c>
      <c r="L571" s="105" t="e">
        <f t="array" ref="L571">1-F571/E571</f>
        <v>#VALUE!</v>
      </c>
      <c r="M571" s="105" t="e">
        <f t="array" ref="M571">K571/E571</f>
        <v>#VALUE!</v>
      </c>
      <c r="N571" t="s">
        <v>28</v>
      </c>
      <c r="O571" t="s">
        <v>63</v>
      </c>
    </row>
    <row r="572" spans="1:15" ht="16" hidden="1" x14ac:dyDescent="0.25">
      <c r="A572" s="2">
        <v>1148</v>
      </c>
      <c r="B572" t="s">
        <v>417</v>
      </c>
      <c r="C572" t="s">
        <v>6</v>
      </c>
      <c r="D572" s="3">
        <v>41639</v>
      </c>
      <c r="E572" s="4">
        <v>4374562000</v>
      </c>
      <c r="F572" s="4">
        <v>3117203000</v>
      </c>
      <c r="G572" s="4">
        <v>650243000</v>
      </c>
      <c r="H572" s="4">
        <v>378769000</v>
      </c>
      <c r="I572" t="s">
        <v>21</v>
      </c>
      <c r="J572" s="33">
        <f t="array" ref="J572">E572-F572</f>
        <v>1257359000</v>
      </c>
      <c r="K572" s="33">
        <f t="array" ref="K572">J572-G572:I572</f>
        <v>607116000</v>
      </c>
      <c r="L572" s="105">
        <f t="array" ref="L572">1-F572/E572</f>
        <v>0.28742511821754957</v>
      </c>
      <c r="M572" s="105">
        <f t="array" ref="M572">K572/E572</f>
        <v>0.13878326561607768</v>
      </c>
      <c r="N572" t="s">
        <v>28</v>
      </c>
      <c r="O572" t="s">
        <v>63</v>
      </c>
    </row>
    <row r="573" spans="1:15" ht="16" hidden="1" x14ac:dyDescent="0.25">
      <c r="A573" s="2">
        <v>1503</v>
      </c>
      <c r="B573" t="s">
        <v>509</v>
      </c>
      <c r="C573" t="s">
        <v>7</v>
      </c>
      <c r="D573" s="3">
        <v>41639</v>
      </c>
      <c r="E573" s="4">
        <v>2692000000</v>
      </c>
      <c r="F573" s="4">
        <v>1219000000</v>
      </c>
      <c r="G573" s="4">
        <v>757000000</v>
      </c>
      <c r="H573" s="4">
        <v>184000000</v>
      </c>
      <c r="I573" t="s">
        <v>21</v>
      </c>
      <c r="J573" s="33">
        <f t="array" ref="J573">E573-F573</f>
        <v>1473000000</v>
      </c>
      <c r="K573" s="33">
        <f t="array" ref="K573">J573-G573:I573</f>
        <v>716000000</v>
      </c>
      <c r="L573" s="105">
        <f t="array" ref="L573">1-F573/E573</f>
        <v>0.54717682020802383</v>
      </c>
      <c r="M573" s="105">
        <f t="array" ref="M573">K573/E573</f>
        <v>0.26597325408618128</v>
      </c>
      <c r="N573" t="s">
        <v>28</v>
      </c>
      <c r="O573" t="s">
        <v>38</v>
      </c>
    </row>
    <row r="574" spans="1:15" ht="16" hidden="1" x14ac:dyDescent="0.25">
      <c r="A574" s="2">
        <v>1559</v>
      </c>
      <c r="B574" t="s">
        <v>526</v>
      </c>
      <c r="C574" t="s">
        <v>7</v>
      </c>
      <c r="D574" s="3">
        <v>41639</v>
      </c>
      <c r="E574" s="4">
        <v>2064305000</v>
      </c>
      <c r="F574" s="4">
        <v>1369438000</v>
      </c>
      <c r="G574" s="4">
        <v>312367000</v>
      </c>
      <c r="H574" t="s">
        <v>21</v>
      </c>
      <c r="I574" t="s">
        <v>21</v>
      </c>
      <c r="J574" s="33">
        <f t="array" ref="J574">E574-F574</f>
        <v>694867000</v>
      </c>
      <c r="K574" s="33">
        <f t="array" ref="K574">J574-G574:I574</f>
        <v>382500000</v>
      </c>
      <c r="L574" s="105">
        <f t="array" ref="L574">1-F574/E574</f>
        <v>0.33661062682113352</v>
      </c>
      <c r="M574" s="105">
        <f t="array" ref="M574">K574/E574</f>
        <v>0.18529238654171742</v>
      </c>
      <c r="N574" t="s">
        <v>28</v>
      </c>
      <c r="O574" t="s">
        <v>63</v>
      </c>
    </row>
    <row r="575" spans="1:15" ht="16" hidden="1" x14ac:dyDescent="0.25">
      <c r="A575" s="2">
        <v>1563</v>
      </c>
      <c r="B575" t="s">
        <v>527</v>
      </c>
      <c r="C575" t="s">
        <v>7</v>
      </c>
      <c r="D575" s="3">
        <v>41639</v>
      </c>
      <c r="E575" s="4">
        <v>12205000000</v>
      </c>
      <c r="F575" s="4">
        <v>5841000000</v>
      </c>
      <c r="G575" s="4">
        <v>1858000000</v>
      </c>
      <c r="H575" s="4">
        <v>1522000000</v>
      </c>
      <c r="I575" t="s">
        <v>21</v>
      </c>
      <c r="J575" s="33">
        <f t="array" ref="J575">E575-F575</f>
        <v>6364000000</v>
      </c>
      <c r="K575" s="33">
        <f t="array" ref="K575">J575-G575:I575</f>
        <v>4506000000</v>
      </c>
      <c r="L575" s="105">
        <f t="array" ref="L575">1-F575/E575</f>
        <v>0.52142564522736579</v>
      </c>
      <c r="M575" s="105">
        <f t="array" ref="M575">K575/E575</f>
        <v>0.36919295370749694</v>
      </c>
      <c r="N575" t="s">
        <v>28</v>
      </c>
      <c r="O575" t="s">
        <v>40</v>
      </c>
    </row>
    <row r="576" spans="1:15" ht="16" hidden="1" x14ac:dyDescent="0.25">
      <c r="A576" s="2">
        <v>1655</v>
      </c>
      <c r="B576" t="s">
        <v>549</v>
      </c>
      <c r="C576" t="s">
        <v>7</v>
      </c>
      <c r="D576" s="3">
        <v>41639</v>
      </c>
      <c r="E576" s="4">
        <v>965087000</v>
      </c>
      <c r="F576" s="4">
        <v>187013000</v>
      </c>
      <c r="G576" s="4">
        <v>179545000</v>
      </c>
      <c r="H576" s="4">
        <v>70297000</v>
      </c>
      <c r="I576" t="s">
        <v>21</v>
      </c>
      <c r="J576" s="33">
        <f t="array" ref="J576">E576-F576</f>
        <v>778074000</v>
      </c>
      <c r="K576" s="33">
        <f t="array" ref="K576">J576-G576:I576</f>
        <v>598529000</v>
      </c>
      <c r="L576" s="105">
        <f t="array" ref="L576">1-F576/E576</f>
        <v>0.80622161525333991</v>
      </c>
      <c r="M576" s="105">
        <f t="array" ref="M576">K576/E576</f>
        <v>0.62018139297286157</v>
      </c>
      <c r="N576" t="s">
        <v>28</v>
      </c>
      <c r="O576" t="s">
        <v>63</v>
      </c>
    </row>
    <row r="577" spans="1:15" ht="16" hidden="1" x14ac:dyDescent="0.25">
      <c r="A577" s="2">
        <v>1714</v>
      </c>
      <c r="B577" t="s">
        <v>564</v>
      </c>
      <c r="C577" t="s">
        <v>7</v>
      </c>
      <c r="D577" s="3">
        <v>41639</v>
      </c>
      <c r="E577" s="4">
        <v>5542000000</v>
      </c>
      <c r="F577" s="4">
        <v>3235000000</v>
      </c>
      <c r="G577" s="4">
        <v>1199600000</v>
      </c>
      <c r="H577" t="s">
        <v>21</v>
      </c>
      <c r="I577" t="s">
        <v>21</v>
      </c>
      <c r="J577" s="33">
        <f t="array" ref="J577">E577-F577</f>
        <v>2307000000</v>
      </c>
      <c r="K577" s="33">
        <f t="array" ref="K577">J577-G577:I577</f>
        <v>1107400000</v>
      </c>
      <c r="L577" s="105">
        <f t="array" ref="L577">1-F577/E577</f>
        <v>0.41627571273908337</v>
      </c>
      <c r="M577" s="105">
        <f t="array" ref="M577">K577/E577</f>
        <v>0.19981955972573079</v>
      </c>
      <c r="N577" t="s">
        <v>28</v>
      </c>
      <c r="O577" t="s">
        <v>63</v>
      </c>
    </row>
    <row r="578" spans="1:15" ht="16" hidden="1" x14ac:dyDescent="0.25">
      <c r="A578" s="2">
        <v>1754</v>
      </c>
      <c r="B578" t="s">
        <v>575</v>
      </c>
      <c r="C578" t="s">
        <v>7</v>
      </c>
      <c r="D578" s="3">
        <v>41639</v>
      </c>
      <c r="E578" s="4">
        <v>20006000000</v>
      </c>
      <c r="F578" s="4">
        <v>13521000000</v>
      </c>
      <c r="G578" s="4">
        <v>4219000000</v>
      </c>
      <c r="H578" s="4">
        <v>603000000</v>
      </c>
      <c r="I578" s="4">
        <v>305000000</v>
      </c>
      <c r="J578" s="33">
        <f t="array" ref="J578">E578-F578</f>
        <v>6485000000</v>
      </c>
      <c r="K578" s="33">
        <f t="array" ref="K578">J578-G578:I578</f>
        <v>2266000000</v>
      </c>
      <c r="L578" s="105">
        <f t="array" ref="L578">1-F578/E578</f>
        <v>0.32415275417374789</v>
      </c>
      <c r="M578" s="105">
        <f t="array" ref="M578">K578/E578</f>
        <v>0.11326602019394182</v>
      </c>
      <c r="N578" t="s">
        <v>28</v>
      </c>
      <c r="O578" t="s">
        <v>182</v>
      </c>
    </row>
    <row r="579" spans="1:15" ht="16" hidden="1" x14ac:dyDescent="0.25">
      <c r="A579" s="2">
        <v>1762</v>
      </c>
      <c r="B579" t="s">
        <v>577</v>
      </c>
      <c r="C579" t="s">
        <v>7</v>
      </c>
      <c r="D579" s="3">
        <v>41639</v>
      </c>
      <c r="E579" s="4">
        <v>4680380000</v>
      </c>
      <c r="F579" s="4">
        <v>1349380000</v>
      </c>
      <c r="G579" s="4">
        <v>1751275000</v>
      </c>
      <c r="H579" s="4">
        <v>957587000</v>
      </c>
      <c r="I579" s="4">
        <v>44841000</v>
      </c>
      <c r="J579" s="33">
        <f t="array" ref="J579">E579-F579</f>
        <v>3331000000</v>
      </c>
      <c r="K579" s="33">
        <f t="array" ref="K579">J579-G579:I579</f>
        <v>1579725000</v>
      </c>
      <c r="L579" s="105">
        <f t="array" ref="L579">1-F579/E579</f>
        <v>0.71169434960409195</v>
      </c>
      <c r="M579" s="105">
        <f t="array" ref="M579">K579/E579</f>
        <v>0.33752067139847619</v>
      </c>
      <c r="N579" t="s">
        <v>28</v>
      </c>
      <c r="O579" t="s">
        <v>63</v>
      </c>
    </row>
    <row r="580" spans="1:15" ht="16" hidden="1" x14ac:dyDescent="0.25">
      <c r="A580" s="2">
        <v>77</v>
      </c>
      <c r="B580" t="s">
        <v>64</v>
      </c>
      <c r="C580" t="s">
        <v>7</v>
      </c>
      <c r="D580" s="3">
        <v>41639</v>
      </c>
      <c r="E580" s="4">
        <v>2394270000</v>
      </c>
      <c r="F580" s="4">
        <v>1543799000</v>
      </c>
      <c r="G580" s="4">
        <v>158189000</v>
      </c>
      <c r="H580" s="4">
        <v>82246000</v>
      </c>
      <c r="I580" t="s">
        <v>21</v>
      </c>
      <c r="J580" s="33">
        <f t="array" ref="J580">E580-F580</f>
        <v>850471000</v>
      </c>
      <c r="K580" s="33">
        <f t="array" ref="K580">J580-G580:I580</f>
        <v>692282000</v>
      </c>
      <c r="L580" s="105">
        <f t="array" ref="L580">1-F580/E580</f>
        <v>0.35521098288831254</v>
      </c>
      <c r="M580" s="105">
        <f t="array" ref="M580">K580/E580</f>
        <v>0.28914115784769473</v>
      </c>
      <c r="N580" t="s">
        <v>65</v>
      </c>
      <c r="O580" t="s">
        <v>66</v>
      </c>
    </row>
    <row r="581" spans="1:15" ht="16" hidden="1" x14ac:dyDescent="0.25">
      <c r="A581" s="2">
        <v>231</v>
      </c>
      <c r="B581" t="s">
        <v>122</v>
      </c>
      <c r="C581" t="s">
        <v>7</v>
      </c>
      <c r="D581" s="3">
        <v>41639</v>
      </c>
      <c r="E581" s="4">
        <v>8468100000</v>
      </c>
      <c r="F581" s="4">
        <v>6875400000</v>
      </c>
      <c r="G581" s="4">
        <v>497400000</v>
      </c>
      <c r="H581" t="s">
        <v>21</v>
      </c>
      <c r="I581" s="4">
        <v>299900000</v>
      </c>
      <c r="J581" s="33">
        <f t="array" ref="J581">E581-F581</f>
        <v>1592700000</v>
      </c>
      <c r="K581" s="33">
        <f t="array" ref="K581">J581-G581:I581</f>
        <v>1095300000</v>
      </c>
      <c r="L581" s="105">
        <f t="array" ref="L581">1-F581/E581</f>
        <v>0.1880823325185107</v>
      </c>
      <c r="M581" s="105">
        <f t="array" ref="M581">K581/E581</f>
        <v>0.12934424487193114</v>
      </c>
      <c r="N581" t="s">
        <v>65</v>
      </c>
      <c r="O581" t="s">
        <v>123</v>
      </c>
    </row>
    <row r="582" spans="1:15" ht="16" hidden="1" x14ac:dyDescent="0.25">
      <c r="A582" s="2">
        <v>291</v>
      </c>
      <c r="B582" t="s">
        <v>143</v>
      </c>
      <c r="C582" t="s">
        <v>7</v>
      </c>
      <c r="D582" s="3">
        <v>41639</v>
      </c>
      <c r="E582" s="4">
        <v>5474700000</v>
      </c>
      <c r="F582" s="4">
        <v>2954500000</v>
      </c>
      <c r="G582" s="4">
        <v>150200000</v>
      </c>
      <c r="H582" t="s">
        <v>21</v>
      </c>
      <c r="I582" t="s">
        <v>21</v>
      </c>
      <c r="J582" s="33">
        <f t="array" ref="J582">E582-F582</f>
        <v>2520200000</v>
      </c>
      <c r="K582" s="33">
        <f t="array" ref="K582">J582-G582:I582</f>
        <v>2370000000</v>
      </c>
      <c r="L582" s="105">
        <f t="array" ref="L582">1-F582/E582</f>
        <v>0.46033572615851093</v>
      </c>
      <c r="M582" s="105">
        <f t="array" ref="M582">K582/E582</f>
        <v>0.4329004329004329</v>
      </c>
      <c r="N582" t="s">
        <v>65</v>
      </c>
      <c r="O582" t="s">
        <v>144</v>
      </c>
    </row>
    <row r="583" spans="1:15" ht="16" hidden="1" x14ac:dyDescent="0.25">
      <c r="A583" s="2">
        <v>436</v>
      </c>
      <c r="B583" t="s">
        <v>198</v>
      </c>
      <c r="C583" t="s">
        <v>6</v>
      </c>
      <c r="D583" s="3">
        <v>41639</v>
      </c>
      <c r="E583" s="4">
        <v>28998000000</v>
      </c>
      <c r="F583" s="4">
        <v>17642000000</v>
      </c>
      <c r="G583" s="4">
        <v>6564000000</v>
      </c>
      <c r="H583" s="4">
        <v>2037000000</v>
      </c>
      <c r="I583" t="s">
        <v>21</v>
      </c>
      <c r="J583" s="33">
        <f t="array" ref="J583">E583-F583</f>
        <v>11356000000</v>
      </c>
      <c r="K583" s="33">
        <f t="array" ref="K583">J583-G583:I583</f>
        <v>4792000000</v>
      </c>
      <c r="L583" s="105">
        <f t="array" ref="L583">1-F583/E583</f>
        <v>0.39161321470446242</v>
      </c>
      <c r="M583" s="105">
        <f t="array" ref="M583">K583/E583</f>
        <v>0.16525277605352093</v>
      </c>
      <c r="N583" t="s">
        <v>65</v>
      </c>
      <c r="O583" t="s">
        <v>199</v>
      </c>
    </row>
    <row r="584" spans="1:15" ht="16" hidden="1" x14ac:dyDescent="0.25">
      <c r="A584" s="2">
        <v>525</v>
      </c>
      <c r="B584" t="s">
        <v>227</v>
      </c>
      <c r="C584" t="s">
        <v>7</v>
      </c>
      <c r="D584" s="3">
        <v>41639</v>
      </c>
      <c r="E584" s="4">
        <v>13253400000</v>
      </c>
      <c r="F584" s="4">
        <v>7161200000</v>
      </c>
      <c r="G584" s="4">
        <v>4360300000</v>
      </c>
      <c r="H584" t="s">
        <v>21</v>
      </c>
      <c r="I584" t="s">
        <v>21</v>
      </c>
      <c r="J584" s="33">
        <f t="array" ref="J584">E584-F584</f>
        <v>6092200000</v>
      </c>
      <c r="K584" s="33">
        <f t="array" ref="K584">J584-G584:I584</f>
        <v>1731900000</v>
      </c>
      <c r="L584" s="105">
        <f t="array" ref="L584">1-F584/E584</f>
        <v>0.45967072600238434</v>
      </c>
      <c r="M584" s="105">
        <f t="array" ref="M584">K584/E584</f>
        <v>0.13067590203268595</v>
      </c>
      <c r="N584" t="s">
        <v>65</v>
      </c>
      <c r="O584" t="s">
        <v>66</v>
      </c>
    </row>
    <row r="585" spans="1:15" ht="16" hidden="1" x14ac:dyDescent="0.25">
      <c r="A585" s="2">
        <v>545</v>
      </c>
      <c r="B585" t="s">
        <v>232</v>
      </c>
      <c r="C585" t="s">
        <v>7</v>
      </c>
      <c r="D585" s="3">
        <v>41639</v>
      </c>
      <c r="E585" s="4">
        <v>9350000000</v>
      </c>
      <c r="F585" s="4">
        <v>6574000000</v>
      </c>
      <c r="G585" s="4">
        <v>645000000</v>
      </c>
      <c r="H585" s="4">
        <v>193000000</v>
      </c>
      <c r="I585" t="s">
        <v>21</v>
      </c>
      <c r="J585" s="33">
        <f t="array" ref="J585">E585-F585</f>
        <v>2776000000</v>
      </c>
      <c r="K585" s="33">
        <f t="array" ref="K585">J585-G585:I585</f>
        <v>2131000000</v>
      </c>
      <c r="L585" s="105">
        <f t="array" ref="L585">1-F585/E585</f>
        <v>0.29689839572192511</v>
      </c>
      <c r="M585" s="105">
        <f t="array" ref="M585">K585/E585</f>
        <v>0.22791443850267379</v>
      </c>
      <c r="N585" t="s">
        <v>65</v>
      </c>
      <c r="O585" t="s">
        <v>199</v>
      </c>
    </row>
    <row r="586" spans="1:15" ht="16" hidden="1" x14ac:dyDescent="0.25">
      <c r="A586" s="2">
        <v>625</v>
      </c>
      <c r="B586" t="s">
        <v>255</v>
      </c>
      <c r="C586" t="s">
        <v>7</v>
      </c>
      <c r="D586" s="3">
        <v>41639</v>
      </c>
      <c r="E586" s="4">
        <v>20921000000</v>
      </c>
      <c r="F586" s="4">
        <v>14637000000</v>
      </c>
      <c r="G586" s="4">
        <v>657000000</v>
      </c>
      <c r="H586" s="4">
        <v>210000000</v>
      </c>
      <c r="I586" t="s">
        <v>21</v>
      </c>
      <c r="J586" s="33">
        <f t="array" ref="J586">E586-F586</f>
        <v>6284000000</v>
      </c>
      <c r="K586" s="33">
        <f t="array" ref="K586">J586-G586:I586</f>
        <v>5627000000</v>
      </c>
      <c r="L586" s="105">
        <f t="array" ref="L586">1-F586/E586</f>
        <v>0.30036805124038046</v>
      </c>
      <c r="M586" s="105">
        <f t="array" ref="M586">K586/E586</f>
        <v>0.26896419865207211</v>
      </c>
      <c r="N586" t="s">
        <v>65</v>
      </c>
      <c r="O586" t="s">
        <v>256</v>
      </c>
    </row>
    <row r="587" spans="1:15" ht="16" hidden="1" x14ac:dyDescent="0.25">
      <c r="A587" s="2">
        <v>665</v>
      </c>
      <c r="B587" t="s">
        <v>269</v>
      </c>
      <c r="C587" t="s">
        <v>7</v>
      </c>
      <c r="D587" s="3">
        <v>41639</v>
      </c>
      <c r="E587" s="4">
        <v>3130700000</v>
      </c>
      <c r="F587" s="4">
        <v>1929800000</v>
      </c>
      <c r="G587" s="4">
        <v>496100000</v>
      </c>
      <c r="H587" s="4">
        <v>115600000</v>
      </c>
      <c r="I587" t="s">
        <v>21</v>
      </c>
      <c r="J587" s="33">
        <f t="array" ref="J587">E587-F587</f>
        <v>1200900000</v>
      </c>
      <c r="K587" s="33">
        <f t="array" ref="K587">J587-G587:I587</f>
        <v>704800000</v>
      </c>
      <c r="L587" s="105">
        <f t="array" ref="L587">1-F587/E587</f>
        <v>0.38358833487718402</v>
      </c>
      <c r="M587" s="105">
        <f t="array" ref="M587">K587/E587</f>
        <v>0.22512537132270738</v>
      </c>
      <c r="N587" t="s">
        <v>65</v>
      </c>
      <c r="O587" t="s">
        <v>199</v>
      </c>
    </row>
    <row r="588" spans="1:15" ht="16" hidden="1" x14ac:dyDescent="0.25">
      <c r="A588" s="2">
        <v>832</v>
      </c>
      <c r="B588" t="s">
        <v>322</v>
      </c>
      <c r="C588" t="s">
        <v>7</v>
      </c>
      <c r="D588" s="3">
        <v>41639</v>
      </c>
      <c r="E588" s="4">
        <v>2952896000</v>
      </c>
      <c r="F588" s="4">
        <v>1668691000</v>
      </c>
      <c r="G588" s="4">
        <v>505877000</v>
      </c>
      <c r="H588" s="4">
        <v>259838000</v>
      </c>
      <c r="I588" t="s">
        <v>21</v>
      </c>
      <c r="J588" s="33">
        <f t="array" ref="J588">E588-F588</f>
        <v>1284205000</v>
      </c>
      <c r="K588" s="33">
        <f t="array" ref="K588">J588-G588:I588</f>
        <v>778328000</v>
      </c>
      <c r="L588" s="105">
        <f t="array" ref="L588">1-F588/E588</f>
        <v>0.43489679284336458</v>
      </c>
      <c r="M588" s="105">
        <f t="array" ref="M588">K588/E588</f>
        <v>0.26358124363336871</v>
      </c>
      <c r="N588" t="s">
        <v>65</v>
      </c>
      <c r="O588" t="s">
        <v>66</v>
      </c>
    </row>
    <row r="589" spans="1:15" ht="16" hidden="1" x14ac:dyDescent="0.25">
      <c r="A589" s="2">
        <v>848</v>
      </c>
      <c r="B589" t="s">
        <v>327</v>
      </c>
      <c r="C589" t="s">
        <v>7</v>
      </c>
      <c r="D589" s="3">
        <v>41639</v>
      </c>
      <c r="E589" s="4">
        <v>23483000000</v>
      </c>
      <c r="F589" s="4">
        <v>16282000000</v>
      </c>
      <c r="G589" s="4">
        <v>3557000000</v>
      </c>
      <c r="H589" t="s">
        <v>21</v>
      </c>
      <c r="I589" s="4">
        <v>1531000000</v>
      </c>
      <c r="J589" s="33">
        <f t="array" ref="J589">E589-F589</f>
        <v>7201000000</v>
      </c>
      <c r="K589" s="33">
        <f t="array" ref="K589">J589-G589:I589</f>
        <v>3644000000</v>
      </c>
      <c r="L589" s="105">
        <f t="array" ref="L589">1-F589/E589</f>
        <v>0.30664736192138997</v>
      </c>
      <c r="M589" s="105">
        <f t="array" ref="M589">K589/E589</f>
        <v>0.1551760848273219</v>
      </c>
      <c r="N589" t="s">
        <v>65</v>
      </c>
      <c r="O589" t="s">
        <v>102</v>
      </c>
    </row>
    <row r="590" spans="1:15" ht="16" hidden="1" x14ac:dyDescent="0.25">
      <c r="A590" s="2">
        <v>1000</v>
      </c>
      <c r="B590" t="s">
        <v>373</v>
      </c>
      <c r="C590" t="s">
        <v>7</v>
      </c>
      <c r="D590" s="3">
        <v>41639</v>
      </c>
      <c r="E590" s="4">
        <v>44062000000</v>
      </c>
      <c r="F590" s="4">
        <v>37940000000</v>
      </c>
      <c r="G590" s="4">
        <v>870000000</v>
      </c>
      <c r="H590" s="4">
        <v>150000000</v>
      </c>
      <c r="I590" t="s">
        <v>21</v>
      </c>
      <c r="J590" s="33">
        <f t="array" ref="J590">E590-F590</f>
        <v>6122000000</v>
      </c>
      <c r="K590" s="33">
        <f t="array" ref="K590">J590-G590:I590</f>
        <v>5252000000</v>
      </c>
      <c r="L590" s="105">
        <f t="array" ref="L590">1-F590/E590</f>
        <v>0.13894058372293583</v>
      </c>
      <c r="M590" s="105">
        <f t="array" ref="M590">K590/E590</f>
        <v>0.11919567881621351</v>
      </c>
      <c r="N590" t="s">
        <v>65</v>
      </c>
      <c r="O590" t="s">
        <v>199</v>
      </c>
    </row>
    <row r="591" spans="1:15" ht="16" hidden="1" x14ac:dyDescent="0.25">
      <c r="A591" s="2">
        <v>1068</v>
      </c>
      <c r="B591" t="s">
        <v>392</v>
      </c>
      <c r="C591" t="s">
        <v>7</v>
      </c>
      <c r="D591" s="3">
        <v>41639</v>
      </c>
      <c r="E591" s="4">
        <v>2155551000</v>
      </c>
      <c r="F591" s="4">
        <v>1791594000</v>
      </c>
      <c r="G591" s="4">
        <v>145298000</v>
      </c>
      <c r="H591" t="s">
        <v>21</v>
      </c>
      <c r="I591" t="s">
        <v>21</v>
      </c>
      <c r="J591" s="33">
        <f t="array" ref="J591">E591-F591</f>
        <v>363957000</v>
      </c>
      <c r="K591" s="33">
        <f t="array" ref="K591">J591-G591:I591</f>
        <v>218659000</v>
      </c>
      <c r="L591" s="105">
        <f t="array" ref="L591">1-F591/E591</f>
        <v>0.16884638776813909</v>
      </c>
      <c r="M591" s="105">
        <f t="array" ref="M591">K591/E591</f>
        <v>0.10143995665145478</v>
      </c>
      <c r="N591" t="s">
        <v>65</v>
      </c>
      <c r="O591" t="s">
        <v>393</v>
      </c>
    </row>
    <row r="592" spans="1:15" ht="16" hidden="1" x14ac:dyDescent="0.25">
      <c r="A592" s="2">
        <v>1145</v>
      </c>
      <c r="B592" t="s">
        <v>415</v>
      </c>
      <c r="C592" t="s">
        <v>7</v>
      </c>
      <c r="D592" s="3">
        <v>41639</v>
      </c>
      <c r="E592" s="4">
        <v>8414000000</v>
      </c>
      <c r="F592" s="4">
        <v>5299000000</v>
      </c>
      <c r="G592" s="4">
        <v>584000000</v>
      </c>
      <c r="H592" s="4">
        <v>469000000</v>
      </c>
      <c r="I592" s="4">
        <v>1362000000</v>
      </c>
      <c r="J592" s="33">
        <f t="array" ref="J592">E592-F592</f>
        <v>3115000000</v>
      </c>
      <c r="K592" s="33">
        <f t="array" ref="K592">J592-G592:I592</f>
        <v>2531000000</v>
      </c>
      <c r="L592" s="105">
        <f t="array" ref="L592">1-F592/E592</f>
        <v>0.37021630615640599</v>
      </c>
      <c r="M592" s="105">
        <f t="array" ref="M592">K592/E592</f>
        <v>0.30080817684811029</v>
      </c>
      <c r="N592" t="s">
        <v>65</v>
      </c>
      <c r="O592" t="s">
        <v>416</v>
      </c>
    </row>
    <row r="593" spans="1:15" ht="16" hidden="1" x14ac:dyDescent="0.25">
      <c r="A593" s="2">
        <v>1181</v>
      </c>
      <c r="B593" t="s">
        <v>424</v>
      </c>
      <c r="C593" t="s">
        <v>7</v>
      </c>
      <c r="D593" s="3">
        <v>41639</v>
      </c>
      <c r="E593" s="4">
        <v>19052046000</v>
      </c>
      <c r="F593" s="4">
        <v>17641421000</v>
      </c>
      <c r="G593" s="4">
        <v>467904000</v>
      </c>
      <c r="H593" t="s">
        <v>21</v>
      </c>
      <c r="I593" t="s">
        <v>21</v>
      </c>
      <c r="J593" s="33">
        <f t="array" ref="J593">E593-F593</f>
        <v>1410625000</v>
      </c>
      <c r="K593" s="33">
        <f t="array" ref="K593">J593-G593:I593</f>
        <v>942721000</v>
      </c>
      <c r="L593" s="105">
        <f t="array" ref="L593">1-F593/E593</f>
        <v>7.4040604352939354E-2</v>
      </c>
      <c r="M593" s="105">
        <f t="array" ref="M593">K593/E593</f>
        <v>4.9481352291507172E-2</v>
      </c>
      <c r="N593" t="s">
        <v>65</v>
      </c>
      <c r="O593" t="s">
        <v>425</v>
      </c>
    </row>
    <row r="594" spans="1:15" ht="16" hidden="1" x14ac:dyDescent="0.25">
      <c r="A594" s="2">
        <v>1300</v>
      </c>
      <c r="B594" t="s">
        <v>455</v>
      </c>
      <c r="C594" t="s">
        <v>6</v>
      </c>
      <c r="D594" s="3">
        <v>41639</v>
      </c>
      <c r="E594" s="4">
        <v>14265000000</v>
      </c>
      <c r="F594" s="4">
        <v>8314000000</v>
      </c>
      <c r="G594" s="4">
        <v>3486000000</v>
      </c>
      <c r="H594" s="4">
        <v>463000000</v>
      </c>
      <c r="I594" s="4">
        <v>452000000</v>
      </c>
      <c r="J594" s="33">
        <f t="array" ref="J594">E594-F594</f>
        <v>5951000000</v>
      </c>
      <c r="K594" s="33">
        <f t="array" ref="K594">J594-G594:I594</f>
        <v>2465000000</v>
      </c>
      <c r="L594" s="105">
        <f t="array" ref="L594">1-F594/E594</f>
        <v>0.41717490361023479</v>
      </c>
      <c r="M594" s="105">
        <f t="array" ref="M594">K594/E594</f>
        <v>0.1728005608131791</v>
      </c>
      <c r="N594" t="s">
        <v>65</v>
      </c>
      <c r="O594" t="s">
        <v>199</v>
      </c>
    </row>
    <row r="595" spans="1:15" ht="16" hidden="1" x14ac:dyDescent="0.25">
      <c r="A595" s="2">
        <v>1325</v>
      </c>
      <c r="B595" t="s">
        <v>461</v>
      </c>
      <c r="C595" t="s">
        <v>7</v>
      </c>
      <c r="D595" s="3">
        <v>41639</v>
      </c>
      <c r="E595" s="4">
        <v>11925000000</v>
      </c>
      <c r="F595" s="4">
        <v>6744000000</v>
      </c>
      <c r="G595" s="4">
        <v>1349000000</v>
      </c>
      <c r="H595" s="4">
        <v>98000000</v>
      </c>
      <c r="I595" s="4">
        <v>1109000000</v>
      </c>
      <c r="J595" s="33">
        <f t="array" ref="J595">E595-F595</f>
        <v>5181000000</v>
      </c>
      <c r="K595" s="33">
        <f t="array" ref="K595">J595-G595:I595</f>
        <v>3832000000</v>
      </c>
      <c r="L595" s="105">
        <f t="array" ref="L595">1-F595/E595</f>
        <v>0.43446540880503148</v>
      </c>
      <c r="M595" s="105">
        <f t="array" ref="M595">K595/E595</f>
        <v>0.32134171907756814</v>
      </c>
      <c r="N595" t="s">
        <v>65</v>
      </c>
      <c r="O595" t="s">
        <v>93</v>
      </c>
    </row>
    <row r="596" spans="1:15" ht="16" hidden="1" x14ac:dyDescent="0.25">
      <c r="A596" s="2">
        <v>1398</v>
      </c>
      <c r="B596" t="s">
        <v>479</v>
      </c>
      <c r="C596" t="s">
        <v>6</v>
      </c>
      <c r="D596" s="3">
        <v>41639</v>
      </c>
      <c r="E596" s="4">
        <v>7690800000</v>
      </c>
      <c r="F596" s="4">
        <v>5100900000</v>
      </c>
      <c r="G596" s="4">
        <v>1788300000</v>
      </c>
      <c r="H596" t="s">
        <v>21</v>
      </c>
      <c r="I596" s="4">
        <v>123200000</v>
      </c>
      <c r="J596" s="33">
        <f t="array" ref="J596">E596-F596</f>
        <v>2589900000</v>
      </c>
      <c r="K596" s="33">
        <f t="array" ref="K596">J596-G596:I596</f>
        <v>801600000</v>
      </c>
      <c r="L596" s="105">
        <f t="array" ref="L596">1-F596/E596</f>
        <v>0.33675300358870341</v>
      </c>
      <c r="M596" s="105">
        <f t="array" ref="M596">K596/E596</f>
        <v>0.10422842877203932</v>
      </c>
      <c r="N596" t="s">
        <v>65</v>
      </c>
      <c r="O596" t="s">
        <v>102</v>
      </c>
    </row>
    <row r="597" spans="1:15" ht="16" hidden="1" x14ac:dyDescent="0.25">
      <c r="A597" s="2">
        <v>1403</v>
      </c>
      <c r="B597" t="s">
        <v>480</v>
      </c>
      <c r="C597" t="s">
        <v>7</v>
      </c>
      <c r="D597" s="3">
        <v>41639</v>
      </c>
      <c r="E597" s="4">
        <v>10185532000</v>
      </c>
      <c r="F597" s="4">
        <v>5568966000</v>
      </c>
      <c r="G597" s="4">
        <v>3470200000</v>
      </c>
      <c r="H597" t="s">
        <v>21</v>
      </c>
      <c r="I597" t="s">
        <v>21</v>
      </c>
      <c r="J597" s="33">
        <f t="array" ref="J597">E597-F597</f>
        <v>4616566000</v>
      </c>
      <c r="K597" s="33">
        <f t="array" ref="K597">J597-G597:I597</f>
        <v>1146366000</v>
      </c>
      <c r="L597" s="105">
        <f t="array" ref="L597">1-F597/E597</f>
        <v>0.45324741015000491</v>
      </c>
      <c r="M597" s="105">
        <f t="array" ref="M597">K597/E597</f>
        <v>0.11254846580424076</v>
      </c>
      <c r="N597" t="s">
        <v>65</v>
      </c>
      <c r="O597" t="s">
        <v>66</v>
      </c>
    </row>
    <row r="598" spans="1:15" ht="16" hidden="1" x14ac:dyDescent="0.25">
      <c r="A598" s="2">
        <v>1643</v>
      </c>
      <c r="B598" t="s">
        <v>546</v>
      </c>
      <c r="C598" t="s">
        <v>7</v>
      </c>
      <c r="D598" s="3">
        <v>41639</v>
      </c>
      <c r="E598" s="4">
        <v>2770709000</v>
      </c>
      <c r="F598" s="4">
        <v>2343829000</v>
      </c>
      <c r="G598" s="4">
        <v>274217000</v>
      </c>
      <c r="H598" t="s">
        <v>21</v>
      </c>
      <c r="I598" t="s">
        <v>21</v>
      </c>
      <c r="J598" s="33">
        <f t="array" ref="J598">E598-F598</f>
        <v>426880000</v>
      </c>
      <c r="K598" s="33">
        <f t="array" ref="K598">J598-G598:I598</f>
        <v>152663000</v>
      </c>
      <c r="L598" s="105">
        <f t="array" ref="L598">1-F598/E598</f>
        <v>0.15406886829327804</v>
      </c>
      <c r="M598" s="105">
        <f t="array" ref="M598">K598/E598</f>
        <v>5.5098893460121576E-2</v>
      </c>
      <c r="N598" t="s">
        <v>65</v>
      </c>
      <c r="O598" t="s">
        <v>393</v>
      </c>
    </row>
    <row r="599" spans="1:15" ht="16" hidden="1" x14ac:dyDescent="0.25">
      <c r="A599" s="2">
        <v>61</v>
      </c>
      <c r="B599" t="s">
        <v>57</v>
      </c>
      <c r="C599" t="s">
        <v>7</v>
      </c>
      <c r="D599" s="3">
        <v>41639</v>
      </c>
      <c r="E599" s="4">
        <v>974053000</v>
      </c>
      <c r="F599" s="4">
        <v>380051000</v>
      </c>
      <c r="G599" s="4">
        <v>53073000</v>
      </c>
      <c r="H599" t="s">
        <v>21</v>
      </c>
      <c r="I599" s="4">
        <v>291910000</v>
      </c>
      <c r="J599" s="33">
        <f t="array" ref="J599">E599-F599</f>
        <v>594002000</v>
      </c>
      <c r="K599" s="33">
        <f t="array" ref="K599">J599-G599:I599</f>
        <v>540929000</v>
      </c>
      <c r="L599" s="105">
        <f t="array" ref="L599">1-F599/E599</f>
        <v>0.6098251327186508</v>
      </c>
      <c r="M599" s="105">
        <f t="array" ref="M599">K599/E599</f>
        <v>0.55533836454484509</v>
      </c>
      <c r="N599" t="s">
        <v>58</v>
      </c>
      <c r="O599" t="s">
        <v>59</v>
      </c>
    </row>
    <row r="600" spans="1:15" ht="16" hidden="1" x14ac:dyDescent="0.25">
      <c r="A600" s="2">
        <v>117</v>
      </c>
      <c r="B600" t="s">
        <v>80</v>
      </c>
      <c r="C600" t="s">
        <v>7</v>
      </c>
      <c r="D600" s="3">
        <v>41639</v>
      </c>
      <c r="E600" s="4">
        <v>3361407000</v>
      </c>
      <c r="F600" s="4">
        <v>859873000</v>
      </c>
      <c r="G600" s="4">
        <v>487084000</v>
      </c>
      <c r="H600" t="s">
        <v>21</v>
      </c>
      <c r="I600" s="4">
        <v>800145000</v>
      </c>
      <c r="J600" s="33">
        <f t="array" ref="J600">E600-F600</f>
        <v>2501534000</v>
      </c>
      <c r="K600" s="33">
        <f t="array" ref="K600">J600-G600:I600</f>
        <v>2014450000</v>
      </c>
      <c r="L600" s="105">
        <f t="array" ref="L600">1-F600/E600</f>
        <v>0.74419253604219904</v>
      </c>
      <c r="M600" s="105">
        <f t="array" ref="M600">K600/E600</f>
        <v>0.59928773873559493</v>
      </c>
      <c r="N600" t="s">
        <v>58</v>
      </c>
      <c r="O600" t="s">
        <v>81</v>
      </c>
    </row>
    <row r="601" spans="1:15" ht="16" hidden="1" x14ac:dyDescent="0.25">
      <c r="A601" s="2">
        <v>247</v>
      </c>
      <c r="B601" t="s">
        <v>128</v>
      </c>
      <c r="C601" t="s">
        <v>7</v>
      </c>
      <c r="D601" s="3">
        <v>41639</v>
      </c>
      <c r="E601" s="4">
        <v>2135539000</v>
      </c>
      <c r="F601" s="4">
        <v>771403000</v>
      </c>
      <c r="G601" s="4">
        <v>117073000</v>
      </c>
      <c r="H601" t="s">
        <v>21</v>
      </c>
      <c r="I601" s="4">
        <v>560637000</v>
      </c>
      <c r="J601" s="33">
        <f t="array" ref="J601">E601-F601</f>
        <v>1364136000</v>
      </c>
      <c r="K601" s="33">
        <f t="array" ref="K601">J601-G601:I601</f>
        <v>1247063000</v>
      </c>
      <c r="L601" s="105">
        <f t="array" ref="L601">1-F601/E601</f>
        <v>0.63877831310971134</v>
      </c>
      <c r="M601" s="105">
        <f t="array" ref="M601">K601/E601</f>
        <v>0.58395702443270758</v>
      </c>
      <c r="N601" t="s">
        <v>58</v>
      </c>
      <c r="O601" t="s">
        <v>59</v>
      </c>
    </row>
    <row r="602" spans="1:15" ht="16" hidden="1" x14ac:dyDescent="0.25">
      <c r="A602" s="2">
        <v>271</v>
      </c>
      <c r="B602" t="s">
        <v>135</v>
      </c>
      <c r="C602" t="s">
        <v>7</v>
      </c>
      <c r="D602" s="3">
        <v>41639</v>
      </c>
      <c r="E602" s="4">
        <v>7184794000</v>
      </c>
      <c r="F602" s="4">
        <v>6293699000</v>
      </c>
      <c r="G602" t="s">
        <v>21</v>
      </c>
      <c r="H602" t="s">
        <v>21</v>
      </c>
      <c r="I602" s="4">
        <v>190390000</v>
      </c>
      <c r="J602" s="33">
        <f t="array" ref="J602">E602-F602</f>
        <v>891095000</v>
      </c>
      <c r="K602" s="33" t="e">
        <f t="array" ref="K602">J602-G602:I602</f>
        <v>#VALUE!</v>
      </c>
      <c r="L602" s="105">
        <f t="array" ref="L602">1-F602/E602</f>
        <v>0.12402512862581727</v>
      </c>
      <c r="M602" s="105" t="e">
        <f t="array" ref="M602">K602/E602</f>
        <v>#VALUE!</v>
      </c>
      <c r="N602" t="s">
        <v>58</v>
      </c>
      <c r="O602" t="s">
        <v>136</v>
      </c>
    </row>
    <row r="603" spans="1:15" ht="16" hidden="1" x14ac:dyDescent="0.25">
      <c r="A603" s="2">
        <v>275</v>
      </c>
      <c r="B603" t="s">
        <v>137</v>
      </c>
      <c r="C603" t="s">
        <v>7</v>
      </c>
      <c r="D603" s="3">
        <v>41639</v>
      </c>
      <c r="E603" s="4">
        <v>2865751000</v>
      </c>
      <c r="F603" s="4">
        <v>991017000</v>
      </c>
      <c r="G603" s="4">
        <v>213519000</v>
      </c>
      <c r="H603" t="s">
        <v>21</v>
      </c>
      <c r="I603" s="4">
        <v>741342000</v>
      </c>
      <c r="J603" s="33">
        <f t="array" ref="J603">E603-F603</f>
        <v>1874734000</v>
      </c>
      <c r="K603" s="33">
        <f t="array" ref="K603">J603-G603:I603</f>
        <v>1661215000</v>
      </c>
      <c r="L603" s="105">
        <f t="array" ref="L603">1-F603/E603</f>
        <v>0.65418593590301466</v>
      </c>
      <c r="M603" s="105">
        <f t="array" ref="M603">K603/E603</f>
        <v>0.57967876483337177</v>
      </c>
      <c r="N603" t="s">
        <v>58</v>
      </c>
      <c r="O603" t="s">
        <v>59</v>
      </c>
    </row>
    <row r="604" spans="1:15" ht="16" hidden="1" x14ac:dyDescent="0.25">
      <c r="A604" s="2">
        <v>481</v>
      </c>
      <c r="B604" t="s">
        <v>214</v>
      </c>
      <c r="C604" t="s">
        <v>7</v>
      </c>
      <c r="D604" s="3">
        <v>41639</v>
      </c>
      <c r="E604" s="4">
        <v>1482259000</v>
      </c>
      <c r="F604" s="4">
        <v>555660000</v>
      </c>
      <c r="G604" s="4">
        <v>69323000</v>
      </c>
      <c r="H604" t="s">
        <v>21</v>
      </c>
      <c r="I604" s="4">
        <v>475464000</v>
      </c>
      <c r="J604" s="33">
        <f t="array" ref="J604">E604-F604</f>
        <v>926599000</v>
      </c>
      <c r="K604" s="33">
        <f t="array" ref="K604">J604-G604:I604</f>
        <v>857276000</v>
      </c>
      <c r="L604" s="105">
        <f t="array" ref="L604">1-F604/E604</f>
        <v>0.62512624311945486</v>
      </c>
      <c r="M604" s="105">
        <f t="array" ref="M604">K604/E604</f>
        <v>0.57835776338683054</v>
      </c>
      <c r="N604" t="s">
        <v>58</v>
      </c>
      <c r="O604" t="s">
        <v>81</v>
      </c>
    </row>
    <row r="605" spans="1:15" ht="16" hidden="1" x14ac:dyDescent="0.25">
      <c r="A605" s="2">
        <v>557</v>
      </c>
      <c r="B605" t="s">
        <v>235</v>
      </c>
      <c r="C605" t="s">
        <v>7</v>
      </c>
      <c r="D605" s="3">
        <v>41639</v>
      </c>
      <c r="E605" s="4">
        <v>2152766000</v>
      </c>
      <c r="F605" s="4">
        <v>1064403000</v>
      </c>
      <c r="G605" s="4">
        <v>621413000</v>
      </c>
      <c r="H605" t="s">
        <v>21</v>
      </c>
      <c r="I605" t="s">
        <v>21</v>
      </c>
      <c r="J605" s="33">
        <f t="array" ref="J605">E605-F605</f>
        <v>1088363000</v>
      </c>
      <c r="K605" s="33">
        <f t="array" ref="K605">J605-G605:I605</f>
        <v>466950000</v>
      </c>
      <c r="L605" s="105">
        <f t="array" ref="L605">1-F605/E605</f>
        <v>0.505564933671379</v>
      </c>
      <c r="M605" s="105">
        <f t="array" ref="M605">K605/E605</f>
        <v>0.2169069931427754</v>
      </c>
      <c r="N605" t="s">
        <v>58</v>
      </c>
      <c r="O605" t="s">
        <v>59</v>
      </c>
    </row>
    <row r="606" spans="1:15" ht="16" hidden="1" x14ac:dyDescent="0.25">
      <c r="A606" s="2">
        <v>561</v>
      </c>
      <c r="B606" t="s">
        <v>236</v>
      </c>
      <c r="C606" t="s">
        <v>7</v>
      </c>
      <c r="D606" s="3">
        <v>41639</v>
      </c>
      <c r="E606" s="4">
        <v>2387702000</v>
      </c>
      <c r="F606" s="4">
        <v>834228000</v>
      </c>
      <c r="G606" s="4">
        <v>62179000</v>
      </c>
      <c r="H606" t="s">
        <v>21</v>
      </c>
      <c r="I606" s="4">
        <v>978973000</v>
      </c>
      <c r="J606" s="33">
        <f t="array" ref="J606">E606-F606</f>
        <v>1553474000</v>
      </c>
      <c r="K606" s="33">
        <f t="array" ref="K606">J606-G606:I606</f>
        <v>1491295000</v>
      </c>
      <c r="L606" s="105">
        <f t="array" ref="L606">1-F606/E606</f>
        <v>0.65061469144809525</v>
      </c>
      <c r="M606" s="105">
        <f t="array" ref="M606">K606/E606</f>
        <v>0.62457333452834563</v>
      </c>
      <c r="N606" t="s">
        <v>58</v>
      </c>
      <c r="O606" t="s">
        <v>59</v>
      </c>
    </row>
    <row r="607" spans="1:15" ht="16" hidden="1" x14ac:dyDescent="0.25">
      <c r="A607" s="2">
        <v>573</v>
      </c>
      <c r="B607" t="s">
        <v>239</v>
      </c>
      <c r="C607" t="s">
        <v>7</v>
      </c>
      <c r="D607" s="3">
        <v>41639</v>
      </c>
      <c r="E607" s="4">
        <v>610590000</v>
      </c>
      <c r="F607" s="4">
        <v>197336000</v>
      </c>
      <c r="G607" s="4">
        <v>26684000</v>
      </c>
      <c r="H607" t="s">
        <v>21</v>
      </c>
      <c r="I607" s="4">
        <v>192420000</v>
      </c>
      <c r="J607" s="33">
        <f t="array" ref="J607">E607-F607</f>
        <v>413254000</v>
      </c>
      <c r="K607" s="33">
        <f t="array" ref="K607">J607-G607:I607</f>
        <v>386570000</v>
      </c>
      <c r="L607" s="105">
        <f t="array" ref="L607">1-F607/E607</f>
        <v>0.67681095334021191</v>
      </c>
      <c r="M607" s="105">
        <f t="array" ref="M607">K607/E607</f>
        <v>0.63310896018604956</v>
      </c>
      <c r="N607" t="s">
        <v>58</v>
      </c>
      <c r="O607" t="s">
        <v>240</v>
      </c>
    </row>
    <row r="608" spans="1:15" ht="16" hidden="1" x14ac:dyDescent="0.25">
      <c r="A608" s="2">
        <v>605</v>
      </c>
      <c r="B608" t="s">
        <v>249</v>
      </c>
      <c r="C608" t="s">
        <v>7</v>
      </c>
      <c r="D608" s="3">
        <v>41639</v>
      </c>
      <c r="E608" s="4">
        <v>520613000</v>
      </c>
      <c r="F608" s="4">
        <v>140012000</v>
      </c>
      <c r="G608" s="4">
        <v>63268000</v>
      </c>
      <c r="H608" t="s">
        <v>21</v>
      </c>
      <c r="I608" s="4">
        <v>95232000</v>
      </c>
      <c r="J608" s="33">
        <f t="array" ref="J608">E608-F608</f>
        <v>380601000</v>
      </c>
      <c r="K608" s="33">
        <f t="array" ref="K608">J608-G608:I608</f>
        <v>317333000</v>
      </c>
      <c r="L608" s="105">
        <f t="array" ref="L608">1-F608/E608</f>
        <v>0.7310631889714625</v>
      </c>
      <c r="M608" s="105">
        <f t="array" ref="M608">K608/E608</f>
        <v>0.60953721862496713</v>
      </c>
      <c r="N608" t="s">
        <v>58</v>
      </c>
      <c r="O608" t="s">
        <v>81</v>
      </c>
    </row>
    <row r="609" spans="1:15" ht="16" hidden="1" x14ac:dyDescent="0.25">
      <c r="A609" s="2">
        <v>668</v>
      </c>
      <c r="B609" t="s">
        <v>270</v>
      </c>
      <c r="C609" t="s">
        <v>6</v>
      </c>
      <c r="D609" s="3">
        <v>41639</v>
      </c>
      <c r="E609" s="4">
        <v>637413000</v>
      </c>
      <c r="F609" s="4">
        <v>190454000</v>
      </c>
      <c r="G609" s="4">
        <v>31970000</v>
      </c>
      <c r="H609" t="s">
        <v>21</v>
      </c>
      <c r="I609" s="4">
        <v>160828000</v>
      </c>
      <c r="J609" s="33">
        <f t="array" ref="J609">E609-F609</f>
        <v>446959000</v>
      </c>
      <c r="K609" s="33">
        <f t="array" ref="K609">J609-G609:I609</f>
        <v>414989000</v>
      </c>
      <c r="L609" s="105">
        <f t="array" ref="L609">1-F609/E609</f>
        <v>0.70120785111066142</v>
      </c>
      <c r="M609" s="105">
        <f t="array" ref="M609">K609/E609</f>
        <v>0.65105198670249897</v>
      </c>
      <c r="N609" t="s">
        <v>58</v>
      </c>
      <c r="O609" t="s">
        <v>271</v>
      </c>
    </row>
    <row r="610" spans="1:15" ht="16" hidden="1" x14ac:dyDescent="0.25">
      <c r="A610" s="2">
        <v>685</v>
      </c>
      <c r="B610" t="s">
        <v>275</v>
      </c>
      <c r="C610" t="s">
        <v>7</v>
      </c>
      <c r="D610" s="3">
        <v>41639</v>
      </c>
      <c r="E610" s="4">
        <v>2486017000</v>
      </c>
      <c r="F610" s="4">
        <v>815095000</v>
      </c>
      <c r="G610" s="4">
        <v>76864000</v>
      </c>
      <c r="H610" t="s">
        <v>21</v>
      </c>
      <c r="I610" s="4">
        <v>749722000</v>
      </c>
      <c r="J610" s="33">
        <f t="array" ref="J610">E610-F610</f>
        <v>1670922000</v>
      </c>
      <c r="K610" s="33">
        <f t="array" ref="K610">J610-G610:I610</f>
        <v>1594058000</v>
      </c>
      <c r="L610" s="105">
        <f t="array" ref="L610">1-F610/E610</f>
        <v>0.67212814715265423</v>
      </c>
      <c r="M610" s="105">
        <f t="array" ref="M610">K610/E610</f>
        <v>0.64120961361084816</v>
      </c>
      <c r="N610" t="s">
        <v>58</v>
      </c>
      <c r="O610" t="s">
        <v>271</v>
      </c>
    </row>
    <row r="611" spans="1:15" ht="16" hidden="1" x14ac:dyDescent="0.25">
      <c r="A611" s="2">
        <v>753</v>
      </c>
      <c r="B611" t="s">
        <v>297</v>
      </c>
      <c r="C611" t="s">
        <v>7</v>
      </c>
      <c r="D611" s="3">
        <v>41639</v>
      </c>
      <c r="E611" s="4">
        <v>2847945000</v>
      </c>
      <c r="F611" s="4">
        <v>1206813000</v>
      </c>
      <c r="G611" s="4">
        <v>241719000</v>
      </c>
      <c r="H611" t="s">
        <v>21</v>
      </c>
      <c r="I611" s="4">
        <v>865800000</v>
      </c>
      <c r="J611" s="33">
        <f t="array" ref="J611">E611-F611</f>
        <v>1641132000</v>
      </c>
      <c r="K611" s="33">
        <f t="array" ref="K611">J611-G611:I611</f>
        <v>1399413000</v>
      </c>
      <c r="L611" s="105">
        <f t="array" ref="L611">1-F611/E611</f>
        <v>0.57625129698782807</v>
      </c>
      <c r="M611" s="105">
        <f t="array" ref="M611">K611/E611</f>
        <v>0.49137641351922173</v>
      </c>
      <c r="N611" t="s">
        <v>58</v>
      </c>
      <c r="O611" t="s">
        <v>59</v>
      </c>
    </row>
    <row r="612" spans="1:15" ht="16" hidden="1" x14ac:dyDescent="0.25">
      <c r="A612" s="2">
        <v>756</v>
      </c>
      <c r="B612" t="s">
        <v>298</v>
      </c>
      <c r="C612" t="s">
        <v>6</v>
      </c>
      <c r="D612" s="3">
        <v>41639</v>
      </c>
      <c r="E612" s="4">
        <v>2013719000</v>
      </c>
      <c r="F612" t="s">
        <v>21</v>
      </c>
      <c r="G612" s="4">
        <v>401324000</v>
      </c>
      <c r="H612" t="s">
        <v>21</v>
      </c>
      <c r="I612" s="4">
        <v>423312000</v>
      </c>
      <c r="J612" s="33" t="e">
        <f t="array" ref="J612">E612-F612</f>
        <v>#VALUE!</v>
      </c>
      <c r="K612" s="33" t="e">
        <f t="array" ref="K612">J612-G612:I612</f>
        <v>#VALUE!</v>
      </c>
      <c r="L612" s="105" t="e">
        <f t="array" ref="L612">1-F612/E612</f>
        <v>#VALUE!</v>
      </c>
      <c r="M612" s="105" t="e">
        <f t="array" ref="M612">K612/E612</f>
        <v>#VALUE!</v>
      </c>
      <c r="N612" t="s">
        <v>58</v>
      </c>
      <c r="O612" t="s">
        <v>59</v>
      </c>
    </row>
    <row r="613" spans="1:15" ht="16" hidden="1" x14ac:dyDescent="0.25">
      <c r="A613" s="2">
        <v>812</v>
      </c>
      <c r="B613" t="s">
        <v>317</v>
      </c>
      <c r="C613" t="s">
        <v>7</v>
      </c>
      <c r="D613" s="3">
        <v>41639</v>
      </c>
      <c r="E613" s="4">
        <v>5166000000</v>
      </c>
      <c r="F613" s="4">
        <v>1989000000</v>
      </c>
      <c r="G613" s="4">
        <v>1968000000</v>
      </c>
      <c r="H613" t="s">
        <v>21</v>
      </c>
      <c r="I613" s="4">
        <v>697000000</v>
      </c>
      <c r="J613" s="33">
        <f t="array" ref="J613">E613-F613</f>
        <v>3177000000</v>
      </c>
      <c r="K613" s="33">
        <f t="array" ref="K613">J613-G613:I613</f>
        <v>1209000000</v>
      </c>
      <c r="L613" s="105">
        <f t="array" ref="L613">1-F613/E613</f>
        <v>0.61498257839721249</v>
      </c>
      <c r="M613" s="105">
        <f t="array" ref="M613">K613/E613</f>
        <v>0.23403019744483158</v>
      </c>
      <c r="N613" t="s">
        <v>58</v>
      </c>
      <c r="O613" t="s">
        <v>59</v>
      </c>
    </row>
    <row r="614" spans="1:15" ht="16" hidden="1" x14ac:dyDescent="0.25">
      <c r="A614" s="2">
        <v>856</v>
      </c>
      <c r="B614" t="s">
        <v>330</v>
      </c>
      <c r="C614" t="s">
        <v>7</v>
      </c>
      <c r="D614" s="3">
        <v>41639</v>
      </c>
      <c r="E614" s="4">
        <v>3024623000</v>
      </c>
      <c r="F614" s="4">
        <v>1288878000</v>
      </c>
      <c r="G614" s="4">
        <v>924031000</v>
      </c>
      <c r="H614" t="s">
        <v>21</v>
      </c>
      <c r="I614" s="4">
        <v>322037000</v>
      </c>
      <c r="J614" s="33">
        <f t="array" ref="J614">E614-F614</f>
        <v>1735745000</v>
      </c>
      <c r="K614" s="33">
        <f t="array" ref="K614">J614-G614:I614</f>
        <v>811714000</v>
      </c>
      <c r="L614" s="105">
        <f t="array" ref="L614">1-F614/E614</f>
        <v>0.57387152051677182</v>
      </c>
      <c r="M614" s="105">
        <f t="array" ref="M614">K614/E614</f>
        <v>0.26836865288665729</v>
      </c>
      <c r="N614" t="s">
        <v>58</v>
      </c>
      <c r="O614" t="s">
        <v>59</v>
      </c>
    </row>
    <row r="615" spans="1:15" ht="16" hidden="1" x14ac:dyDescent="0.25">
      <c r="A615" s="2">
        <v>900</v>
      </c>
      <c r="B615" t="s">
        <v>343</v>
      </c>
      <c r="C615" t="s">
        <v>7</v>
      </c>
      <c r="D615" s="3">
        <v>41639</v>
      </c>
      <c r="E615" s="4">
        <v>861527000</v>
      </c>
      <c r="F615" s="4">
        <v>221498000</v>
      </c>
      <c r="G615" s="4">
        <v>127470000</v>
      </c>
      <c r="H615" t="s">
        <v>21</v>
      </c>
      <c r="I615" s="4">
        <v>224713000</v>
      </c>
      <c r="J615" s="33">
        <f t="array" ref="J615">E615-F615</f>
        <v>640029000</v>
      </c>
      <c r="K615" s="33">
        <f t="array" ref="K615">J615-G615:I615</f>
        <v>512559000</v>
      </c>
      <c r="L615" s="105">
        <f t="array" ref="L615">1-F615/E615</f>
        <v>0.74290068680377974</v>
      </c>
      <c r="M615" s="105">
        <f t="array" ref="M615">K615/E615</f>
        <v>0.59494246843105325</v>
      </c>
      <c r="N615" t="s">
        <v>58</v>
      </c>
      <c r="O615" t="s">
        <v>59</v>
      </c>
    </row>
    <row r="616" spans="1:15" ht="16" hidden="1" x14ac:dyDescent="0.25">
      <c r="A616" s="2">
        <v>1012</v>
      </c>
      <c r="B616" t="s">
        <v>376</v>
      </c>
      <c r="C616" t="s">
        <v>7</v>
      </c>
      <c r="D616" s="3">
        <v>41639</v>
      </c>
      <c r="E616" s="4">
        <v>635490000</v>
      </c>
      <c r="F616" s="4">
        <v>172050000</v>
      </c>
      <c r="G616" s="4">
        <v>43720000</v>
      </c>
      <c r="H616" t="s">
        <v>21</v>
      </c>
      <c r="I616" s="4">
        <v>186979000</v>
      </c>
      <c r="J616" s="33">
        <f t="array" ref="J616">E616-F616</f>
        <v>463440000</v>
      </c>
      <c r="K616" s="33">
        <f t="array" ref="K616">J616-G616:I616</f>
        <v>419720000</v>
      </c>
      <c r="L616" s="105">
        <f t="array" ref="L616">1-F616/E616</f>
        <v>0.72926403247887461</v>
      </c>
      <c r="M616" s="105">
        <f t="array" ref="M616">K616/E616</f>
        <v>0.66046672646304427</v>
      </c>
      <c r="N616" t="s">
        <v>58</v>
      </c>
      <c r="O616" t="s">
        <v>240</v>
      </c>
    </row>
    <row r="617" spans="1:15" ht="16" hidden="1" x14ac:dyDescent="0.25">
      <c r="A617" s="2">
        <v>1016</v>
      </c>
      <c r="B617" t="s">
        <v>377</v>
      </c>
      <c r="C617" t="s">
        <v>7</v>
      </c>
      <c r="D617" s="3">
        <v>41639</v>
      </c>
      <c r="E617" s="4">
        <v>1029475000</v>
      </c>
      <c r="F617" s="4">
        <v>423256000</v>
      </c>
      <c r="G617" s="4">
        <v>27772000</v>
      </c>
      <c r="H617" t="s">
        <v>21</v>
      </c>
      <c r="I617" s="4">
        <v>357165000</v>
      </c>
      <c r="J617" s="33">
        <f t="array" ref="J617">E617-F617</f>
        <v>606219000</v>
      </c>
      <c r="K617" s="33">
        <f t="array" ref="K617">J617-G617:I617</f>
        <v>578447000</v>
      </c>
      <c r="L617" s="105">
        <f t="array" ref="L617">1-F617/E617</f>
        <v>0.58886228417397213</v>
      </c>
      <c r="M617" s="105">
        <f t="array" ref="M617">K617/E617</f>
        <v>0.56188542703805333</v>
      </c>
      <c r="N617" t="s">
        <v>58</v>
      </c>
      <c r="O617" t="s">
        <v>271</v>
      </c>
    </row>
    <row r="618" spans="1:15" ht="16" hidden="1" x14ac:dyDescent="0.25">
      <c r="A618" s="2">
        <v>1201</v>
      </c>
      <c r="B618" t="s">
        <v>429</v>
      </c>
      <c r="C618" t="s">
        <v>7</v>
      </c>
      <c r="D618" s="3">
        <v>41639</v>
      </c>
      <c r="E618" s="4">
        <v>780209000</v>
      </c>
      <c r="F618" s="4">
        <v>38851000</v>
      </c>
      <c r="G618" s="4">
        <v>56881000</v>
      </c>
      <c r="H618" t="s">
        <v>21</v>
      </c>
      <c r="I618" s="4">
        <v>306769000</v>
      </c>
      <c r="J618" s="33">
        <f t="array" ref="J618">E618-F618</f>
        <v>741358000</v>
      </c>
      <c r="K618" s="33">
        <f t="array" ref="K618">J618-G618:I618</f>
        <v>684477000</v>
      </c>
      <c r="L618" s="105">
        <f t="array" ref="L618">1-F618/E618</f>
        <v>0.95020436831669464</v>
      </c>
      <c r="M618" s="105">
        <f t="array" ref="M618">K618/E618</f>
        <v>0.87729954409651778</v>
      </c>
      <c r="N618" t="s">
        <v>58</v>
      </c>
      <c r="O618" t="s">
        <v>271</v>
      </c>
    </row>
    <row r="619" spans="1:15" ht="16" hidden="1" x14ac:dyDescent="0.25">
      <c r="A619" s="2">
        <v>1415</v>
      </c>
      <c r="B619" t="s">
        <v>483</v>
      </c>
      <c r="C619" t="s">
        <v>7</v>
      </c>
      <c r="D619" s="3">
        <v>41639</v>
      </c>
      <c r="E619" s="4">
        <v>1371065000</v>
      </c>
      <c r="F619" s="4">
        <v>479665000</v>
      </c>
      <c r="G619" s="4">
        <v>122128000</v>
      </c>
      <c r="H619" t="s">
        <v>21</v>
      </c>
      <c r="I619" s="4">
        <v>340316000</v>
      </c>
      <c r="J619" s="33">
        <f t="array" ref="J619">E619-F619</f>
        <v>891400000</v>
      </c>
      <c r="K619" s="33">
        <f t="array" ref="K619">J619-G619:I619</f>
        <v>769272000</v>
      </c>
      <c r="L619" s="105">
        <f t="array" ref="L619">1-F619/E619</f>
        <v>0.6501515245447882</v>
      </c>
      <c r="M619" s="105">
        <f t="array" ref="M619">K619/E619</f>
        <v>0.5610762436500093</v>
      </c>
      <c r="N619" t="s">
        <v>58</v>
      </c>
      <c r="O619" t="s">
        <v>484</v>
      </c>
    </row>
    <row r="620" spans="1:15" ht="16" hidden="1" x14ac:dyDescent="0.25">
      <c r="A620" s="2">
        <v>1431</v>
      </c>
      <c r="B620" t="s">
        <v>489</v>
      </c>
      <c r="C620" t="s">
        <v>7</v>
      </c>
      <c r="D620" s="3">
        <v>41639</v>
      </c>
      <c r="E620" s="4">
        <v>4543849000</v>
      </c>
      <c r="F620" s="4">
        <v>837946000</v>
      </c>
      <c r="G620" s="4">
        <v>402369000</v>
      </c>
      <c r="H620" t="s">
        <v>21</v>
      </c>
      <c r="I620" s="4">
        <v>1107700000</v>
      </c>
      <c r="J620" s="33">
        <f t="array" ref="J620">E620-F620</f>
        <v>3705903000</v>
      </c>
      <c r="K620" s="33">
        <f t="array" ref="K620">J620-G620:I620</f>
        <v>3303534000</v>
      </c>
      <c r="L620" s="105">
        <f t="array" ref="L620">1-F620/E620</f>
        <v>0.81558674154884991</v>
      </c>
      <c r="M620" s="105">
        <f t="array" ref="M620">K620/E620</f>
        <v>0.72703428304945872</v>
      </c>
      <c r="N620" t="s">
        <v>58</v>
      </c>
      <c r="O620" t="s">
        <v>59</v>
      </c>
    </row>
    <row r="621" spans="1:15" ht="16" hidden="1" x14ac:dyDescent="0.25">
      <c r="A621" s="2">
        <v>1583</v>
      </c>
      <c r="B621" t="s">
        <v>532</v>
      </c>
      <c r="C621" t="s">
        <v>7</v>
      </c>
      <c r="D621" s="3">
        <v>41639</v>
      </c>
      <c r="E621" s="4">
        <v>758926000</v>
      </c>
      <c r="F621" s="4">
        <v>258612000</v>
      </c>
      <c r="G621" s="4">
        <v>37121000</v>
      </c>
      <c r="H621" t="s">
        <v>21</v>
      </c>
      <c r="I621" s="4">
        <v>346273000</v>
      </c>
      <c r="J621" s="33">
        <f t="array" ref="J621">E621-F621</f>
        <v>500314000</v>
      </c>
      <c r="K621" s="33">
        <f t="array" ref="K621">J621-G621:I621</f>
        <v>463193000</v>
      </c>
      <c r="L621" s="105">
        <f t="array" ref="L621">1-F621/E621</f>
        <v>0.6592395042467909</v>
      </c>
      <c r="M621" s="105">
        <f t="array" ref="M621">K621/E621</f>
        <v>0.61032696204900083</v>
      </c>
      <c r="N621" t="s">
        <v>58</v>
      </c>
      <c r="O621" t="s">
        <v>240</v>
      </c>
    </row>
    <row r="622" spans="1:15" ht="16" hidden="1" x14ac:dyDescent="0.25">
      <c r="A622" s="2">
        <v>1646</v>
      </c>
      <c r="B622" t="s">
        <v>547</v>
      </c>
      <c r="C622" t="s">
        <v>6</v>
      </c>
      <c r="D622" s="3">
        <v>41639</v>
      </c>
      <c r="E622" s="4">
        <v>2299176000</v>
      </c>
      <c r="F622" s="4">
        <v>928565000</v>
      </c>
      <c r="G622" s="4">
        <v>177366000</v>
      </c>
      <c r="H622" s="4">
        <v>32210000</v>
      </c>
      <c r="I622" s="4">
        <v>461627000</v>
      </c>
      <c r="J622" s="33">
        <f t="array" ref="J622">E622-F622</f>
        <v>1370611000</v>
      </c>
      <c r="K622" s="33">
        <f t="array" ref="K622">J622-G622:I622</f>
        <v>1193245000</v>
      </c>
      <c r="L622" s="105">
        <f t="array" ref="L622">1-F622/E622</f>
        <v>0.59613139663949166</v>
      </c>
      <c r="M622" s="105">
        <f t="array" ref="M622">K622/E622</f>
        <v>0.5189881070435669</v>
      </c>
      <c r="N622" t="s">
        <v>58</v>
      </c>
      <c r="O622" t="s">
        <v>59</v>
      </c>
    </row>
    <row r="623" spans="1:15" ht="16" hidden="1" x14ac:dyDescent="0.25">
      <c r="A623" s="2">
        <v>1662</v>
      </c>
      <c r="B623" t="s">
        <v>551</v>
      </c>
      <c r="C623" t="s">
        <v>6</v>
      </c>
      <c r="D623" s="3">
        <v>41639</v>
      </c>
      <c r="E623" s="4">
        <v>2514595000</v>
      </c>
      <c r="F623" s="4">
        <v>1118240000</v>
      </c>
      <c r="G623" s="4">
        <v>132447000</v>
      </c>
      <c r="H623" t="s">
        <v>21</v>
      </c>
      <c r="I623" s="4">
        <v>629908000</v>
      </c>
      <c r="J623" s="33">
        <f t="array" ref="J623">E623-F623</f>
        <v>1396355000</v>
      </c>
      <c r="K623" s="33">
        <f t="array" ref="K623">J623-G623:I623</f>
        <v>1263908000</v>
      </c>
      <c r="L623" s="105">
        <f t="array" ref="L623">1-F623/E623</f>
        <v>0.55530015767946728</v>
      </c>
      <c r="M623" s="105">
        <f t="array" ref="M623">K623/E623</f>
        <v>0.50262885275760116</v>
      </c>
      <c r="N623" t="s">
        <v>58</v>
      </c>
      <c r="O623" t="s">
        <v>59</v>
      </c>
    </row>
    <row r="624" spans="1:15" ht="16" hidden="1" x14ac:dyDescent="0.25">
      <c r="A624" s="2">
        <v>1718</v>
      </c>
      <c r="B624" t="s">
        <v>565</v>
      </c>
      <c r="C624" t="s">
        <v>7</v>
      </c>
      <c r="D624" s="3">
        <v>41639</v>
      </c>
      <c r="E624" s="4">
        <v>7254000000</v>
      </c>
      <c r="F624" s="4">
        <v>5716000000</v>
      </c>
      <c r="G624" s="4">
        <v>494000000</v>
      </c>
      <c r="H624" s="4">
        <v>33000000</v>
      </c>
      <c r="I624" t="s">
        <v>21</v>
      </c>
      <c r="J624" s="33">
        <f t="array" ref="J624">E624-F624</f>
        <v>1538000000</v>
      </c>
      <c r="K624" s="33">
        <f t="array" ref="K624">J624-G624:I624</f>
        <v>1044000000</v>
      </c>
      <c r="L624" s="105">
        <f t="array" ref="L624">1-F624/E624</f>
        <v>0.21202095395643783</v>
      </c>
      <c r="M624" s="105">
        <f t="array" ref="M624">K624/E624</f>
        <v>0.14392059553349876</v>
      </c>
      <c r="N624" t="s">
        <v>58</v>
      </c>
      <c r="O624" t="s">
        <v>59</v>
      </c>
    </row>
    <row r="625" spans="1:15" ht="16" hidden="1" x14ac:dyDescent="0.25">
      <c r="A625" s="2">
        <v>405</v>
      </c>
      <c r="B625" t="s">
        <v>187</v>
      </c>
      <c r="C625" t="s">
        <v>7</v>
      </c>
      <c r="D625" s="3">
        <v>41639</v>
      </c>
      <c r="E625" s="4">
        <v>18095000000</v>
      </c>
      <c r="F625" s="4">
        <v>7507000000</v>
      </c>
      <c r="G625" s="4">
        <v>3502000000</v>
      </c>
      <c r="H625" t="s">
        <v>21</v>
      </c>
      <c r="I625" s="4">
        <v>4541000000</v>
      </c>
      <c r="J625" s="33">
        <f t="array" ref="J625">E625-F625</f>
        <v>10588000000</v>
      </c>
      <c r="K625" s="33">
        <f t="array" ref="K625">J625-G625:I625</f>
        <v>7086000000</v>
      </c>
      <c r="L625" s="105">
        <f t="array" ref="L625">1-F625/E625</f>
        <v>0.58513401492124895</v>
      </c>
      <c r="M625" s="105">
        <f t="array" ref="M625">K625/E625</f>
        <v>0.3915998894722299</v>
      </c>
      <c r="N625" t="s">
        <v>188</v>
      </c>
      <c r="O625" t="s">
        <v>189</v>
      </c>
    </row>
    <row r="626" spans="1:15" ht="16" hidden="1" x14ac:dyDescent="0.25">
      <c r="A626" s="2">
        <v>677</v>
      </c>
      <c r="B626" t="s">
        <v>273</v>
      </c>
      <c r="C626" t="s">
        <v>7</v>
      </c>
      <c r="D626" s="3">
        <v>41639</v>
      </c>
      <c r="E626" s="4">
        <v>4762000000</v>
      </c>
      <c r="F626" t="s">
        <v>21</v>
      </c>
      <c r="G626" s="4">
        <v>2616000000</v>
      </c>
      <c r="H626" t="s">
        <v>21</v>
      </c>
      <c r="I626" s="4">
        <v>1170000000</v>
      </c>
      <c r="J626" s="33" t="e">
        <f t="array" ref="J626">E626-F626</f>
        <v>#VALUE!</v>
      </c>
      <c r="K626" s="33" t="e">
        <f t="array" ref="K626">J626-G626:I626</f>
        <v>#VALUE!</v>
      </c>
      <c r="L626" s="105" t="e">
        <f t="array" ref="L626">1-F626/E626</f>
        <v>#VALUE!</v>
      </c>
      <c r="M626" s="105" t="e">
        <f t="array" ref="M626">K626/E626</f>
        <v>#VALUE!</v>
      </c>
      <c r="N626" t="s">
        <v>188</v>
      </c>
      <c r="O626" t="s">
        <v>189</v>
      </c>
    </row>
    <row r="627" spans="1:15" ht="16" hidden="1" x14ac:dyDescent="0.25">
      <c r="A627" s="2">
        <v>996</v>
      </c>
      <c r="B627" t="s">
        <v>371</v>
      </c>
      <c r="C627" t="s">
        <v>7</v>
      </c>
      <c r="D627" s="3">
        <v>41639</v>
      </c>
      <c r="E627" s="4">
        <v>6313000000</v>
      </c>
      <c r="F627" s="4">
        <v>3685000000</v>
      </c>
      <c r="G627" s="4">
        <v>1162000000</v>
      </c>
      <c r="H627" t="s">
        <v>21</v>
      </c>
      <c r="I627" s="4">
        <v>800000000</v>
      </c>
      <c r="J627" s="33">
        <f t="array" ref="J627">E627-F627</f>
        <v>2628000000</v>
      </c>
      <c r="K627" s="33">
        <f t="array" ref="K627">J627-G627:I627</f>
        <v>1466000000</v>
      </c>
      <c r="L627" s="105">
        <f t="array" ref="L627">1-F627/E627</f>
        <v>0.4162838587042611</v>
      </c>
      <c r="M627" s="105">
        <f t="array" ref="M627">K627/E627</f>
        <v>0.23221923015998733</v>
      </c>
      <c r="N627" t="s">
        <v>188</v>
      </c>
      <c r="O627" t="s">
        <v>372</v>
      </c>
    </row>
    <row r="628" spans="1:15" ht="16" hidden="1" x14ac:dyDescent="0.25">
      <c r="A628" s="2">
        <v>1495</v>
      </c>
      <c r="B628" t="s">
        <v>506</v>
      </c>
      <c r="C628" t="s">
        <v>7</v>
      </c>
      <c r="D628" s="3">
        <v>41639</v>
      </c>
      <c r="E628" s="4">
        <v>128752000000</v>
      </c>
      <c r="F628" s="4">
        <v>51191000000</v>
      </c>
      <c r="G628" s="4">
        <v>28414000000</v>
      </c>
      <c r="H628" t="s">
        <v>21</v>
      </c>
      <c r="I628" s="4">
        <v>18395000000</v>
      </c>
      <c r="J628" s="33">
        <f t="array" ref="J628">E628-F628</f>
        <v>77561000000</v>
      </c>
      <c r="K628" s="33">
        <f t="array" ref="K628">J628-G628:I628</f>
        <v>49147000000</v>
      </c>
      <c r="L628" s="105">
        <f t="array" ref="L628">1-F628/E628</f>
        <v>0.60240617621473835</v>
      </c>
      <c r="M628" s="105">
        <f t="array" ref="M628">K628/E628</f>
        <v>0.38171834223934387</v>
      </c>
      <c r="N628" t="s">
        <v>188</v>
      </c>
      <c r="O628" t="s">
        <v>189</v>
      </c>
    </row>
    <row r="629" spans="1:15" ht="16" hidden="1" x14ac:dyDescent="0.25">
      <c r="A629" s="2">
        <v>1667</v>
      </c>
      <c r="B629" t="s">
        <v>552</v>
      </c>
      <c r="C629" t="s">
        <v>7</v>
      </c>
      <c r="D629" s="3">
        <v>41639</v>
      </c>
      <c r="E629" s="4">
        <v>120550000000</v>
      </c>
      <c r="F629" s="4">
        <v>44887000000</v>
      </c>
      <c r="G629" s="4">
        <v>27089000000</v>
      </c>
      <c r="H629" t="s">
        <v>21</v>
      </c>
      <c r="I629" s="4">
        <v>16606000000</v>
      </c>
      <c r="J629" s="33">
        <f t="array" ref="J629">E629-F629</f>
        <v>75663000000</v>
      </c>
      <c r="K629" s="33">
        <f t="array" ref="K629">J629-G629:I629</f>
        <v>48574000000</v>
      </c>
      <c r="L629" s="105">
        <f t="array" ref="L629">1-F629/E629</f>
        <v>0.62764827872252171</v>
      </c>
      <c r="M629" s="105">
        <f t="array" ref="M629">K629/E629</f>
        <v>0.40293654085441727</v>
      </c>
      <c r="N629" t="s">
        <v>188</v>
      </c>
      <c r="O629" t="s">
        <v>189</v>
      </c>
    </row>
    <row r="630" spans="1:15" ht="16" hidden="1" x14ac:dyDescent="0.25">
      <c r="A630" s="2">
        <v>45</v>
      </c>
      <c r="B630" t="s">
        <v>47</v>
      </c>
      <c r="C630" t="s">
        <v>7</v>
      </c>
      <c r="D630" s="3">
        <v>41639</v>
      </c>
      <c r="E630" s="4">
        <v>5838000000</v>
      </c>
      <c r="F630" s="4">
        <v>3490000000</v>
      </c>
      <c r="G630" s="4">
        <v>458000000</v>
      </c>
      <c r="H630" t="s">
        <v>21</v>
      </c>
      <c r="I630" s="4">
        <v>706000000</v>
      </c>
      <c r="J630" s="33">
        <f t="array" ref="J630">E630-F630</f>
        <v>2348000000</v>
      </c>
      <c r="K630" s="33">
        <f t="array" ref="K630">J630-G630:I630</f>
        <v>1890000000</v>
      </c>
      <c r="L630" s="105">
        <f t="array" ref="L630">1-F630/E630</f>
        <v>0.40219253168893454</v>
      </c>
      <c r="M630" s="105">
        <f t="array" ref="M630">K630/E630</f>
        <v>0.32374100719424459</v>
      </c>
      <c r="N630" t="s">
        <v>48</v>
      </c>
      <c r="O630" t="s">
        <v>49</v>
      </c>
    </row>
    <row r="631" spans="1:15" ht="16" hidden="1" x14ac:dyDescent="0.25">
      <c r="A631" s="2">
        <v>49</v>
      </c>
      <c r="B631" t="s">
        <v>50</v>
      </c>
      <c r="C631" t="s">
        <v>7</v>
      </c>
      <c r="D631" s="3">
        <v>41639</v>
      </c>
      <c r="E631" s="4">
        <v>14813500000</v>
      </c>
      <c r="F631" s="4">
        <v>6722300000</v>
      </c>
      <c r="G631" s="4">
        <v>3329800000</v>
      </c>
      <c r="H631" t="s">
        <v>21</v>
      </c>
      <c r="I631" s="4">
        <v>1712500000</v>
      </c>
      <c r="J631" s="33">
        <f t="array" ref="J631">E631-F631</f>
        <v>8091200000</v>
      </c>
      <c r="K631" s="33">
        <f t="array" ref="K631">J631-G631:I631</f>
        <v>4761400000</v>
      </c>
      <c r="L631" s="105">
        <f t="array" ref="L631">1-F631/E631</f>
        <v>0.54620447564721375</v>
      </c>
      <c r="M631" s="105">
        <f t="array" ref="M631">K631/E631</f>
        <v>0.32142302629358355</v>
      </c>
      <c r="N631" t="s">
        <v>48</v>
      </c>
      <c r="O631" t="s">
        <v>51</v>
      </c>
    </row>
    <row r="632" spans="1:15" ht="16" hidden="1" x14ac:dyDescent="0.25">
      <c r="A632" s="2">
        <v>171</v>
      </c>
      <c r="B632" t="s">
        <v>103</v>
      </c>
      <c r="C632" t="s">
        <v>7</v>
      </c>
      <c r="D632" s="3">
        <v>41639</v>
      </c>
      <c r="E632" s="4">
        <v>2879000000</v>
      </c>
      <c r="F632" s="4">
        <v>1289000000</v>
      </c>
      <c r="G632" s="4">
        <v>234000000</v>
      </c>
      <c r="H632" t="s">
        <v>21</v>
      </c>
      <c r="I632" s="4">
        <v>407000000</v>
      </c>
      <c r="J632" s="33">
        <f t="array" ref="J632">E632-F632</f>
        <v>1590000000</v>
      </c>
      <c r="K632" s="33">
        <f t="array" ref="K632">J632-G632:I632</f>
        <v>1356000000</v>
      </c>
      <c r="L632" s="105">
        <f t="array" ref="L632">1-F632/E632</f>
        <v>0.55227509551927745</v>
      </c>
      <c r="M632" s="105">
        <f t="array" ref="M632">K632/E632</f>
        <v>0.47099687391455364</v>
      </c>
      <c r="N632" t="s">
        <v>48</v>
      </c>
      <c r="O632" t="s">
        <v>104</v>
      </c>
    </row>
    <row r="633" spans="1:15" ht="16" hidden="1" x14ac:dyDescent="0.25">
      <c r="A633" s="2">
        <v>346</v>
      </c>
      <c r="B633" t="s">
        <v>164</v>
      </c>
      <c r="C633" t="s">
        <v>6</v>
      </c>
      <c r="D633" s="3">
        <v>41639</v>
      </c>
      <c r="E633" s="4">
        <v>6566000000</v>
      </c>
      <c r="F633" s="4">
        <v>4562000000</v>
      </c>
      <c r="G633" s="4">
        <v>234000000</v>
      </c>
      <c r="H633" t="s">
        <v>21</v>
      </c>
      <c r="I633" s="4">
        <v>628000000</v>
      </c>
      <c r="J633" s="33">
        <f t="array" ref="J633">E633-F633</f>
        <v>2004000000</v>
      </c>
      <c r="K633" s="33">
        <f t="array" ref="K633">J633-G633:I633</f>
        <v>1770000000</v>
      </c>
      <c r="L633" s="105">
        <f t="array" ref="L633">1-F633/E633</f>
        <v>0.30520865062442892</v>
      </c>
      <c r="M633" s="105">
        <f t="array" ref="M633">K633/E633</f>
        <v>0.26957051477307342</v>
      </c>
      <c r="N633" t="s">
        <v>48</v>
      </c>
      <c r="O633" t="s">
        <v>49</v>
      </c>
    </row>
    <row r="634" spans="1:15" ht="16" hidden="1" x14ac:dyDescent="0.25">
      <c r="A634" s="2">
        <v>355</v>
      </c>
      <c r="B634" t="s">
        <v>166</v>
      </c>
      <c r="C634" t="s">
        <v>7</v>
      </c>
      <c r="D634" s="3">
        <v>41639</v>
      </c>
      <c r="E634" s="4">
        <v>8106000000</v>
      </c>
      <c r="F634" s="4">
        <v>5755000000</v>
      </c>
      <c r="G634" s="4">
        <v>387000000</v>
      </c>
      <c r="H634" t="s">
        <v>21</v>
      </c>
      <c r="I634" s="4">
        <v>954000000</v>
      </c>
      <c r="J634" s="33">
        <f t="array" ref="J634">E634-F634</f>
        <v>2351000000</v>
      </c>
      <c r="K634" s="33">
        <f t="array" ref="K634">J634-G634:I634</f>
        <v>1964000000</v>
      </c>
      <c r="L634" s="105">
        <f t="array" ref="L634">1-F634/E634</f>
        <v>0.29003207500616823</v>
      </c>
      <c r="M634" s="105">
        <f t="array" ref="M634">K634/E634</f>
        <v>0.24228966197878116</v>
      </c>
      <c r="N634" t="s">
        <v>48</v>
      </c>
      <c r="O634" t="s">
        <v>49</v>
      </c>
    </row>
    <row r="635" spans="1:15" ht="16" hidden="1" x14ac:dyDescent="0.25">
      <c r="A635" s="2">
        <v>429</v>
      </c>
      <c r="B635" t="s">
        <v>196</v>
      </c>
      <c r="C635" t="s">
        <v>7</v>
      </c>
      <c r="D635" s="3">
        <v>41639</v>
      </c>
      <c r="E635" s="4">
        <v>13120000000</v>
      </c>
      <c r="F635" s="4">
        <v>8033000000</v>
      </c>
      <c r="G635" s="4">
        <v>563000000</v>
      </c>
      <c r="H635" t="s">
        <v>21</v>
      </c>
      <c r="I635" s="4">
        <v>1208000000</v>
      </c>
      <c r="J635" s="33">
        <f t="array" ref="J635">E635-F635</f>
        <v>5087000000</v>
      </c>
      <c r="K635" s="33">
        <f t="array" ref="K635">J635-G635:I635</f>
        <v>4524000000</v>
      </c>
      <c r="L635" s="105">
        <f t="array" ref="L635">1-F635/E635</f>
        <v>0.38772865853658534</v>
      </c>
      <c r="M635" s="105">
        <f t="array" ref="M635">K635/E635</f>
        <v>0.34481707317073168</v>
      </c>
      <c r="N635" t="s">
        <v>48</v>
      </c>
      <c r="O635" t="s">
        <v>51</v>
      </c>
    </row>
    <row r="636" spans="1:15" ht="16" hidden="1" x14ac:dyDescent="0.25">
      <c r="A636" s="2">
        <v>505</v>
      </c>
      <c r="B636" t="s">
        <v>222</v>
      </c>
      <c r="C636" t="s">
        <v>7</v>
      </c>
      <c r="D636" s="3">
        <v>41639</v>
      </c>
      <c r="E636" s="4">
        <v>22756000000</v>
      </c>
      <c r="F636" s="4">
        <v>13545000000</v>
      </c>
      <c r="G636" s="4">
        <v>1274000000</v>
      </c>
      <c r="H636" t="s">
        <v>21</v>
      </c>
      <c r="I636" s="4">
        <v>2668000000</v>
      </c>
      <c r="J636" s="33">
        <f t="array" ref="J636">E636-F636</f>
        <v>9211000000</v>
      </c>
      <c r="K636" s="33">
        <f t="array" ref="K636">J636-G636:I636</f>
        <v>7937000000</v>
      </c>
      <c r="L636" s="105">
        <f t="array" ref="L636">1-F636/E636</f>
        <v>0.40477236772719283</v>
      </c>
      <c r="M636" s="105">
        <f t="array" ref="M636">K636/E636</f>
        <v>0.34878713306380738</v>
      </c>
      <c r="N636" t="s">
        <v>48</v>
      </c>
      <c r="O636" t="s">
        <v>51</v>
      </c>
    </row>
    <row r="637" spans="1:15" ht="16" hidden="1" x14ac:dyDescent="0.25">
      <c r="A637" s="2">
        <v>528</v>
      </c>
      <c r="B637" t="s">
        <v>228</v>
      </c>
      <c r="C637" t="s">
        <v>6</v>
      </c>
      <c r="D637" s="3">
        <v>41639</v>
      </c>
      <c r="E637" s="4">
        <v>12354000000</v>
      </c>
      <c r="F637" s="4">
        <v>7191000000</v>
      </c>
      <c r="G637" s="4">
        <v>1895000000</v>
      </c>
      <c r="H637" t="s">
        <v>21</v>
      </c>
      <c r="I637" s="4">
        <v>1024000000</v>
      </c>
      <c r="J637" s="33">
        <f t="array" ref="J637">E637-F637</f>
        <v>5163000000</v>
      </c>
      <c r="K637" s="33">
        <f t="array" ref="K637">J637-G637:I637</f>
        <v>3268000000</v>
      </c>
      <c r="L637" s="105">
        <f t="array" ref="L637">1-F637/E637</f>
        <v>0.41792132102962598</v>
      </c>
      <c r="M637" s="105">
        <f t="array" ref="M637">K637/E637</f>
        <v>0.26452970697749717</v>
      </c>
      <c r="N637" t="s">
        <v>48</v>
      </c>
      <c r="O637" t="s">
        <v>51</v>
      </c>
    </row>
    <row r="638" spans="1:15" ht="16" hidden="1" x14ac:dyDescent="0.25">
      <c r="A638" s="2">
        <v>537</v>
      </c>
      <c r="B638" t="s">
        <v>230</v>
      </c>
      <c r="C638" t="s">
        <v>7</v>
      </c>
      <c r="D638" s="3">
        <v>41639</v>
      </c>
      <c r="E638" s="4">
        <v>12581000000</v>
      </c>
      <c r="F638" s="4">
        <v>8364000000</v>
      </c>
      <c r="G638" s="4">
        <v>309000000</v>
      </c>
      <c r="H638" t="s">
        <v>21</v>
      </c>
      <c r="I638" s="4">
        <v>1622000000</v>
      </c>
      <c r="J638" s="33">
        <f t="array" ref="J638">E638-F638</f>
        <v>4217000000</v>
      </c>
      <c r="K638" s="33">
        <f t="array" ref="K638">J638-G638:I638</f>
        <v>3908000000</v>
      </c>
      <c r="L638" s="105">
        <f t="array" ref="L638">1-F638/E638</f>
        <v>0.33518798187743426</v>
      </c>
      <c r="M638" s="105">
        <f t="array" ref="M638">K638/E638</f>
        <v>0.3106271361576981</v>
      </c>
      <c r="N638" t="s">
        <v>48</v>
      </c>
      <c r="O638" t="s">
        <v>51</v>
      </c>
    </row>
    <row r="639" spans="1:15" ht="16" hidden="1" x14ac:dyDescent="0.25">
      <c r="A639" s="2">
        <v>569</v>
      </c>
      <c r="B639" t="s">
        <v>238</v>
      </c>
      <c r="C639" t="s">
        <v>7</v>
      </c>
      <c r="D639" s="3">
        <v>41639</v>
      </c>
      <c r="E639" s="4">
        <v>7301204000</v>
      </c>
      <c r="F639" s="4">
        <v>3997940000</v>
      </c>
      <c r="G639" s="4">
        <v>914149000</v>
      </c>
      <c r="H639" t="s">
        <v>21</v>
      </c>
      <c r="I639" s="4">
        <v>859680000</v>
      </c>
      <c r="J639" s="33">
        <f t="array" ref="J639">E639-F639</f>
        <v>3303264000</v>
      </c>
      <c r="K639" s="33">
        <f t="array" ref="K639">J639-G639:I639</f>
        <v>2389115000</v>
      </c>
      <c r="L639" s="105">
        <f t="array" ref="L639">1-F639/E639</f>
        <v>0.4524272982921721</v>
      </c>
      <c r="M639" s="105">
        <f t="array" ref="M639">K639/E639</f>
        <v>0.32722205817013195</v>
      </c>
      <c r="N639" t="s">
        <v>48</v>
      </c>
      <c r="O639" t="s">
        <v>49</v>
      </c>
    </row>
    <row r="640" spans="1:15" ht="16" hidden="1" x14ac:dyDescent="0.25">
      <c r="A640" s="2">
        <v>585</v>
      </c>
      <c r="B640" t="s">
        <v>244</v>
      </c>
      <c r="C640" t="s">
        <v>7</v>
      </c>
      <c r="D640" s="3">
        <v>41639</v>
      </c>
      <c r="E640" s="4">
        <v>11390947000</v>
      </c>
      <c r="F640" s="4">
        <v>7588885000</v>
      </c>
      <c r="G640" s="4">
        <v>888051000</v>
      </c>
      <c r="H640" t="s">
        <v>21</v>
      </c>
      <c r="I640" s="4">
        <v>1261044000</v>
      </c>
      <c r="J640" s="33">
        <f t="array" ref="J640">E640-F640</f>
        <v>3802062000</v>
      </c>
      <c r="K640" s="33">
        <f t="array" ref="K640">J640-G640:I640</f>
        <v>2914011000</v>
      </c>
      <c r="L640" s="105">
        <f t="array" ref="L640">1-F640/E640</f>
        <v>0.33377927225892634</v>
      </c>
      <c r="M640" s="105">
        <f t="array" ref="M640">K640/E640</f>
        <v>0.25581815102818056</v>
      </c>
      <c r="N640" t="s">
        <v>48</v>
      </c>
      <c r="O640" t="s">
        <v>51</v>
      </c>
    </row>
    <row r="641" spans="1:15" ht="16" hidden="1" x14ac:dyDescent="0.25">
      <c r="A641" s="2">
        <v>592</v>
      </c>
      <c r="B641" t="s">
        <v>246</v>
      </c>
      <c r="C641" t="s">
        <v>6</v>
      </c>
      <c r="D641" s="3">
        <v>41639</v>
      </c>
      <c r="E641" s="4">
        <v>24888000000</v>
      </c>
      <c r="F641" s="4">
        <v>17994000000</v>
      </c>
      <c r="G641" s="4">
        <v>1095000000</v>
      </c>
      <c r="H641" t="s">
        <v>21</v>
      </c>
      <c r="I641" s="4">
        <v>2153000000</v>
      </c>
      <c r="J641" s="33">
        <f t="array" ref="J641">E641-F641</f>
        <v>6894000000</v>
      </c>
      <c r="K641" s="33">
        <f t="array" ref="K641">J641-G641:I641</f>
        <v>5799000000</v>
      </c>
      <c r="L641" s="105">
        <f t="array" ref="L641">1-F641/E641</f>
        <v>0.27700096432015431</v>
      </c>
      <c r="M641" s="105">
        <f t="array" ref="M641">K641/E641</f>
        <v>0.23300385728061718</v>
      </c>
      <c r="N641" t="s">
        <v>48</v>
      </c>
      <c r="O641" t="s">
        <v>49</v>
      </c>
    </row>
    <row r="642" spans="1:15" ht="16" hidden="1" x14ac:dyDescent="0.25">
      <c r="A642" s="2">
        <v>633</v>
      </c>
      <c r="B642" t="s">
        <v>258</v>
      </c>
      <c r="C642" t="s">
        <v>7</v>
      </c>
      <c r="D642" s="3">
        <v>41639</v>
      </c>
      <c r="E642" s="4">
        <v>14892000000</v>
      </c>
      <c r="F642" s="4">
        <v>6459000000</v>
      </c>
      <c r="G642" s="4">
        <v>4315000000</v>
      </c>
      <c r="H642" t="s">
        <v>21</v>
      </c>
      <c r="I642" s="4">
        <v>1741000000</v>
      </c>
      <c r="J642" s="33">
        <f t="array" ref="J642">E642-F642</f>
        <v>8433000000</v>
      </c>
      <c r="K642" s="33">
        <f t="array" ref="K642">J642-G642:I642</f>
        <v>4118000000</v>
      </c>
      <c r="L642" s="105">
        <f t="array" ref="L642">1-F642/E642</f>
        <v>0.56627719580983071</v>
      </c>
      <c r="M642" s="105">
        <f t="array" ref="M642">K642/E642</f>
        <v>0.27652430835347835</v>
      </c>
      <c r="N642" t="s">
        <v>48</v>
      </c>
      <c r="O642" t="s">
        <v>51</v>
      </c>
    </row>
    <row r="643" spans="1:15" ht="16" hidden="1" x14ac:dyDescent="0.25">
      <c r="A643" s="2">
        <v>976</v>
      </c>
      <c r="B643" t="s">
        <v>365</v>
      </c>
      <c r="C643" t="s">
        <v>7</v>
      </c>
      <c r="D643" s="3">
        <v>41639</v>
      </c>
      <c r="E643" s="4">
        <v>3276800000</v>
      </c>
      <c r="F643" s="4">
        <v>2272400000</v>
      </c>
      <c r="G643" s="4">
        <v>99600000</v>
      </c>
      <c r="H643" t="s">
        <v>21</v>
      </c>
      <c r="I643" s="4">
        <v>370900000</v>
      </c>
      <c r="J643" s="33">
        <f t="array" ref="J643">E643-F643</f>
        <v>1004400000</v>
      </c>
      <c r="K643" s="33">
        <f t="array" ref="K643">J643-G643:I643</f>
        <v>904800000</v>
      </c>
      <c r="L643" s="105">
        <f t="array" ref="L643">1-F643/E643</f>
        <v>0.3065185546875</v>
      </c>
      <c r="M643" s="105">
        <f t="array" ref="M643">K643/E643</f>
        <v>0.276123046875</v>
      </c>
      <c r="N643" t="s">
        <v>48</v>
      </c>
      <c r="O643" t="s">
        <v>51</v>
      </c>
    </row>
    <row r="644" spans="1:15" ht="16" hidden="1" x14ac:dyDescent="0.25">
      <c r="A644" s="2">
        <v>1141</v>
      </c>
      <c r="B644" t="s">
        <v>414</v>
      </c>
      <c r="C644" t="s">
        <v>7</v>
      </c>
      <c r="D644" s="3">
        <v>41639</v>
      </c>
      <c r="E644" s="4">
        <v>15136000000</v>
      </c>
      <c r="F644" s="4">
        <v>8152000000</v>
      </c>
      <c r="G644" s="4">
        <v>1280000000</v>
      </c>
      <c r="H644" t="s">
        <v>21</v>
      </c>
      <c r="I644" s="4">
        <v>2163000000</v>
      </c>
      <c r="J644" s="33">
        <f t="array" ref="J644">E644-F644</f>
        <v>6984000000</v>
      </c>
      <c r="K644" s="33">
        <f t="array" ref="K644">J644-G644:I644</f>
        <v>5704000000</v>
      </c>
      <c r="L644" s="105">
        <f t="array" ref="L644">1-F644/E644</f>
        <v>0.46141649048625788</v>
      </c>
      <c r="M644" s="105">
        <f t="array" ref="M644">K644/E644</f>
        <v>0.37684989429175475</v>
      </c>
      <c r="N644" t="s">
        <v>48</v>
      </c>
      <c r="O644" t="s">
        <v>49</v>
      </c>
    </row>
    <row r="645" spans="1:15" ht="16" hidden="1" x14ac:dyDescent="0.25">
      <c r="A645" s="2">
        <v>1236</v>
      </c>
      <c r="B645" t="s">
        <v>439</v>
      </c>
      <c r="C645" t="s">
        <v>6</v>
      </c>
      <c r="D645" s="3">
        <v>41639</v>
      </c>
      <c r="E645" s="4">
        <v>15598000000</v>
      </c>
      <c r="F645" s="4">
        <v>11759000000</v>
      </c>
      <c r="G645" t="s">
        <v>21</v>
      </c>
      <c r="H645" t="s">
        <v>21</v>
      </c>
      <c r="I645" s="4">
        <v>2077000000</v>
      </c>
      <c r="J645" s="33">
        <f t="array" ref="J645">E645-F645</f>
        <v>3839000000</v>
      </c>
      <c r="K645" s="33" t="e">
        <f t="array" ref="K645">J645-G645:I645</f>
        <v>#VALUE!</v>
      </c>
      <c r="L645" s="105">
        <f t="array" ref="L645">1-F645/E645</f>
        <v>0.24612129760225665</v>
      </c>
      <c r="M645" s="105" t="e">
        <f t="array" ref="M645">K645/E645</f>
        <v>#VALUE!</v>
      </c>
      <c r="N645" t="s">
        <v>48</v>
      </c>
      <c r="O645" t="s">
        <v>49</v>
      </c>
    </row>
    <row r="646" spans="1:15" ht="16" hidden="1" x14ac:dyDescent="0.25">
      <c r="A646" s="2">
        <v>1249</v>
      </c>
      <c r="B646" t="s">
        <v>442</v>
      </c>
      <c r="C646" t="s">
        <v>7</v>
      </c>
      <c r="D646" s="3">
        <v>41639</v>
      </c>
      <c r="E646" s="4">
        <v>9968000000</v>
      </c>
      <c r="F646" s="4">
        <v>6423000000</v>
      </c>
      <c r="G646" s="4">
        <v>68000000</v>
      </c>
      <c r="H646" t="s">
        <v>21</v>
      </c>
      <c r="I646" s="4">
        <v>1178000000</v>
      </c>
      <c r="J646" s="33">
        <f t="array" ref="J646">E646-F646</f>
        <v>3545000000</v>
      </c>
      <c r="K646" s="33">
        <f t="array" ref="K646">J646-G646:I646</f>
        <v>3477000000</v>
      </c>
      <c r="L646" s="105">
        <f t="array" ref="L646">1-F646/E646</f>
        <v>0.35563804173354741</v>
      </c>
      <c r="M646" s="105">
        <f t="array" ref="M646">K646/E646</f>
        <v>0.34881621187800965</v>
      </c>
      <c r="N646" t="s">
        <v>48</v>
      </c>
      <c r="O646" t="s">
        <v>51</v>
      </c>
    </row>
    <row r="647" spans="1:15" ht="16" hidden="1" x14ac:dyDescent="0.25">
      <c r="A647" s="2">
        <v>1297</v>
      </c>
      <c r="B647" t="s">
        <v>454</v>
      </c>
      <c r="C647" t="s">
        <v>7</v>
      </c>
      <c r="D647" s="3">
        <v>41639</v>
      </c>
      <c r="E647" s="4">
        <v>3454628000</v>
      </c>
      <c r="F647" s="4">
        <v>2020436000</v>
      </c>
      <c r="G647" s="4">
        <v>172161000</v>
      </c>
      <c r="H647" t="s">
        <v>21</v>
      </c>
      <c r="I647" s="4">
        <v>415708000</v>
      </c>
      <c r="J647" s="33">
        <f t="array" ref="J647">E647-F647</f>
        <v>1434192000</v>
      </c>
      <c r="K647" s="33">
        <f t="array" ref="K647">J647-G647:I647</f>
        <v>1262031000</v>
      </c>
      <c r="L647" s="105">
        <f t="array" ref="L647">1-F647/E647</f>
        <v>0.4151509221832278</v>
      </c>
      <c r="M647" s="105">
        <f t="array" ref="M647">K647/E647</f>
        <v>0.36531603402739743</v>
      </c>
      <c r="N647" t="s">
        <v>48</v>
      </c>
      <c r="O647" t="s">
        <v>49</v>
      </c>
    </row>
    <row r="648" spans="1:15" ht="16" hidden="1" x14ac:dyDescent="0.25">
      <c r="A648" s="2">
        <v>1305</v>
      </c>
      <c r="B648" t="s">
        <v>456</v>
      </c>
      <c r="C648" t="s">
        <v>7</v>
      </c>
      <c r="D648" s="3">
        <v>41639</v>
      </c>
      <c r="E648" s="4">
        <v>7263000000</v>
      </c>
      <c r="F648" s="4">
        <v>1751000000</v>
      </c>
      <c r="G648" s="4">
        <v>2108000000</v>
      </c>
      <c r="H648" t="s">
        <v>21</v>
      </c>
      <c r="I648" s="4">
        <v>843000000</v>
      </c>
      <c r="J648" s="33">
        <f t="array" ref="J648">E648-F648</f>
        <v>5512000000</v>
      </c>
      <c r="K648" s="33">
        <f t="array" ref="K648">J648-G648:I648</f>
        <v>3404000000</v>
      </c>
      <c r="L648" s="105">
        <f t="array" ref="L648">1-F648/E648</f>
        <v>0.7589150488778742</v>
      </c>
      <c r="M648" s="105">
        <f t="array" ref="M648">K648/E648</f>
        <v>0.46867685529395564</v>
      </c>
      <c r="N648" t="s">
        <v>48</v>
      </c>
      <c r="O648" t="s">
        <v>51</v>
      </c>
    </row>
    <row r="649" spans="1:15" ht="16" hidden="1" x14ac:dyDescent="0.25">
      <c r="A649" s="2">
        <v>1387</v>
      </c>
      <c r="B649" t="s">
        <v>477</v>
      </c>
      <c r="C649" t="s">
        <v>7</v>
      </c>
      <c r="D649" s="3">
        <v>41639</v>
      </c>
      <c r="E649" s="4">
        <v>4495000000</v>
      </c>
      <c r="F649" s="4">
        <v>2987000000</v>
      </c>
      <c r="G649" s="4">
        <v>220000000</v>
      </c>
      <c r="H649" t="s">
        <v>21</v>
      </c>
      <c r="I649" s="4">
        <v>378000000</v>
      </c>
      <c r="J649" s="33">
        <f t="array" ref="J649">E649-F649</f>
        <v>1508000000</v>
      </c>
      <c r="K649" s="33">
        <f t="array" ref="K649">J649-G649:I649</f>
        <v>1288000000</v>
      </c>
      <c r="L649" s="105">
        <f t="array" ref="L649">1-F649/E649</f>
        <v>0.3354838709677419</v>
      </c>
      <c r="M649" s="105">
        <f t="array" ref="M649">K649/E649</f>
        <v>0.28654060066740822</v>
      </c>
      <c r="N649" t="s">
        <v>48</v>
      </c>
      <c r="O649" t="s">
        <v>49</v>
      </c>
    </row>
    <row r="650" spans="1:15" ht="16" hidden="1" x14ac:dyDescent="0.25">
      <c r="A650" s="2">
        <v>1427</v>
      </c>
      <c r="B650" t="s">
        <v>488</v>
      </c>
      <c r="C650" t="s">
        <v>7</v>
      </c>
      <c r="D650" s="3">
        <v>41639</v>
      </c>
      <c r="E650" s="4">
        <v>17087000000</v>
      </c>
      <c r="F650" s="4">
        <v>9817000000</v>
      </c>
      <c r="G650" s="4">
        <v>934000000</v>
      </c>
      <c r="H650" t="s">
        <v>21</v>
      </c>
      <c r="I650" s="4">
        <v>1901000000</v>
      </c>
      <c r="J650" s="33">
        <f t="array" ref="J650">E650-F650</f>
        <v>7270000000</v>
      </c>
      <c r="K650" s="33">
        <f t="array" ref="K650">J650-G650:I650</f>
        <v>6336000000</v>
      </c>
      <c r="L650" s="105">
        <f t="array" ref="L650">1-F650/E650</f>
        <v>0.42546965529349801</v>
      </c>
      <c r="M650" s="105">
        <f t="array" ref="M650">K650/E650</f>
        <v>0.37080821677298531</v>
      </c>
      <c r="N650" t="s">
        <v>48</v>
      </c>
      <c r="O650" t="s">
        <v>51</v>
      </c>
    </row>
    <row r="651" spans="1:15" ht="16" hidden="1" x14ac:dyDescent="0.25">
      <c r="A651" s="2">
        <v>1447</v>
      </c>
      <c r="B651" t="s">
        <v>492</v>
      </c>
      <c r="C651" t="s">
        <v>7</v>
      </c>
      <c r="D651" s="3">
        <v>41639</v>
      </c>
      <c r="E651" s="4">
        <v>10557000000</v>
      </c>
      <c r="F651" s="4">
        <v>7186000000</v>
      </c>
      <c r="G651" s="4">
        <v>574000000</v>
      </c>
      <c r="H651" t="s">
        <v>21</v>
      </c>
      <c r="I651" s="4">
        <v>1113000000</v>
      </c>
      <c r="J651" s="33">
        <f t="array" ref="J651">E651-F651</f>
        <v>3371000000</v>
      </c>
      <c r="K651" s="33">
        <f t="array" ref="K651">J651-G651:I651</f>
        <v>2797000000</v>
      </c>
      <c r="L651" s="105">
        <f t="array" ref="L651">1-F651/E651</f>
        <v>0.31931419910959558</v>
      </c>
      <c r="M651" s="105">
        <f t="array" ref="M651">K651/E651</f>
        <v>0.26494269205266646</v>
      </c>
      <c r="N651" t="s">
        <v>48</v>
      </c>
      <c r="O651" t="s">
        <v>49</v>
      </c>
    </row>
    <row r="652" spans="1:15" ht="16" hidden="1" x14ac:dyDescent="0.25">
      <c r="A652" s="2">
        <v>1679</v>
      </c>
      <c r="B652" t="s">
        <v>555</v>
      </c>
      <c r="C652" t="s">
        <v>7</v>
      </c>
      <c r="D652" s="3">
        <v>41639</v>
      </c>
      <c r="E652" s="4">
        <v>4519000000</v>
      </c>
      <c r="F652" s="4">
        <v>2982100000</v>
      </c>
      <c r="G652" s="4">
        <v>116700000</v>
      </c>
      <c r="H652" t="s">
        <v>21</v>
      </c>
      <c r="I652" s="4">
        <v>340100000</v>
      </c>
      <c r="J652" s="33">
        <f t="array" ref="J652">E652-F652</f>
        <v>1536900000</v>
      </c>
      <c r="K652" s="33">
        <f t="array" ref="K652">J652-G652:I652</f>
        <v>1420200000</v>
      </c>
      <c r="L652" s="105">
        <f t="array" ref="L652">1-F652/E652</f>
        <v>0.34009736667404289</v>
      </c>
      <c r="M652" s="105">
        <f t="array" ref="M652">K652/E652</f>
        <v>0.31427306926311133</v>
      </c>
      <c r="N652" t="s">
        <v>48</v>
      </c>
      <c r="O652" t="s">
        <v>51</v>
      </c>
    </row>
    <row r="653" spans="1:15" ht="16" hidden="1" x14ac:dyDescent="0.25">
      <c r="A653" s="2">
        <v>1734</v>
      </c>
      <c r="B653" t="s">
        <v>570</v>
      </c>
      <c r="C653" t="s">
        <v>7</v>
      </c>
      <c r="D653" s="3">
        <v>41639</v>
      </c>
      <c r="E653" s="4">
        <v>10914922000</v>
      </c>
      <c r="F653" s="4">
        <v>7408278000</v>
      </c>
      <c r="G653" s="4">
        <v>681226000</v>
      </c>
      <c r="H653" t="s">
        <v>21</v>
      </c>
      <c r="I653" s="4">
        <v>977863000</v>
      </c>
      <c r="J653" s="33">
        <f t="array" ref="J653">E653-F653</f>
        <v>3506644000</v>
      </c>
      <c r="K653" s="33">
        <f t="array" ref="K653">J653-G653:I653</f>
        <v>2825418000</v>
      </c>
      <c r="L653" s="105">
        <f t="array" ref="L653">1-F653/E653</f>
        <v>0.32127064215392465</v>
      </c>
      <c r="M653" s="105">
        <f t="array" ref="M653">K653/E653</f>
        <v>0.25885828593186466</v>
      </c>
      <c r="N653" t="s">
        <v>48</v>
      </c>
      <c r="O653" t="s">
        <v>49</v>
      </c>
    </row>
    <row r="654" spans="1:15" ht="16" hidden="1" x14ac:dyDescent="0.25">
      <c r="A654" s="2">
        <v>1185</v>
      </c>
      <c r="B654" t="s">
        <v>426</v>
      </c>
      <c r="C654" t="s">
        <v>7</v>
      </c>
      <c r="D654" s="3">
        <v>41665</v>
      </c>
      <c r="E654" s="4">
        <v>4130000000</v>
      </c>
      <c r="F654" s="4">
        <v>1862000000</v>
      </c>
      <c r="G654" s="4">
        <v>436000000</v>
      </c>
      <c r="H654" s="4">
        <v>1336000000</v>
      </c>
      <c r="I654" t="s">
        <v>21</v>
      </c>
      <c r="J654" s="33">
        <f t="array" ref="J654">E654-F654</f>
        <v>2268000000</v>
      </c>
      <c r="K654" s="33">
        <f t="array" ref="K654">J654-G654:I654</f>
        <v>1832000000</v>
      </c>
      <c r="L654" s="105">
        <f t="array" ref="L654">1-F654/E654</f>
        <v>0.54915254237288136</v>
      </c>
      <c r="M654" s="105">
        <f t="array" ref="M654">K654/E654</f>
        <v>0.44358353510895882</v>
      </c>
      <c r="N654" t="s">
        <v>28</v>
      </c>
      <c r="O654" t="s">
        <v>40</v>
      </c>
    </row>
    <row r="655" spans="1:15" ht="16" hidden="1" x14ac:dyDescent="0.25">
      <c r="A655" s="2">
        <v>449</v>
      </c>
      <c r="B655" t="s">
        <v>202</v>
      </c>
      <c r="C655" t="s">
        <v>7</v>
      </c>
      <c r="D655" s="3">
        <v>41670</v>
      </c>
      <c r="E655" s="4">
        <v>17504167000</v>
      </c>
      <c r="F655" s="4">
        <v>12068425000</v>
      </c>
      <c r="G655" s="4">
        <v>3699557000</v>
      </c>
      <c r="H655" t="s">
        <v>21</v>
      </c>
      <c r="I655" t="s">
        <v>21</v>
      </c>
      <c r="J655" s="33">
        <f t="array" ref="J655">E655-F655</f>
        <v>5435742000</v>
      </c>
      <c r="K655" s="33">
        <f t="array" ref="K655">J655-G655:I655</f>
        <v>1736185000</v>
      </c>
      <c r="L655" s="105">
        <f t="array" ref="L655">1-F655/E655</f>
        <v>0.31053988458862392</v>
      </c>
      <c r="M655" s="105">
        <f t="array" ref="M655">K655/E655</f>
        <v>9.918695359796327E-2</v>
      </c>
      <c r="N655" t="s">
        <v>25</v>
      </c>
      <c r="O655" t="s">
        <v>203</v>
      </c>
    </row>
    <row r="656" spans="1:15" ht="16" hidden="1" x14ac:dyDescent="0.25">
      <c r="A656" s="2">
        <v>980</v>
      </c>
      <c r="B656" t="s">
        <v>366</v>
      </c>
      <c r="C656" t="s">
        <v>7</v>
      </c>
      <c r="D656" s="3">
        <v>41670</v>
      </c>
      <c r="E656" s="4">
        <v>53417000000</v>
      </c>
      <c r="F656" s="4">
        <v>34941000000</v>
      </c>
      <c r="G656" s="4">
        <v>12865000000</v>
      </c>
      <c r="H656" t="s">
        <v>21</v>
      </c>
      <c r="I656" s="4">
        <v>1462000000</v>
      </c>
      <c r="J656" s="33">
        <f t="array" ref="J656">E656-F656</f>
        <v>18476000000</v>
      </c>
      <c r="K656" s="33">
        <f t="array" ref="K656">J656-G656:I656</f>
        <v>5611000000</v>
      </c>
      <c r="L656" s="105">
        <f t="array" ref="L656">1-F656/E656</f>
        <v>0.34588239698972234</v>
      </c>
      <c r="M656" s="105">
        <f t="array" ref="M656">K656/E656</f>
        <v>0.1050414661998989</v>
      </c>
      <c r="N656" t="s">
        <v>25</v>
      </c>
      <c r="O656" t="s">
        <v>300</v>
      </c>
    </row>
    <row r="657" spans="1:15" ht="16" hidden="1" x14ac:dyDescent="0.25">
      <c r="A657" s="2">
        <v>1523</v>
      </c>
      <c r="B657" t="s">
        <v>516</v>
      </c>
      <c r="C657" t="s">
        <v>7</v>
      </c>
      <c r="D657" s="3">
        <v>41670</v>
      </c>
      <c r="E657" s="4">
        <v>4031100000</v>
      </c>
      <c r="F657" s="4">
        <v>1690700000</v>
      </c>
      <c r="G657" s="4">
        <v>2036100000</v>
      </c>
      <c r="H657" t="s">
        <v>21</v>
      </c>
      <c r="I657" t="s">
        <v>21</v>
      </c>
      <c r="J657" s="33">
        <f t="array" ref="J657">E657-F657</f>
        <v>2340400000</v>
      </c>
      <c r="K657" s="33">
        <f t="array" ref="K657">J657-G657:I657</f>
        <v>304300000</v>
      </c>
      <c r="L657" s="105">
        <f t="array" ref="L657">1-F657/E657</f>
        <v>0.58058594428319821</v>
      </c>
      <c r="M657" s="105">
        <f t="array" ref="M657">K657/E657</f>
        <v>7.5488080176626726E-2</v>
      </c>
      <c r="N657" t="s">
        <v>25</v>
      </c>
      <c r="O657" t="s">
        <v>295</v>
      </c>
    </row>
    <row r="658" spans="1:15" ht="16" hidden="1" x14ac:dyDescent="0.25">
      <c r="A658" s="2">
        <v>1611</v>
      </c>
      <c r="B658" t="s">
        <v>538</v>
      </c>
      <c r="C658" t="s">
        <v>7</v>
      </c>
      <c r="D658" s="3">
        <v>41670</v>
      </c>
      <c r="E658" s="4">
        <v>3086608000</v>
      </c>
      <c r="F658" s="4">
        <v>1925266000</v>
      </c>
      <c r="G658" s="4">
        <v>734511000</v>
      </c>
      <c r="H658" t="s">
        <v>21</v>
      </c>
      <c r="I658" t="s">
        <v>21</v>
      </c>
      <c r="J658" s="33">
        <f t="array" ref="J658">E658-F658</f>
        <v>1161342000</v>
      </c>
      <c r="K658" s="33">
        <f t="array" ref="K658">J658-G658:I658</f>
        <v>426831000</v>
      </c>
      <c r="L658" s="105">
        <f t="array" ref="L658">1-F658/E658</f>
        <v>0.37625185964657648</v>
      </c>
      <c r="M658" s="105">
        <f t="array" ref="M658">K658/E658</f>
        <v>0.13828480973288476</v>
      </c>
      <c r="N658" t="s">
        <v>25</v>
      </c>
      <c r="O658" t="s">
        <v>263</v>
      </c>
    </row>
    <row r="659" spans="1:15" ht="16" hidden="1" x14ac:dyDescent="0.25">
      <c r="A659" s="2">
        <v>1707</v>
      </c>
      <c r="B659" t="s">
        <v>562</v>
      </c>
      <c r="C659" t="s">
        <v>7</v>
      </c>
      <c r="D659" s="3">
        <v>41670</v>
      </c>
      <c r="E659" s="4">
        <v>476294000000</v>
      </c>
      <c r="F659" s="4">
        <v>358069000000</v>
      </c>
      <c r="G659" s="4">
        <v>91353000000</v>
      </c>
      <c r="H659" t="s">
        <v>21</v>
      </c>
      <c r="I659" t="s">
        <v>21</v>
      </c>
      <c r="J659" s="33">
        <f t="array" ref="J659">E659-F659</f>
        <v>118225000000</v>
      </c>
      <c r="K659" s="33">
        <f t="array" ref="K659">J659-G659:I659</f>
        <v>26872000000</v>
      </c>
      <c r="L659" s="105">
        <f t="array" ref="L659">1-F659/E659</f>
        <v>0.2482185372899931</v>
      </c>
      <c r="M659" s="105">
        <f t="array" ref="M659">K659/E659</f>
        <v>5.6418934523634563E-2</v>
      </c>
      <c r="N659" t="s">
        <v>42</v>
      </c>
      <c r="O659" t="s">
        <v>174</v>
      </c>
    </row>
    <row r="660" spans="1:15" ht="16" hidden="1" x14ac:dyDescent="0.25">
      <c r="A660" s="2">
        <v>41</v>
      </c>
      <c r="B660" t="s">
        <v>46</v>
      </c>
      <c r="C660" t="s">
        <v>7</v>
      </c>
      <c r="D660" s="3">
        <v>41670</v>
      </c>
      <c r="E660" s="4">
        <v>2273900000</v>
      </c>
      <c r="F660" s="4">
        <v>274300000</v>
      </c>
      <c r="G660" s="4">
        <v>1054400000</v>
      </c>
      <c r="H660" s="4">
        <v>611100000</v>
      </c>
      <c r="I660" s="4">
        <v>36500000</v>
      </c>
      <c r="J660" s="33">
        <f t="array" ref="J660">E660-F660</f>
        <v>1999600000</v>
      </c>
      <c r="K660" s="33">
        <f t="array" ref="K660">J660-G660:I660</f>
        <v>945200000</v>
      </c>
      <c r="L660" s="105">
        <f t="array" ref="L660">1-F660/E660</f>
        <v>0.87937024495360394</v>
      </c>
      <c r="M660" s="105">
        <f t="array" ref="M660">K660/E660</f>
        <v>0.41567351246756673</v>
      </c>
      <c r="N660" t="s">
        <v>28</v>
      </c>
      <c r="O660" t="s">
        <v>38</v>
      </c>
    </row>
    <row r="661" spans="1:15" ht="16" hidden="1" x14ac:dyDescent="0.25">
      <c r="A661" s="2">
        <v>387</v>
      </c>
      <c r="B661" t="s">
        <v>178</v>
      </c>
      <c r="C661" t="s">
        <v>7</v>
      </c>
      <c r="D661" s="3">
        <v>41670</v>
      </c>
      <c r="E661" s="4">
        <v>4071003000</v>
      </c>
      <c r="F661" s="4">
        <v>968428000</v>
      </c>
      <c r="G661" s="4">
        <v>2764851000</v>
      </c>
      <c r="H661" s="4">
        <v>623798000</v>
      </c>
      <c r="I661" t="s">
        <v>21</v>
      </c>
      <c r="J661" s="33">
        <f t="array" ref="J661">E661-F661</f>
        <v>3102575000</v>
      </c>
      <c r="K661" s="33">
        <f t="array" ref="K661">J661-G661:I661</f>
        <v>337724000</v>
      </c>
      <c r="L661" s="105">
        <f t="array" ref="L661">1-F661/E661</f>
        <v>0.76211562605087735</v>
      </c>
      <c r="M661" s="105">
        <f t="array" ref="M661">K661/E661</f>
        <v>8.2958425724569601E-2</v>
      </c>
      <c r="N661" t="s">
        <v>28</v>
      </c>
      <c r="O661" t="s">
        <v>63</v>
      </c>
    </row>
    <row r="662" spans="1:15" ht="16" hidden="1" x14ac:dyDescent="0.25">
      <c r="A662" s="2">
        <v>207</v>
      </c>
      <c r="B662" t="s">
        <v>115</v>
      </c>
      <c r="C662" t="s">
        <v>7</v>
      </c>
      <c r="D662" s="3">
        <v>41671</v>
      </c>
      <c r="E662" s="4">
        <v>40611000000</v>
      </c>
      <c r="F662" s="4">
        <v>31212000000</v>
      </c>
      <c r="G662" s="4">
        <v>8106000000</v>
      </c>
      <c r="H662" t="s">
        <v>21</v>
      </c>
      <c r="I662" t="s">
        <v>21</v>
      </c>
      <c r="J662" s="33">
        <f t="array" ref="J662">E662-F662</f>
        <v>9399000000</v>
      </c>
      <c r="K662" s="33">
        <f t="array" ref="K662">J662-G662:I662</f>
        <v>1293000000</v>
      </c>
      <c r="L662" s="105">
        <f t="array" ref="L662">1-F662/E662</f>
        <v>0.23143975770111547</v>
      </c>
      <c r="M662" s="105">
        <f t="array" ref="M662">K662/E662</f>
        <v>3.1838664401270589E-2</v>
      </c>
      <c r="N662" t="s">
        <v>25</v>
      </c>
      <c r="O662" t="s">
        <v>116</v>
      </c>
    </row>
    <row r="663" spans="1:15" ht="16" hidden="1" x14ac:dyDescent="0.25">
      <c r="A663" s="2">
        <v>485</v>
      </c>
      <c r="B663" t="s">
        <v>215</v>
      </c>
      <c r="C663" t="s">
        <v>7</v>
      </c>
      <c r="D663" s="3">
        <v>41671</v>
      </c>
      <c r="E663" s="4">
        <v>7840300000</v>
      </c>
      <c r="F663" s="4">
        <v>5050500000</v>
      </c>
      <c r="G663" s="4">
        <v>1819500000</v>
      </c>
      <c r="H663" t="s">
        <v>21</v>
      </c>
      <c r="I663" t="s">
        <v>21</v>
      </c>
      <c r="J663" s="33">
        <f t="array" ref="J663">E663-F663</f>
        <v>2789800000</v>
      </c>
      <c r="K663" s="33">
        <f t="array" ref="K663">J663-G663:I663</f>
        <v>970300000</v>
      </c>
      <c r="L663" s="105">
        <f t="array" ref="L663">1-F663/E663</f>
        <v>0.35582822085889576</v>
      </c>
      <c r="M663" s="105">
        <f t="array" ref="M663">K663/E663</f>
        <v>0.12375801946354094</v>
      </c>
      <c r="N663" t="s">
        <v>25</v>
      </c>
      <c r="O663" t="s">
        <v>203</v>
      </c>
    </row>
    <row r="664" spans="1:15" ht="16" hidden="1" x14ac:dyDescent="0.25">
      <c r="A664" s="2">
        <v>649</v>
      </c>
      <c r="B664" t="s">
        <v>262</v>
      </c>
      <c r="C664" t="s">
        <v>7</v>
      </c>
      <c r="D664" s="3">
        <v>41671</v>
      </c>
      <c r="E664" s="4">
        <v>6505000000</v>
      </c>
      <c r="F664" s="4">
        <v>4372000000</v>
      </c>
      <c r="G664" s="4">
        <v>1334000000</v>
      </c>
      <c r="H664" t="s">
        <v>21</v>
      </c>
      <c r="I664" s="4">
        <v>133000000</v>
      </c>
      <c r="J664" s="33">
        <f t="array" ref="J664">E664-F664</f>
        <v>2133000000</v>
      </c>
      <c r="K664" s="33">
        <f t="array" ref="K664">J664-G664:I664</f>
        <v>799000000</v>
      </c>
      <c r="L664" s="105">
        <f t="array" ref="L664">1-F664/E664</f>
        <v>0.32790161414296692</v>
      </c>
      <c r="M664" s="105">
        <f t="array" ref="M664">K664/E664</f>
        <v>0.12282859338970023</v>
      </c>
      <c r="N664" t="s">
        <v>25</v>
      </c>
      <c r="O664" t="s">
        <v>263</v>
      </c>
    </row>
    <row r="665" spans="1:15" ht="16" hidden="1" x14ac:dyDescent="0.25">
      <c r="A665" s="2">
        <v>713</v>
      </c>
      <c r="B665" t="s">
        <v>282</v>
      </c>
      <c r="C665" t="s">
        <v>7</v>
      </c>
      <c r="D665" s="3">
        <v>41671</v>
      </c>
      <c r="E665" s="4">
        <v>16148000000</v>
      </c>
      <c r="F665" s="4">
        <v>9855000000</v>
      </c>
      <c r="G665" t="s">
        <v>21</v>
      </c>
      <c r="H665" t="s">
        <v>21</v>
      </c>
      <c r="I665" t="s">
        <v>21</v>
      </c>
      <c r="J665" s="33">
        <f t="array" ref="J665">E665-F665</f>
        <v>6293000000</v>
      </c>
      <c r="K665" s="33" t="e">
        <f t="array" ref="K665">J665-G665:I665</f>
        <v>#VALUE!</v>
      </c>
      <c r="L665" s="105">
        <f t="array" ref="L665">1-F665/E665</f>
        <v>0.38970770374040131</v>
      </c>
      <c r="M665" s="105" t="e">
        <f t="array" ref="M665">K665/E665</f>
        <v>#VALUE!</v>
      </c>
      <c r="N665" t="s">
        <v>25</v>
      </c>
      <c r="O665" t="s">
        <v>263</v>
      </c>
    </row>
    <row r="666" spans="1:15" ht="16" hidden="1" x14ac:dyDescent="0.25">
      <c r="A666" s="2">
        <v>888</v>
      </c>
      <c r="B666" t="s">
        <v>339</v>
      </c>
      <c r="C666" t="s">
        <v>7</v>
      </c>
      <c r="D666" s="3">
        <v>41671</v>
      </c>
      <c r="E666" s="4">
        <v>12540000000</v>
      </c>
      <c r="F666" s="4">
        <v>7737000000</v>
      </c>
      <c r="G666" s="4">
        <v>3453000000</v>
      </c>
      <c r="H666" t="s">
        <v>21</v>
      </c>
      <c r="I666" t="s">
        <v>21</v>
      </c>
      <c r="J666" s="33">
        <f t="array" ref="J666">E666-F666</f>
        <v>4803000000</v>
      </c>
      <c r="K666" s="33">
        <f t="array" ref="K666">J666-G666:I666</f>
        <v>1350000000</v>
      </c>
      <c r="L666" s="105">
        <f t="array" ref="L666">1-F666/E666</f>
        <v>0.3830143540669857</v>
      </c>
      <c r="M666" s="105">
        <f t="array" ref="M666">K666/E666</f>
        <v>0.1076555023923445</v>
      </c>
      <c r="N666" t="s">
        <v>25</v>
      </c>
      <c r="O666" t="s">
        <v>340</v>
      </c>
    </row>
    <row r="667" spans="1:15" ht="16" hidden="1" x14ac:dyDescent="0.25">
      <c r="A667" s="2">
        <v>932</v>
      </c>
      <c r="B667" t="s">
        <v>353</v>
      </c>
      <c r="C667" t="s">
        <v>7</v>
      </c>
      <c r="D667" s="3">
        <v>41671</v>
      </c>
      <c r="E667" s="4">
        <v>19031000000</v>
      </c>
      <c r="F667" s="4">
        <v>12087000000</v>
      </c>
      <c r="G667" s="4">
        <v>4313000000</v>
      </c>
      <c r="H667" t="s">
        <v>21</v>
      </c>
      <c r="I667" s="4">
        <v>889000000</v>
      </c>
      <c r="J667" s="33">
        <f t="array" ref="J667">E667-F667</f>
        <v>6944000000</v>
      </c>
      <c r="K667" s="33">
        <f t="array" ref="K667">J667-G667:I667</f>
        <v>2631000000</v>
      </c>
      <c r="L667" s="105">
        <f t="array" ref="L667">1-F667/E667</f>
        <v>0.36487835636592925</v>
      </c>
      <c r="M667" s="105">
        <f t="array" ref="M667">K667/E667</f>
        <v>0.13824812148599652</v>
      </c>
      <c r="N667" t="s">
        <v>25</v>
      </c>
      <c r="O667" t="s">
        <v>203</v>
      </c>
    </row>
    <row r="668" spans="1:15" ht="16" hidden="1" x14ac:dyDescent="0.25">
      <c r="A668" s="2">
        <v>940</v>
      </c>
      <c r="B668" t="s">
        <v>355</v>
      </c>
      <c r="C668" t="s">
        <v>7</v>
      </c>
      <c r="D668" s="3">
        <v>41671</v>
      </c>
      <c r="E668" s="4">
        <v>10773000000</v>
      </c>
      <c r="F668" s="4">
        <v>6344000000</v>
      </c>
      <c r="G668" s="4">
        <v>2686000000</v>
      </c>
      <c r="H668" t="s">
        <v>21</v>
      </c>
      <c r="I668" t="s">
        <v>21</v>
      </c>
      <c r="J668" s="33">
        <f t="array" ref="J668">E668-F668</f>
        <v>4429000000</v>
      </c>
      <c r="K668" s="33">
        <f t="array" ref="K668">J668-G668:I668</f>
        <v>1743000000</v>
      </c>
      <c r="L668" s="105">
        <f t="array" ref="L668">1-F668/E668</f>
        <v>0.41112039357653396</v>
      </c>
      <c r="M668" s="105">
        <f t="array" ref="M668">K668/E668</f>
        <v>0.1617933723196881</v>
      </c>
      <c r="N668" t="s">
        <v>25</v>
      </c>
      <c r="O668" t="s">
        <v>263</v>
      </c>
    </row>
    <row r="669" spans="1:15" ht="16" hidden="1" x14ac:dyDescent="0.25">
      <c r="A669" s="2">
        <v>1004</v>
      </c>
      <c r="B669" t="s">
        <v>374</v>
      </c>
      <c r="C669" t="s">
        <v>7</v>
      </c>
      <c r="D669" s="3">
        <v>41671</v>
      </c>
      <c r="E669" s="4">
        <v>27931000000</v>
      </c>
      <c r="F669" s="4">
        <v>16725000000</v>
      </c>
      <c r="G669" s="4">
        <v>8440000000</v>
      </c>
      <c r="H669" t="s">
        <v>21</v>
      </c>
      <c r="I669" t="s">
        <v>21</v>
      </c>
      <c r="J669" s="33">
        <f t="array" ref="J669">E669-F669</f>
        <v>11206000000</v>
      </c>
      <c r="K669" s="33">
        <f t="array" ref="K669">J669-G669:I669</f>
        <v>2766000000</v>
      </c>
      <c r="L669" s="105">
        <f t="array" ref="L669">1-F669/E669</f>
        <v>0.40120296444810422</v>
      </c>
      <c r="M669" s="105">
        <f t="array" ref="M669">K669/E669</f>
        <v>9.9029751888582582E-2</v>
      </c>
      <c r="N669" t="s">
        <v>25</v>
      </c>
      <c r="O669" t="s">
        <v>340</v>
      </c>
    </row>
    <row r="670" spans="1:15" ht="16" hidden="1" x14ac:dyDescent="0.25">
      <c r="A670" s="2">
        <v>1371</v>
      </c>
      <c r="B670" t="s">
        <v>473</v>
      </c>
      <c r="C670" t="s">
        <v>7</v>
      </c>
      <c r="D670" s="3">
        <v>41671</v>
      </c>
      <c r="E670" s="4">
        <v>10230353000</v>
      </c>
      <c r="F670" s="4">
        <v>7360924000</v>
      </c>
      <c r="G670" s="4">
        <v>1526366000</v>
      </c>
      <c r="H670" t="s">
        <v>21</v>
      </c>
      <c r="I670" t="s">
        <v>21</v>
      </c>
      <c r="J670" s="33">
        <f t="array" ref="J670">E670-F670</f>
        <v>2869429000</v>
      </c>
      <c r="K670" s="33">
        <f t="array" ref="K670">J670-G670:I670</f>
        <v>1343063000</v>
      </c>
      <c r="L670" s="105">
        <f t="array" ref="L670">1-F670/E670</f>
        <v>0.28048191494467489</v>
      </c>
      <c r="M670" s="105">
        <f t="array" ref="M670">K670/E670</f>
        <v>0.13128217569814063</v>
      </c>
      <c r="N670" t="s">
        <v>25</v>
      </c>
      <c r="O670" t="s">
        <v>263</v>
      </c>
    </row>
    <row r="671" spans="1:15" ht="16" hidden="1" x14ac:dyDescent="0.25">
      <c r="A671" s="2">
        <v>1407</v>
      </c>
      <c r="B671" t="s">
        <v>481</v>
      </c>
      <c r="C671" t="s">
        <v>7</v>
      </c>
      <c r="D671" s="3">
        <v>41671</v>
      </c>
      <c r="E671" s="4">
        <v>4209200000</v>
      </c>
      <c r="F671" s="4">
        <v>2628700000</v>
      </c>
      <c r="G671" s="4">
        <v>1010000000</v>
      </c>
      <c r="H671" t="s">
        <v>21</v>
      </c>
      <c r="I671" t="s">
        <v>21</v>
      </c>
      <c r="J671" s="33">
        <f t="array" ref="J671">E671-F671</f>
        <v>1580500000</v>
      </c>
      <c r="K671" s="33">
        <f t="array" ref="K671">J671-G671:I671</f>
        <v>570500000</v>
      </c>
      <c r="L671" s="105">
        <f t="array" ref="L671">1-F671/E671</f>
        <v>0.37548702841395043</v>
      </c>
      <c r="M671" s="105">
        <f t="array" ref="M671">K671/E671</f>
        <v>0.13553644397985365</v>
      </c>
      <c r="N671" t="s">
        <v>25</v>
      </c>
      <c r="O671" t="s">
        <v>85</v>
      </c>
    </row>
    <row r="672" spans="1:15" ht="16" hidden="1" x14ac:dyDescent="0.25">
      <c r="A672" s="2">
        <v>1439</v>
      </c>
      <c r="B672" t="s">
        <v>490</v>
      </c>
      <c r="C672" t="s">
        <v>7</v>
      </c>
      <c r="D672" s="3">
        <v>41671</v>
      </c>
      <c r="E672" s="4">
        <v>23114000000</v>
      </c>
      <c r="F672" s="4">
        <v>17082000000</v>
      </c>
      <c r="G672" s="4">
        <v>4735000000</v>
      </c>
      <c r="H672" t="s">
        <v>21</v>
      </c>
      <c r="I672" s="4">
        <v>55000000</v>
      </c>
      <c r="J672" s="33">
        <f t="array" ref="J672">E672-F672</f>
        <v>6032000000</v>
      </c>
      <c r="K672" s="33">
        <f t="array" ref="K672">J672-G672:I672</f>
        <v>1297000000</v>
      </c>
      <c r="L672" s="105">
        <f t="array" ref="L672">1-F672/E672</f>
        <v>0.26096737907761525</v>
      </c>
      <c r="M672" s="105">
        <f t="array" ref="M672">K672/E672</f>
        <v>5.6113178160422252E-2</v>
      </c>
      <c r="N672" t="s">
        <v>25</v>
      </c>
      <c r="O672" t="s">
        <v>85</v>
      </c>
    </row>
    <row r="673" spans="1:15" ht="16" hidden="1" x14ac:dyDescent="0.25">
      <c r="A673" s="2">
        <v>1519</v>
      </c>
      <c r="B673" t="s">
        <v>515</v>
      </c>
      <c r="C673" t="s">
        <v>7</v>
      </c>
      <c r="D673" s="3">
        <v>41671</v>
      </c>
      <c r="E673" s="4">
        <v>71279000000</v>
      </c>
      <c r="F673" s="4">
        <v>50039000000</v>
      </c>
      <c r="G673" s="4">
        <v>14465000000</v>
      </c>
      <c r="H673" t="s">
        <v>21</v>
      </c>
      <c r="I673" s="4">
        <v>1996000000</v>
      </c>
      <c r="J673" s="33">
        <f t="array" ref="J673">E673-F673</f>
        <v>21240000000</v>
      </c>
      <c r="K673" s="33">
        <f t="array" ref="K673">J673-G673:I673</f>
        <v>6775000000</v>
      </c>
      <c r="L673" s="105">
        <f t="array" ref="L673">1-F673/E673</f>
        <v>0.2979839784508761</v>
      </c>
      <c r="M673" s="105">
        <f t="array" ref="M673">K673/E673</f>
        <v>9.5049032674420234E-2</v>
      </c>
      <c r="N673" t="s">
        <v>25</v>
      </c>
      <c r="O673" t="s">
        <v>203</v>
      </c>
    </row>
    <row r="674" spans="1:15" ht="16" hidden="1" x14ac:dyDescent="0.25">
      <c r="A674" s="2">
        <v>1527</v>
      </c>
      <c r="B674" t="s">
        <v>517</v>
      </c>
      <c r="C674" t="s">
        <v>7</v>
      </c>
      <c r="D674" s="3">
        <v>41671</v>
      </c>
      <c r="E674" s="4">
        <v>27422696000</v>
      </c>
      <c r="F674" s="4">
        <v>19605037000</v>
      </c>
      <c r="G674" s="4">
        <v>4467089000</v>
      </c>
      <c r="H674" t="s">
        <v>21</v>
      </c>
      <c r="I674" t="s">
        <v>21</v>
      </c>
      <c r="J674" s="33">
        <f t="array" ref="J674">E674-F674</f>
        <v>7817659000</v>
      </c>
      <c r="K674" s="33">
        <f t="array" ref="K674">J674-G674:I674</f>
        <v>3350570000</v>
      </c>
      <c r="L674" s="105">
        <f t="array" ref="L674">1-F674/E674</f>
        <v>0.2850798841951937</v>
      </c>
      <c r="M674" s="105">
        <f t="array" ref="M674">K674/E674</f>
        <v>0.12218237039859246</v>
      </c>
      <c r="N674" t="s">
        <v>25</v>
      </c>
      <c r="O674" t="s">
        <v>263</v>
      </c>
    </row>
    <row r="675" spans="1:15" ht="16" hidden="1" x14ac:dyDescent="0.25">
      <c r="A675" s="2">
        <v>928</v>
      </c>
      <c r="B675" t="s">
        <v>351</v>
      </c>
      <c r="C675" t="s">
        <v>7</v>
      </c>
      <c r="D675" s="3">
        <v>41671</v>
      </c>
      <c r="E675" s="4">
        <v>98375000000</v>
      </c>
      <c r="F675" s="4">
        <v>78138000000</v>
      </c>
      <c r="G675" s="4">
        <v>15809000000</v>
      </c>
      <c r="H675" t="s">
        <v>21</v>
      </c>
      <c r="I675" s="4">
        <v>1703000000</v>
      </c>
      <c r="J675" s="33">
        <f t="array" ref="J675">E675-F675</f>
        <v>20237000000</v>
      </c>
      <c r="K675" s="33">
        <f t="array" ref="K675">J675-G675:I675</f>
        <v>4428000000</v>
      </c>
      <c r="L675" s="105">
        <f t="array" ref="L675">1-F675/E675</f>
        <v>0.20571283354510805</v>
      </c>
      <c r="M675" s="105">
        <f t="array" ref="M675">K675/E675</f>
        <v>4.501143583227446E-2</v>
      </c>
      <c r="N675" t="s">
        <v>42</v>
      </c>
      <c r="O675" t="s">
        <v>352</v>
      </c>
    </row>
    <row r="676" spans="1:15" ht="16" hidden="1" x14ac:dyDescent="0.25">
      <c r="A676" s="2">
        <v>761</v>
      </c>
      <c r="B676" t="s">
        <v>299</v>
      </c>
      <c r="C676" t="s">
        <v>7</v>
      </c>
      <c r="D676" s="3">
        <v>41672</v>
      </c>
      <c r="E676" s="4">
        <v>78812000000</v>
      </c>
      <c r="F676" s="4">
        <v>51897000000</v>
      </c>
      <c r="G676" s="4">
        <v>16122000000</v>
      </c>
      <c r="H676" t="s">
        <v>21</v>
      </c>
      <c r="I676" s="4">
        <v>1627000000</v>
      </c>
      <c r="J676" s="33">
        <f t="array" ref="J676">E676-F676</f>
        <v>26915000000</v>
      </c>
      <c r="K676" s="33">
        <f t="array" ref="K676">J676-G676:I676</f>
        <v>10793000000</v>
      </c>
      <c r="L676" s="105">
        <f t="array" ref="L676">1-F676/E676</f>
        <v>0.34150890727300409</v>
      </c>
      <c r="M676" s="105">
        <f t="array" ref="M676">K676/E676</f>
        <v>0.13694615033243668</v>
      </c>
      <c r="N676" t="s">
        <v>25</v>
      </c>
      <c r="O676" t="s">
        <v>300</v>
      </c>
    </row>
    <row r="677" spans="1:15" ht="16" hidden="1" x14ac:dyDescent="0.25">
      <c r="A677" s="2">
        <v>1317</v>
      </c>
      <c r="B677" t="s">
        <v>459</v>
      </c>
      <c r="C677" t="s">
        <v>7</v>
      </c>
      <c r="D677" s="3">
        <v>41672</v>
      </c>
      <c r="E677" s="4">
        <v>8186400000</v>
      </c>
      <c r="F677" s="4">
        <v>3967100000</v>
      </c>
      <c r="G677" s="4">
        <v>3673500000</v>
      </c>
      <c r="H677" t="s">
        <v>21</v>
      </c>
      <c r="I677" t="s">
        <v>21</v>
      </c>
      <c r="J677" s="33">
        <f t="array" ref="J677">E677-F677</f>
        <v>4219300000</v>
      </c>
      <c r="K677" s="33">
        <f t="array" ref="K677">J677-G677:I677</f>
        <v>545800000</v>
      </c>
      <c r="L677" s="105">
        <f t="array" ref="L677">1-F677/E677</f>
        <v>0.51540359620834553</v>
      </c>
      <c r="M677" s="105">
        <f t="array" ref="M677">K677/E677</f>
        <v>6.6671552819310073E-2</v>
      </c>
      <c r="N677" t="s">
        <v>25</v>
      </c>
      <c r="O677" t="s">
        <v>295</v>
      </c>
    </row>
    <row r="678" spans="1:15" ht="16" hidden="1" x14ac:dyDescent="0.25">
      <c r="A678" s="2">
        <v>1591</v>
      </c>
      <c r="B678" t="s">
        <v>533</v>
      </c>
      <c r="C678" t="s">
        <v>7</v>
      </c>
      <c r="D678" s="3">
        <v>41672</v>
      </c>
      <c r="E678" s="4">
        <v>2670573000</v>
      </c>
      <c r="F678" s="4">
        <v>1729325000</v>
      </c>
      <c r="G678" s="4">
        <v>596390000</v>
      </c>
      <c r="H678" t="s">
        <v>21</v>
      </c>
      <c r="I678" t="s">
        <v>21</v>
      </c>
      <c r="J678" s="33">
        <f t="array" ref="J678">E678-F678</f>
        <v>941248000</v>
      </c>
      <c r="K678" s="33">
        <f t="array" ref="K678">J678-G678:I678</f>
        <v>344858000</v>
      </c>
      <c r="L678" s="105">
        <f t="array" ref="L678">1-F678/E678</f>
        <v>0.35245170231257483</v>
      </c>
      <c r="M678" s="105">
        <f t="array" ref="M678">K678/E678</f>
        <v>0.12913258690176227</v>
      </c>
      <c r="N678" t="s">
        <v>25</v>
      </c>
      <c r="O678" t="s">
        <v>85</v>
      </c>
    </row>
    <row r="679" spans="1:15" ht="16" hidden="1" x14ac:dyDescent="0.25">
      <c r="A679" s="2">
        <v>916</v>
      </c>
      <c r="B679" t="s">
        <v>348</v>
      </c>
      <c r="C679" t="s">
        <v>7</v>
      </c>
      <c r="D679" s="3">
        <v>41698</v>
      </c>
      <c r="E679" s="4">
        <v>12574299000</v>
      </c>
      <c r="F679" s="4">
        <v>10925598000</v>
      </c>
      <c r="G679" s="4">
        <v>819048000</v>
      </c>
      <c r="H679" t="s">
        <v>21</v>
      </c>
      <c r="I679" t="s">
        <v>21</v>
      </c>
      <c r="J679" s="33">
        <f t="array" ref="J679">E679-F679</f>
        <v>1648701000</v>
      </c>
      <c r="K679" s="33">
        <f t="array" ref="K679">J679-G679:I679</f>
        <v>829653000</v>
      </c>
      <c r="L679" s="105">
        <f t="array" ref="L679">1-F679/E679</f>
        <v>0.13111673263058243</v>
      </c>
      <c r="M679" s="105">
        <f t="array" ref="M679">K679/E679</f>
        <v>6.5980059802936128E-2</v>
      </c>
      <c r="N679" t="s">
        <v>25</v>
      </c>
      <c r="O679" t="s">
        <v>85</v>
      </c>
    </row>
    <row r="680" spans="1:15" ht="16" hidden="1" x14ac:dyDescent="0.25">
      <c r="A680" s="2">
        <v>1463</v>
      </c>
      <c r="B680" t="s">
        <v>496</v>
      </c>
      <c r="C680" t="s">
        <v>7</v>
      </c>
      <c r="D680" s="3">
        <v>41698</v>
      </c>
      <c r="E680" s="4">
        <v>4867700000</v>
      </c>
      <c r="F680" s="4">
        <v>2876000000</v>
      </c>
      <c r="G680" s="4">
        <v>895100000</v>
      </c>
      <c r="H680" t="s">
        <v>21</v>
      </c>
      <c r="I680" t="s">
        <v>21</v>
      </c>
      <c r="J680" s="33">
        <f t="array" ref="J680">E680-F680</f>
        <v>1991700000</v>
      </c>
      <c r="K680" s="33">
        <f t="array" ref="K680">J680-G680:I680</f>
        <v>1096600000</v>
      </c>
      <c r="L680" s="105">
        <f t="array" ref="L680">1-F680/E680</f>
        <v>0.40916654682909792</v>
      </c>
      <c r="M680" s="105">
        <f t="array" ref="M680">K680/E680</f>
        <v>0.22528093350042114</v>
      </c>
      <c r="N680" t="s">
        <v>42</v>
      </c>
      <c r="O680" t="s">
        <v>497</v>
      </c>
    </row>
    <row r="681" spans="1:15" ht="16" hidden="1" x14ac:dyDescent="0.25">
      <c r="A681" s="2">
        <v>1355</v>
      </c>
      <c r="B681" t="s">
        <v>469</v>
      </c>
      <c r="C681" t="s">
        <v>7</v>
      </c>
      <c r="D681" s="3">
        <v>41698</v>
      </c>
      <c r="E681" s="4">
        <v>1534615000</v>
      </c>
      <c r="F681" s="4">
        <v>232600000</v>
      </c>
      <c r="G681" s="4">
        <v>750292000</v>
      </c>
      <c r="H681" s="4">
        <v>317263000</v>
      </c>
      <c r="I681" t="s">
        <v>21</v>
      </c>
      <c r="J681" s="33">
        <f t="array" ref="J681">E681-F681</f>
        <v>1302015000</v>
      </c>
      <c r="K681" s="33">
        <f t="array" ref="K681">J681-G681:I681</f>
        <v>551723000</v>
      </c>
      <c r="L681" s="105">
        <f t="array" ref="L681">1-F681/E681</f>
        <v>0.84843103970702749</v>
      </c>
      <c r="M681" s="105">
        <f t="array" ref="M681">K681/E681</f>
        <v>0.3595188369721396</v>
      </c>
      <c r="N681" t="s">
        <v>28</v>
      </c>
      <c r="O681" t="s">
        <v>406</v>
      </c>
    </row>
    <row r="682" spans="1:15" ht="16" hidden="1" x14ac:dyDescent="0.25">
      <c r="A682" s="2">
        <v>199</v>
      </c>
      <c r="B682" t="s">
        <v>113</v>
      </c>
      <c r="C682" t="s">
        <v>7</v>
      </c>
      <c r="D682" s="3">
        <v>41699</v>
      </c>
      <c r="E682" s="4">
        <v>11503963000</v>
      </c>
      <c r="F682" s="4">
        <v>6938381000</v>
      </c>
      <c r="G682" s="4">
        <v>2950995000</v>
      </c>
      <c r="H682" t="s">
        <v>21</v>
      </c>
      <c r="I682" t="s">
        <v>21</v>
      </c>
      <c r="J682" s="33">
        <f t="array" ref="J682">E682-F682</f>
        <v>4565582000</v>
      </c>
      <c r="K682" s="33">
        <f t="array" ref="K682">J682-G682:I682</f>
        <v>1614587000</v>
      </c>
      <c r="L682" s="105">
        <f t="array" ref="L682">1-F682/E682</f>
        <v>0.3968703654557999</v>
      </c>
      <c r="M682" s="105">
        <f t="array" ref="M682">K682/E682</f>
        <v>0.14035050356125103</v>
      </c>
      <c r="N682" t="s">
        <v>25</v>
      </c>
      <c r="O682" t="s">
        <v>85</v>
      </c>
    </row>
    <row r="683" spans="1:15" ht="16" hidden="1" x14ac:dyDescent="0.25">
      <c r="A683" s="2">
        <v>1487</v>
      </c>
      <c r="B683" t="s">
        <v>503</v>
      </c>
      <c r="C683" t="s">
        <v>7</v>
      </c>
      <c r="D683" s="3">
        <v>41726</v>
      </c>
      <c r="E683" s="4">
        <v>4183000000</v>
      </c>
      <c r="F683" s="4">
        <v>791000000</v>
      </c>
      <c r="G683" s="4">
        <v>2186000000</v>
      </c>
      <c r="H683" s="4">
        <v>722000000</v>
      </c>
      <c r="I683" s="4">
        <v>93000000</v>
      </c>
      <c r="J683" s="33">
        <f t="array" ref="J683">E683-F683</f>
        <v>3392000000</v>
      </c>
      <c r="K683" s="33">
        <f t="array" ref="K683">J683-G683:I683</f>
        <v>1206000000</v>
      </c>
      <c r="L683" s="105">
        <f t="array" ref="L683">1-F683/E683</f>
        <v>0.81090126703322973</v>
      </c>
      <c r="M683" s="105">
        <f t="array" ref="M683">K683/E683</f>
        <v>0.28830982548410233</v>
      </c>
      <c r="N683" t="s">
        <v>28</v>
      </c>
      <c r="O683" t="s">
        <v>38</v>
      </c>
    </row>
    <row r="684" spans="1:15" ht="16" hidden="1" x14ac:dyDescent="0.25">
      <c r="A684" s="2">
        <v>924</v>
      </c>
      <c r="B684" t="s">
        <v>350</v>
      </c>
      <c r="C684" t="s">
        <v>7</v>
      </c>
      <c r="D684" s="3">
        <v>41727</v>
      </c>
      <c r="E684" s="4">
        <v>3310800000</v>
      </c>
      <c r="F684" s="4">
        <v>1294700000</v>
      </c>
      <c r="G684" s="4">
        <v>926900000</v>
      </c>
      <c r="H684" t="s">
        <v>21</v>
      </c>
      <c r="I684" s="4">
        <v>79700000</v>
      </c>
      <c r="J684" s="33">
        <f t="array" ref="J684">E684-F684</f>
        <v>2016100000</v>
      </c>
      <c r="K684" s="33">
        <f t="array" ref="K684">J684-G684:I684</f>
        <v>1089200000</v>
      </c>
      <c r="L684" s="105">
        <f t="array" ref="L684">1-F684/E684</f>
        <v>0.60894647819258185</v>
      </c>
      <c r="M684" s="105">
        <f t="array" ref="M684">K684/E684</f>
        <v>0.32898393137610243</v>
      </c>
      <c r="N684" t="s">
        <v>25</v>
      </c>
      <c r="O684" t="s">
        <v>295</v>
      </c>
    </row>
    <row r="685" spans="1:15" ht="16" hidden="1" x14ac:dyDescent="0.25">
      <c r="A685" s="2">
        <v>1359</v>
      </c>
      <c r="B685" t="s">
        <v>470</v>
      </c>
      <c r="C685" t="s">
        <v>7</v>
      </c>
      <c r="D685" s="3">
        <v>41727</v>
      </c>
      <c r="E685" s="4">
        <v>7450000000</v>
      </c>
      <c r="F685" s="4">
        <v>3140000000</v>
      </c>
      <c r="G685" s="4">
        <v>3142000000</v>
      </c>
      <c r="H685" t="s">
        <v>21</v>
      </c>
      <c r="I685" s="4">
        <v>35000000</v>
      </c>
      <c r="J685" s="33">
        <f t="array" ref="J685">E685-F685</f>
        <v>4310000000</v>
      </c>
      <c r="K685" s="33">
        <f t="array" ref="K685">J685-G685:I685</f>
        <v>1168000000</v>
      </c>
      <c r="L685" s="105">
        <f t="array" ref="L685">1-F685/E685</f>
        <v>0.57852348993288594</v>
      </c>
      <c r="M685" s="105">
        <f t="array" ref="M685">K685/E685</f>
        <v>0.15677852348993288</v>
      </c>
      <c r="N685" t="s">
        <v>25</v>
      </c>
      <c r="O685" t="s">
        <v>295</v>
      </c>
    </row>
    <row r="686" spans="1:15" ht="16" hidden="1" x14ac:dyDescent="0.25">
      <c r="A686" s="2">
        <v>1335</v>
      </c>
      <c r="B686" t="s">
        <v>463</v>
      </c>
      <c r="C686" t="s">
        <v>6</v>
      </c>
      <c r="D686" s="3">
        <v>41727</v>
      </c>
      <c r="E686" s="4">
        <v>1148231000</v>
      </c>
      <c r="F686" s="4">
        <v>743304000</v>
      </c>
      <c r="G686" s="4">
        <v>180317000</v>
      </c>
      <c r="H686" s="4">
        <v>197269000</v>
      </c>
      <c r="I686" t="s">
        <v>21</v>
      </c>
      <c r="J686" s="33">
        <f t="array" ref="J686">E686-F686</f>
        <v>404927000</v>
      </c>
      <c r="K686" s="33">
        <f t="array" ref="K686">J686-G686:I686</f>
        <v>224610000</v>
      </c>
      <c r="L686" s="105">
        <f t="array" ref="L686">1-F686/E686</f>
        <v>0.35265290694990814</v>
      </c>
      <c r="M686" s="105">
        <f t="array" ref="M686">K686/E686</f>
        <v>0.19561394876118132</v>
      </c>
      <c r="N686" t="s">
        <v>28</v>
      </c>
      <c r="O686" t="s">
        <v>40</v>
      </c>
    </row>
    <row r="687" spans="1:15" ht="16" hidden="1" x14ac:dyDescent="0.25">
      <c r="A687" s="2">
        <v>1742</v>
      </c>
      <c r="B687" t="s">
        <v>572</v>
      </c>
      <c r="C687" t="s">
        <v>7</v>
      </c>
      <c r="D687" s="3">
        <v>41727</v>
      </c>
      <c r="E687" s="4">
        <v>2382531000</v>
      </c>
      <c r="F687" s="4">
        <v>743253000</v>
      </c>
      <c r="G687" s="4">
        <v>378607000</v>
      </c>
      <c r="H687" s="4">
        <v>492447000</v>
      </c>
      <c r="I687" s="4">
        <v>9887000</v>
      </c>
      <c r="J687" s="33">
        <f t="array" ref="J687">E687-F687</f>
        <v>1639278000</v>
      </c>
      <c r="K687" s="33">
        <f t="array" ref="K687">J687-G687:I687</f>
        <v>1260671000</v>
      </c>
      <c r="L687" s="105">
        <f t="array" ref="L687">1-F687/E687</f>
        <v>0.68804057533773955</v>
      </c>
      <c r="M687" s="105">
        <f t="array" ref="M687">K687/E687</f>
        <v>0.52913099556731891</v>
      </c>
      <c r="N687" t="s">
        <v>28</v>
      </c>
      <c r="O687" t="s">
        <v>40</v>
      </c>
    </row>
    <row r="688" spans="1:15" ht="16" hidden="1" x14ac:dyDescent="0.25">
      <c r="A688" s="2">
        <v>1040</v>
      </c>
      <c r="B688" t="s">
        <v>383</v>
      </c>
      <c r="C688" t="s">
        <v>7</v>
      </c>
      <c r="D688" s="3">
        <v>41729</v>
      </c>
      <c r="E688" s="4">
        <v>137392000000</v>
      </c>
      <c r="F688" s="4">
        <v>129040000000</v>
      </c>
      <c r="G688" s="4">
        <v>5388000000</v>
      </c>
      <c r="H688" s="4">
        <v>457000000</v>
      </c>
      <c r="I688" t="s">
        <v>21</v>
      </c>
      <c r="J688" s="33">
        <f t="array" ref="J688">E688-F688</f>
        <v>8352000000</v>
      </c>
      <c r="K688" s="33">
        <f t="array" ref="K688">J688-G688:I688</f>
        <v>2964000000</v>
      </c>
      <c r="L688" s="105">
        <f t="array" ref="L688">1-F688/E688</f>
        <v>6.0789565622452524E-2</v>
      </c>
      <c r="M688" s="105">
        <f t="array" ref="M688">K688/E688</f>
        <v>2.1573308489577267E-2</v>
      </c>
      <c r="N688" t="s">
        <v>31</v>
      </c>
      <c r="O688" t="s">
        <v>34</v>
      </c>
    </row>
    <row r="689" spans="1:15" ht="16" hidden="1" x14ac:dyDescent="0.25">
      <c r="A689" s="2">
        <v>517</v>
      </c>
      <c r="B689" t="s">
        <v>225</v>
      </c>
      <c r="C689" t="s">
        <v>7</v>
      </c>
      <c r="D689" s="3">
        <v>41729</v>
      </c>
      <c r="E689" s="4">
        <v>3575000000</v>
      </c>
      <c r="F689" s="4">
        <v>1347000000</v>
      </c>
      <c r="G689" s="4">
        <v>1055000000</v>
      </c>
      <c r="H689" s="4">
        <v>1125000000</v>
      </c>
      <c r="I689" s="4">
        <v>16000000</v>
      </c>
      <c r="J689" s="33">
        <f t="array" ref="J689">E689-F689</f>
        <v>2228000000</v>
      </c>
      <c r="K689" s="33">
        <f t="array" ref="K689">J689-G689:I689</f>
        <v>1173000000</v>
      </c>
      <c r="L689" s="105">
        <f t="array" ref="L689">1-F689/E689</f>
        <v>0.6232167832167832</v>
      </c>
      <c r="M689" s="105">
        <f t="array" ref="M689">K689/E689</f>
        <v>0.32811188811188813</v>
      </c>
      <c r="N689" t="s">
        <v>28</v>
      </c>
      <c r="O689" t="s">
        <v>99</v>
      </c>
    </row>
    <row r="690" spans="1:15" ht="16" hidden="1" x14ac:dyDescent="0.25">
      <c r="A690" s="2">
        <v>1036</v>
      </c>
      <c r="B690" t="s">
        <v>382</v>
      </c>
      <c r="C690" t="s">
        <v>7</v>
      </c>
      <c r="D690" s="3">
        <v>41729</v>
      </c>
      <c r="E690" s="4">
        <v>1931217000</v>
      </c>
      <c r="F690" s="4">
        <v>802474000</v>
      </c>
      <c r="G690" s="4">
        <v>267278000</v>
      </c>
      <c r="H690" s="4">
        <v>305043000</v>
      </c>
      <c r="I690" s="4">
        <v>94534000</v>
      </c>
      <c r="J690" s="33">
        <f t="array" ref="J690">E690-F690</f>
        <v>1128743000</v>
      </c>
      <c r="K690" s="33">
        <f t="array" ref="K690">J690-G690:I690</f>
        <v>861465000</v>
      </c>
      <c r="L690" s="105">
        <f t="array" ref="L690">1-F690/E690</f>
        <v>0.58447238192290141</v>
      </c>
      <c r="M690" s="105">
        <f t="array" ref="M690">K690/E690</f>
        <v>0.44607364164669222</v>
      </c>
      <c r="N690" t="s">
        <v>28</v>
      </c>
      <c r="O690" t="s">
        <v>40</v>
      </c>
    </row>
    <row r="691" spans="1:15" ht="16" hidden="1" x14ac:dyDescent="0.25">
      <c r="A691" s="2">
        <v>1173</v>
      </c>
      <c r="B691" t="s">
        <v>423</v>
      </c>
      <c r="C691" t="s">
        <v>7</v>
      </c>
      <c r="D691" s="3">
        <v>41754</v>
      </c>
      <c r="E691" s="4">
        <v>6325000000</v>
      </c>
      <c r="F691" s="4">
        <v>2406000000</v>
      </c>
      <c r="G691" s="4">
        <v>2179000000</v>
      </c>
      <c r="H691" s="4">
        <v>918000000</v>
      </c>
      <c r="I691" t="s">
        <v>21</v>
      </c>
      <c r="J691" s="33">
        <f t="array" ref="J691">E691-F691</f>
        <v>3919000000</v>
      </c>
      <c r="K691" s="33">
        <f t="array" ref="K691">J691-G691:I691</f>
        <v>1740000000</v>
      </c>
      <c r="L691" s="105">
        <f t="array" ref="L691">1-F691/E691</f>
        <v>0.61960474308300395</v>
      </c>
      <c r="M691" s="105">
        <f t="array" ref="M691">K691/E691</f>
        <v>0.27509881422924903</v>
      </c>
      <c r="N691" t="s">
        <v>28</v>
      </c>
      <c r="O691" t="s">
        <v>63</v>
      </c>
    </row>
    <row r="692" spans="1:15" ht="16" hidden="1" x14ac:dyDescent="0.25">
      <c r="A692" s="2">
        <v>1245</v>
      </c>
      <c r="B692" t="s">
        <v>441</v>
      </c>
      <c r="C692" t="s">
        <v>7</v>
      </c>
      <c r="D692" s="3">
        <v>41755</v>
      </c>
      <c r="E692" s="4">
        <v>3585141000</v>
      </c>
      <c r="F692" s="4">
        <v>2566444000</v>
      </c>
      <c r="G692" t="s">
        <v>21</v>
      </c>
      <c r="H692" t="s">
        <v>21</v>
      </c>
      <c r="I692" t="s">
        <v>21</v>
      </c>
      <c r="J692" s="33">
        <f t="array" ref="J692">E692-F692</f>
        <v>1018697000</v>
      </c>
      <c r="K692" s="33" t="e">
        <f t="array" ref="K692">J692-G692:I692</f>
        <v>#VALUE!</v>
      </c>
      <c r="L692" s="105">
        <f t="array" ref="L692">1-F692/E692</f>
        <v>0.2841441940498296</v>
      </c>
      <c r="M692" s="105" t="e">
        <f t="array" ref="M692">K692/E692</f>
        <v>#VALUE!</v>
      </c>
      <c r="N692" t="s">
        <v>31</v>
      </c>
      <c r="O692" t="s">
        <v>172</v>
      </c>
    </row>
    <row r="693" spans="1:15" ht="16" hidden="1" x14ac:dyDescent="0.25">
      <c r="A693" s="2">
        <v>1411</v>
      </c>
      <c r="B693" t="s">
        <v>482</v>
      </c>
      <c r="C693" t="s">
        <v>7</v>
      </c>
      <c r="D693" s="3">
        <v>41759</v>
      </c>
      <c r="E693" s="4">
        <v>5610600000</v>
      </c>
      <c r="F693" s="4">
        <v>3579600000</v>
      </c>
      <c r="G693" s="4">
        <v>1013100000</v>
      </c>
      <c r="H693" t="s">
        <v>21</v>
      </c>
      <c r="I693" s="4">
        <v>98900000</v>
      </c>
      <c r="J693" s="33">
        <f t="array" ref="J693">E693-F693</f>
        <v>2031000000</v>
      </c>
      <c r="K693" s="33">
        <f t="array" ref="K693">J693-G693:I693</f>
        <v>1017900000</v>
      </c>
      <c r="L693" s="105">
        <f t="array" ref="L693">1-F693/E693</f>
        <v>0.36199336969308094</v>
      </c>
      <c r="M693" s="105">
        <f t="array" ref="M693">K693/E693</f>
        <v>0.18142444658325313</v>
      </c>
      <c r="N693" t="s">
        <v>42</v>
      </c>
      <c r="O693" t="s">
        <v>130</v>
      </c>
    </row>
    <row r="694" spans="1:15" ht="16" hidden="1" x14ac:dyDescent="0.25">
      <c r="A694" s="2">
        <v>796</v>
      </c>
      <c r="B694" t="s">
        <v>312</v>
      </c>
      <c r="C694" t="s">
        <v>7</v>
      </c>
      <c r="D694" s="3">
        <v>41759</v>
      </c>
      <c r="E694" s="4">
        <v>3024295000</v>
      </c>
      <c r="F694" s="4">
        <v>1179405000</v>
      </c>
      <c r="G694" s="4">
        <v>830789000</v>
      </c>
      <c r="H694" t="s">
        <v>21</v>
      </c>
      <c r="I694" s="4">
        <v>115604000</v>
      </c>
      <c r="J694" s="33">
        <f t="array" ref="J694">E694-F694</f>
        <v>1844890000</v>
      </c>
      <c r="K694" s="33">
        <f t="array" ref="K694">J694-G694:I694</f>
        <v>1014101000</v>
      </c>
      <c r="L694" s="105">
        <f t="array" ref="L694">1-F694/E694</f>
        <v>0.61002316242297794</v>
      </c>
      <c r="M694" s="105">
        <f t="array" ref="M694">K694/E694</f>
        <v>0.3353181485271774</v>
      </c>
      <c r="N694" t="s">
        <v>53</v>
      </c>
      <c r="O694" t="s">
        <v>106</v>
      </c>
    </row>
    <row r="695" spans="1:15" ht="16" hidden="1" x14ac:dyDescent="0.25">
      <c r="A695" s="2">
        <v>501</v>
      </c>
      <c r="B695" t="s">
        <v>221</v>
      </c>
      <c r="C695" t="s">
        <v>7</v>
      </c>
      <c r="D695" s="3">
        <v>41784</v>
      </c>
      <c r="E695" s="4">
        <v>6285600000</v>
      </c>
      <c r="F695" s="4">
        <v>4990500000</v>
      </c>
      <c r="G695" s="4">
        <v>665400000</v>
      </c>
      <c r="H695" t="s">
        <v>21</v>
      </c>
      <c r="I695" s="4">
        <v>304400000</v>
      </c>
      <c r="J695" s="33">
        <f t="array" ref="J695">E695-F695</f>
        <v>1295100000</v>
      </c>
      <c r="K695" s="33">
        <f t="array" ref="K695">J695-G695:I695</f>
        <v>629700000</v>
      </c>
      <c r="L695" s="105">
        <f t="array" ref="L695">1-F695/E695</f>
        <v>0.20604238258877439</v>
      </c>
      <c r="M695" s="105">
        <f t="array" ref="M695">K695/E695</f>
        <v>0.10018136693394425</v>
      </c>
      <c r="N695" t="s">
        <v>25</v>
      </c>
      <c r="O695" t="s">
        <v>161</v>
      </c>
    </row>
    <row r="696" spans="1:15" ht="16" hidden="1" x14ac:dyDescent="0.25">
      <c r="A696" s="2">
        <v>255</v>
      </c>
      <c r="B696" t="s">
        <v>129</v>
      </c>
      <c r="C696" t="s">
        <v>7</v>
      </c>
      <c r="D696" s="3">
        <v>41784</v>
      </c>
      <c r="E696" s="4">
        <v>11838200000</v>
      </c>
      <c r="F696" s="4">
        <v>8910800000</v>
      </c>
      <c r="G696" s="4">
        <v>1778900000</v>
      </c>
      <c r="H696" t="s">
        <v>21</v>
      </c>
      <c r="I696" t="s">
        <v>21</v>
      </c>
      <c r="J696" s="33">
        <f t="array" ref="J696">E696-F696</f>
        <v>2927400000</v>
      </c>
      <c r="K696" s="33">
        <f t="array" ref="K696">J696-G696:I696</f>
        <v>1148500000</v>
      </c>
      <c r="L696" s="105">
        <f t="array" ref="L696">1-F696/E696</f>
        <v>0.24728421550573565</v>
      </c>
      <c r="M696" s="105">
        <f t="array" ref="M696">K696/E696</f>
        <v>9.7016438309878189E-2</v>
      </c>
      <c r="N696" t="s">
        <v>42</v>
      </c>
      <c r="O696" t="s">
        <v>130</v>
      </c>
    </row>
    <row r="697" spans="1:15" ht="16" hidden="1" x14ac:dyDescent="0.25">
      <c r="A697" s="2">
        <v>693</v>
      </c>
      <c r="B697" t="s">
        <v>277</v>
      </c>
      <c r="C697" t="s">
        <v>7</v>
      </c>
      <c r="D697" s="3">
        <v>41784</v>
      </c>
      <c r="E697" s="4">
        <v>17909600000</v>
      </c>
      <c r="F697" s="4">
        <v>11539800000</v>
      </c>
      <c r="G697" s="4">
        <v>3474300000</v>
      </c>
      <c r="H697" t="s">
        <v>21</v>
      </c>
      <c r="I697" t="s">
        <v>21</v>
      </c>
      <c r="J697" s="33">
        <f t="array" ref="J697">E697-F697</f>
        <v>6369800000</v>
      </c>
      <c r="K697" s="33">
        <f t="array" ref="K697">J697-G697:I697</f>
        <v>2895500000</v>
      </c>
      <c r="L697" s="105">
        <f t="array" ref="L697">1-F697/E697</f>
        <v>0.35566400142940102</v>
      </c>
      <c r="M697" s="105">
        <f t="array" ref="M697">K697/E697</f>
        <v>0.16167306919194174</v>
      </c>
      <c r="N697" t="s">
        <v>42</v>
      </c>
      <c r="O697" t="s">
        <v>130</v>
      </c>
    </row>
    <row r="698" spans="1:15" ht="16" hidden="1" x14ac:dyDescent="0.25">
      <c r="A698" s="2">
        <v>1157</v>
      </c>
      <c r="B698" t="s">
        <v>419</v>
      </c>
      <c r="C698" t="s">
        <v>7</v>
      </c>
      <c r="D698" s="3">
        <v>41790</v>
      </c>
      <c r="E698" s="4">
        <v>27799000000</v>
      </c>
      <c r="F698" s="4">
        <v>15353000000</v>
      </c>
      <c r="G698" s="4">
        <v>8766000000</v>
      </c>
      <c r="H698" t="s">
        <v>21</v>
      </c>
      <c r="I698" t="s">
        <v>21</v>
      </c>
      <c r="J698" s="33">
        <f t="array" ref="J698">E698-F698</f>
        <v>12446000000</v>
      </c>
      <c r="K698" s="33">
        <f t="array" ref="K698">J698-G698:I698</f>
        <v>3680000000</v>
      </c>
      <c r="L698" s="105">
        <f t="array" ref="L698">1-F698/E698</f>
        <v>0.44771394654483976</v>
      </c>
      <c r="M698" s="105">
        <f t="array" ref="M698">K698/E698</f>
        <v>0.13237886254901254</v>
      </c>
      <c r="N698" t="s">
        <v>25</v>
      </c>
      <c r="O698" t="s">
        <v>295</v>
      </c>
    </row>
    <row r="699" spans="1:15" ht="16" hidden="1" x14ac:dyDescent="0.25">
      <c r="A699" s="2">
        <v>401</v>
      </c>
      <c r="B699" t="s">
        <v>185</v>
      </c>
      <c r="C699" t="s">
        <v>7</v>
      </c>
      <c r="D699" s="3">
        <v>41790</v>
      </c>
      <c r="E699" s="4">
        <v>4193844000</v>
      </c>
      <c r="F699" s="4">
        <v>2444085000</v>
      </c>
      <c r="G699" s="4">
        <v>1147039000</v>
      </c>
      <c r="H699" t="s">
        <v>21</v>
      </c>
      <c r="I699" t="s">
        <v>21</v>
      </c>
      <c r="J699" s="33">
        <f t="array" ref="J699">E699-F699</f>
        <v>1749759000</v>
      </c>
      <c r="K699" s="33">
        <f t="array" ref="K699">J699-G699:I699</f>
        <v>602720000</v>
      </c>
      <c r="L699" s="105">
        <f t="array" ref="L699">1-F699/E699</f>
        <v>0.41722081221905249</v>
      </c>
      <c r="M699" s="105">
        <f t="array" ref="M699">K699/E699</f>
        <v>0.14371540763080362</v>
      </c>
      <c r="N699" t="s">
        <v>22</v>
      </c>
      <c r="O699" t="s">
        <v>186</v>
      </c>
    </row>
    <row r="700" spans="1:15" ht="16" hidden="1" x14ac:dyDescent="0.25">
      <c r="A700" s="2">
        <v>629</v>
      </c>
      <c r="B700" t="s">
        <v>257</v>
      </c>
      <c r="C700" t="s">
        <v>7</v>
      </c>
      <c r="D700" s="3">
        <v>41790</v>
      </c>
      <c r="E700" s="4">
        <v>45567000000</v>
      </c>
      <c r="F700" s="4">
        <v>17052000000</v>
      </c>
      <c r="G700" s="4">
        <v>22113000000</v>
      </c>
      <c r="H700" t="s">
        <v>21</v>
      </c>
      <c r="I700" s="4">
        <v>2587000000</v>
      </c>
      <c r="J700" s="33">
        <f t="array" ref="J700">E700-F700</f>
        <v>28515000000</v>
      </c>
      <c r="K700" s="33">
        <f t="array" ref="K700">J700-G700:I700</f>
        <v>6402000000</v>
      </c>
      <c r="L700" s="105">
        <f t="array" ref="L700">1-F700/E700</f>
        <v>0.62578181578774106</v>
      </c>
      <c r="M700" s="105">
        <f t="array" ref="M700">K700/E700</f>
        <v>0.14049641187701625</v>
      </c>
      <c r="N700" t="s">
        <v>22</v>
      </c>
      <c r="O700" t="s">
        <v>152</v>
      </c>
    </row>
    <row r="701" spans="1:15" ht="16" hidden="1" x14ac:dyDescent="0.25">
      <c r="A701" s="2">
        <v>709</v>
      </c>
      <c r="B701" t="s">
        <v>281</v>
      </c>
      <c r="C701" t="s">
        <v>7</v>
      </c>
      <c r="D701" s="3">
        <v>41790</v>
      </c>
      <c r="E701" s="4">
        <v>2554236000</v>
      </c>
      <c r="F701" s="4">
        <v>952225000</v>
      </c>
      <c r="G701" s="4">
        <v>1196512000</v>
      </c>
      <c r="H701" t="s">
        <v>21</v>
      </c>
      <c r="I701" t="s">
        <v>21</v>
      </c>
      <c r="J701" s="33">
        <f t="array" ref="J701">E701-F701</f>
        <v>1602011000</v>
      </c>
      <c r="K701" s="33">
        <f t="array" ref="K701">J701-G701:I701</f>
        <v>405499000</v>
      </c>
      <c r="L701" s="105">
        <f t="array" ref="L701">1-F701/E701</f>
        <v>0.62719772174536725</v>
      </c>
      <c r="M701" s="105">
        <f t="array" ref="M701">K701/E701</f>
        <v>0.15875549479374654</v>
      </c>
      <c r="N701" t="s">
        <v>28</v>
      </c>
      <c r="O701" t="s">
        <v>45</v>
      </c>
    </row>
    <row r="702" spans="1:15" ht="16" hidden="1" x14ac:dyDescent="0.25">
      <c r="A702" s="2">
        <v>804</v>
      </c>
      <c r="B702" t="s">
        <v>314</v>
      </c>
      <c r="C702" t="s">
        <v>7</v>
      </c>
      <c r="D702" s="3">
        <v>41817</v>
      </c>
      <c r="E702" s="4">
        <v>5012000000</v>
      </c>
      <c r="F702" s="4">
        <v>3310000000</v>
      </c>
      <c r="G702" s="4">
        <v>820000000</v>
      </c>
      <c r="H702" t="s">
        <v>21</v>
      </c>
      <c r="I702" t="s">
        <v>21</v>
      </c>
      <c r="J702" s="33">
        <f t="array" ref="J702">E702-F702</f>
        <v>1702000000</v>
      </c>
      <c r="K702" s="33">
        <f t="array" ref="K702">J702-G702:I702</f>
        <v>882000000</v>
      </c>
      <c r="L702" s="105">
        <f t="array" ref="L702">1-F702/E702</f>
        <v>0.33958499600957703</v>
      </c>
      <c r="M702" s="105">
        <f t="array" ref="M702">K702/E702</f>
        <v>0.17597765363128492</v>
      </c>
      <c r="N702" t="s">
        <v>28</v>
      </c>
      <c r="O702" t="s">
        <v>315</v>
      </c>
    </row>
    <row r="703" spans="1:15" ht="16" hidden="1" x14ac:dyDescent="0.25">
      <c r="A703" s="2">
        <v>1459</v>
      </c>
      <c r="B703" t="s">
        <v>494</v>
      </c>
      <c r="C703" t="s">
        <v>7</v>
      </c>
      <c r="D703" s="3">
        <v>41817</v>
      </c>
      <c r="E703" s="4">
        <v>13724000000</v>
      </c>
      <c r="F703" s="4">
        <v>9878000000</v>
      </c>
      <c r="G703" s="4">
        <v>722000000</v>
      </c>
      <c r="H703" s="4">
        <v>1226000000</v>
      </c>
      <c r="I703" s="4">
        <v>98000000</v>
      </c>
      <c r="J703" s="33">
        <f t="array" ref="J703">E703-F703</f>
        <v>3846000000</v>
      </c>
      <c r="K703" s="33">
        <f t="array" ref="K703">J703-G703:I703</f>
        <v>3124000000</v>
      </c>
      <c r="L703" s="105">
        <f t="array" ref="L703">1-F703/E703</f>
        <v>0.28023899737685809</v>
      </c>
      <c r="M703" s="105">
        <f t="array" ref="M703">K703/E703</f>
        <v>0.22763042844651704</v>
      </c>
      <c r="N703" t="s">
        <v>28</v>
      </c>
      <c r="O703" t="s">
        <v>495</v>
      </c>
    </row>
    <row r="704" spans="1:15" ht="16" hidden="1" x14ac:dyDescent="0.25">
      <c r="A704" s="2">
        <v>1675</v>
      </c>
      <c r="B704" t="s">
        <v>554</v>
      </c>
      <c r="C704" t="s">
        <v>7</v>
      </c>
      <c r="D704" s="3">
        <v>41817</v>
      </c>
      <c r="E704" s="4">
        <v>15130000000</v>
      </c>
      <c r="F704" s="4">
        <v>10770000000</v>
      </c>
      <c r="G704" s="4">
        <v>908000000</v>
      </c>
      <c r="H704" s="4">
        <v>1661000000</v>
      </c>
      <c r="I704" t="s">
        <v>21</v>
      </c>
      <c r="J704" s="33">
        <f t="array" ref="J704">E704-F704</f>
        <v>4360000000</v>
      </c>
      <c r="K704" s="33">
        <f t="array" ref="K704">J704-G704:I704</f>
        <v>3452000000</v>
      </c>
      <c r="L704" s="105">
        <f t="array" ref="L704">1-F704/E704</f>
        <v>0.28816920026437542</v>
      </c>
      <c r="M704" s="105">
        <f t="array" ref="M704">K704/E704</f>
        <v>0.22815598149372107</v>
      </c>
      <c r="N704" t="s">
        <v>28</v>
      </c>
      <c r="O704" t="s">
        <v>495</v>
      </c>
    </row>
    <row r="705" spans="1:15" ht="16" hidden="1" x14ac:dyDescent="0.25">
      <c r="A705" s="2">
        <v>1491</v>
      </c>
      <c r="B705" t="s">
        <v>504</v>
      </c>
      <c r="C705" t="s">
        <v>7</v>
      </c>
      <c r="D705" s="3">
        <v>41818</v>
      </c>
      <c r="E705" s="4">
        <v>46516712000</v>
      </c>
      <c r="F705" s="4">
        <v>38335677000</v>
      </c>
      <c r="G705" t="s">
        <v>21</v>
      </c>
      <c r="H705" t="s">
        <v>21</v>
      </c>
      <c r="I705" t="s">
        <v>21</v>
      </c>
      <c r="J705" s="33">
        <f t="array" ref="J705">E705-F705</f>
        <v>8181035000</v>
      </c>
      <c r="K705" s="33" t="e">
        <f t="array" ref="K705">J705-G705:I705</f>
        <v>#VALUE!</v>
      </c>
      <c r="L705" s="105">
        <f t="array" ref="L705">1-F705/E705</f>
        <v>0.17587302817103667</v>
      </c>
      <c r="M705" s="105" t="e">
        <f t="array" ref="M705">K705/E705</f>
        <v>#VALUE!</v>
      </c>
      <c r="N705" t="s">
        <v>42</v>
      </c>
      <c r="O705" t="s">
        <v>505</v>
      </c>
    </row>
    <row r="706" spans="1:15" ht="16" hidden="1" x14ac:dyDescent="0.25">
      <c r="A706" s="2">
        <v>964</v>
      </c>
      <c r="B706" t="s">
        <v>362</v>
      </c>
      <c r="C706" t="s">
        <v>7</v>
      </c>
      <c r="D706" s="3">
        <v>41819</v>
      </c>
      <c r="E706" s="4">
        <v>1388386000</v>
      </c>
      <c r="F706" s="4">
        <v>338580000</v>
      </c>
      <c r="G706" s="4">
        <v>159642000</v>
      </c>
      <c r="H706" s="4">
        <v>250434000</v>
      </c>
      <c r="I706" t="s">
        <v>21</v>
      </c>
      <c r="J706" s="33">
        <f t="array" ref="J706">E706-F706</f>
        <v>1049806000</v>
      </c>
      <c r="K706" s="33">
        <f t="array" ref="K706">J706-G706:I706</f>
        <v>890164000</v>
      </c>
      <c r="L706" s="105">
        <f t="array" ref="L706">1-F706/E706</f>
        <v>0.75613410103530287</v>
      </c>
      <c r="M706" s="105">
        <f t="array" ref="M706">K706/E706</f>
        <v>0.64115022767443641</v>
      </c>
      <c r="N706" t="s">
        <v>28</v>
      </c>
      <c r="O706" t="s">
        <v>40</v>
      </c>
    </row>
    <row r="707" spans="1:15" ht="16" hidden="1" x14ac:dyDescent="0.25">
      <c r="A707" s="2">
        <v>984</v>
      </c>
      <c r="B707" t="s">
        <v>367</v>
      </c>
      <c r="C707" t="s">
        <v>7</v>
      </c>
      <c r="D707" s="3">
        <v>41819</v>
      </c>
      <c r="E707" s="4">
        <v>4607309000</v>
      </c>
      <c r="F707" s="4">
        <v>2599828000</v>
      </c>
      <c r="G707" s="4">
        <v>613341000</v>
      </c>
      <c r="H707" s="4">
        <v>716471000</v>
      </c>
      <c r="I707" t="s">
        <v>21</v>
      </c>
      <c r="J707" s="33">
        <f t="array" ref="J707">E707-F707</f>
        <v>2007481000</v>
      </c>
      <c r="K707" s="33">
        <f t="array" ref="K707">J707-G707:I707</f>
        <v>1394140000</v>
      </c>
      <c r="L707" s="105">
        <f t="array" ref="L707">1-F707/E707</f>
        <v>0.43571659725883372</v>
      </c>
      <c r="M707" s="105">
        <f t="array" ref="M707">K707/E707</f>
        <v>0.30259311889000717</v>
      </c>
      <c r="N707" t="s">
        <v>28</v>
      </c>
      <c r="O707" t="s">
        <v>74</v>
      </c>
    </row>
    <row r="708" spans="1:15" ht="16" hidden="1" x14ac:dyDescent="0.25">
      <c r="A708" s="2">
        <v>733</v>
      </c>
      <c r="B708" t="s">
        <v>290</v>
      </c>
      <c r="C708" t="s">
        <v>7</v>
      </c>
      <c r="D708" s="3">
        <v>41820</v>
      </c>
      <c r="E708" s="4">
        <v>5348483000</v>
      </c>
      <c r="F708" s="4">
        <v>3891816000</v>
      </c>
      <c r="G708" s="4">
        <v>1126940000</v>
      </c>
      <c r="H708" t="s">
        <v>21</v>
      </c>
      <c r="I708" t="s">
        <v>21</v>
      </c>
      <c r="J708" s="33">
        <f t="array" ref="J708">E708-F708</f>
        <v>1456667000</v>
      </c>
      <c r="K708" s="33">
        <f t="array" ref="K708">J708-G708:I708</f>
        <v>329727000</v>
      </c>
      <c r="L708" s="105">
        <f t="array" ref="L708">1-F708/E708</f>
        <v>0.27235143123760508</v>
      </c>
      <c r="M708" s="105">
        <f t="array" ref="M708">K708/E708</f>
        <v>6.1648695527311205E-2</v>
      </c>
      <c r="N708" t="s">
        <v>25</v>
      </c>
      <c r="O708" t="s">
        <v>284</v>
      </c>
    </row>
    <row r="709" spans="1:15" ht="16" hidden="1" x14ac:dyDescent="0.25">
      <c r="A709" s="2">
        <v>327</v>
      </c>
      <c r="B709" t="s">
        <v>158</v>
      </c>
      <c r="C709" t="s">
        <v>7</v>
      </c>
      <c r="D709" s="3">
        <v>41820</v>
      </c>
      <c r="E709" s="4">
        <v>5514000000</v>
      </c>
      <c r="F709" s="4">
        <v>3158000000</v>
      </c>
      <c r="G709" s="4">
        <v>1254000000</v>
      </c>
      <c r="H709" s="4">
        <v>125000000</v>
      </c>
      <c r="I709" t="s">
        <v>21</v>
      </c>
      <c r="J709" s="33">
        <f t="array" ref="J709">E709-F709</f>
        <v>2356000000</v>
      </c>
      <c r="K709" s="33">
        <f t="array" ref="K709">J709-G709:I709</f>
        <v>1102000000</v>
      </c>
      <c r="L709" s="105">
        <f t="array" ref="L709">1-F709/E709</f>
        <v>0.42727602466449044</v>
      </c>
      <c r="M709" s="105">
        <f t="array" ref="M709">K709/E709</f>
        <v>0.19985491476242292</v>
      </c>
      <c r="N709" t="s">
        <v>42</v>
      </c>
      <c r="O709" t="s">
        <v>148</v>
      </c>
    </row>
    <row r="710" spans="1:15" ht="16" hidden="1" x14ac:dyDescent="0.25">
      <c r="A710" s="2">
        <v>541</v>
      </c>
      <c r="B710" t="s">
        <v>231</v>
      </c>
      <c r="C710" t="s">
        <v>7</v>
      </c>
      <c r="D710" s="3">
        <v>41820</v>
      </c>
      <c r="E710" s="4">
        <v>10968800000</v>
      </c>
      <c r="F710" s="4">
        <v>2158200000</v>
      </c>
      <c r="G710" s="4">
        <v>6985900000</v>
      </c>
      <c r="H710" t="s">
        <v>21</v>
      </c>
      <c r="I710" t="s">
        <v>21</v>
      </c>
      <c r="J710" s="33">
        <f t="array" ref="J710">E710-F710</f>
        <v>8810600000</v>
      </c>
      <c r="K710" s="33">
        <f t="array" ref="K710">J710-G710:I710</f>
        <v>1824700000</v>
      </c>
      <c r="L710" s="105">
        <f t="array" ref="L710">1-F710/E710</f>
        <v>0.80324192254394289</v>
      </c>
      <c r="M710" s="105">
        <f t="array" ref="M710">K710/E710</f>
        <v>0.16635365764714463</v>
      </c>
      <c r="N710" t="s">
        <v>42</v>
      </c>
      <c r="O710" t="s">
        <v>176</v>
      </c>
    </row>
    <row r="711" spans="1:15" ht="16" hidden="1" x14ac:dyDescent="0.25">
      <c r="A711" s="2">
        <v>259</v>
      </c>
      <c r="B711" t="s">
        <v>131</v>
      </c>
      <c r="C711" t="s">
        <v>7</v>
      </c>
      <c r="D711" s="3">
        <v>41820</v>
      </c>
      <c r="E711" s="4">
        <v>91084000000</v>
      </c>
      <c r="F711" s="4">
        <v>85923000000</v>
      </c>
      <c r="G711" s="4">
        <v>3028000000</v>
      </c>
      <c r="H711" t="s">
        <v>21</v>
      </c>
      <c r="I711" s="4">
        <v>223000000</v>
      </c>
      <c r="J711" s="33">
        <f t="array" ref="J711">E711-F711</f>
        <v>5161000000</v>
      </c>
      <c r="K711" s="33">
        <f t="array" ref="K711">J711-G711:I711</f>
        <v>2133000000</v>
      </c>
      <c r="L711" s="105">
        <f t="array" ref="L711">1-F711/E711</f>
        <v>5.6661982345966311E-2</v>
      </c>
      <c r="M711" s="105">
        <f t="array" ref="M711">K711/E711</f>
        <v>2.3417943875982609E-2</v>
      </c>
      <c r="N711" t="s">
        <v>31</v>
      </c>
      <c r="O711" t="s">
        <v>34</v>
      </c>
    </row>
    <row r="712" spans="1:15" ht="16" hidden="1" x14ac:dyDescent="0.25">
      <c r="A712" s="2">
        <v>1273</v>
      </c>
      <c r="B712" t="s">
        <v>448</v>
      </c>
      <c r="C712" t="s">
        <v>7</v>
      </c>
      <c r="D712" s="3">
        <v>41820</v>
      </c>
      <c r="E712" s="4">
        <v>13215971000</v>
      </c>
      <c r="F712" s="4">
        <v>10188227000</v>
      </c>
      <c r="G712" s="4">
        <v>1633992000</v>
      </c>
      <c r="H712" t="s">
        <v>21</v>
      </c>
      <c r="I712" t="s">
        <v>21</v>
      </c>
      <c r="J712" s="33">
        <f t="array" ref="J712">E712-F712</f>
        <v>3027744000</v>
      </c>
      <c r="K712" s="33">
        <f t="array" ref="K712">J712-G712:I712</f>
        <v>1393752000</v>
      </c>
      <c r="L712" s="105">
        <f t="array" ref="L712">1-F712/E712</f>
        <v>0.22909735501084261</v>
      </c>
      <c r="M712" s="105">
        <f t="array" ref="M712">K712/E712</f>
        <v>0.10545967451048432</v>
      </c>
      <c r="N712" t="s">
        <v>22</v>
      </c>
      <c r="O712" t="s">
        <v>170</v>
      </c>
    </row>
    <row r="713" spans="1:15" ht="16" hidden="1" x14ac:dyDescent="0.25">
      <c r="A713" s="2">
        <v>904</v>
      </c>
      <c r="B713" t="s">
        <v>344</v>
      </c>
      <c r="C713" t="s">
        <v>7</v>
      </c>
      <c r="D713" s="3">
        <v>41820</v>
      </c>
      <c r="E713" s="4">
        <v>2929408000</v>
      </c>
      <c r="F713" s="4">
        <v>1232962000</v>
      </c>
      <c r="G713" s="4">
        <v>384907000</v>
      </c>
      <c r="H713" s="4">
        <v>539469000</v>
      </c>
      <c r="I713" t="s">
        <v>21</v>
      </c>
      <c r="J713" s="33">
        <f t="array" ref="J713">E713-F713</f>
        <v>1696446000</v>
      </c>
      <c r="K713" s="33">
        <f t="array" ref="K713">J713-G713:I713</f>
        <v>1311539000</v>
      </c>
      <c r="L713" s="105">
        <f t="array" ref="L713">1-F713/E713</f>
        <v>0.5791088165253867</v>
      </c>
      <c r="M713" s="105">
        <f t="array" ref="M713">K713/E713</f>
        <v>0.44771469184217427</v>
      </c>
      <c r="N713" t="s">
        <v>28</v>
      </c>
      <c r="O713" t="s">
        <v>74</v>
      </c>
    </row>
    <row r="714" spans="1:15" ht="16" hidden="1" x14ac:dyDescent="0.25">
      <c r="A714" s="2">
        <v>1108</v>
      </c>
      <c r="B714" t="s">
        <v>405</v>
      </c>
      <c r="C714" t="s">
        <v>7</v>
      </c>
      <c r="D714" s="3">
        <v>41820</v>
      </c>
      <c r="E714" s="4">
        <v>86833000000</v>
      </c>
      <c r="F714" s="4">
        <v>27078000000</v>
      </c>
      <c r="G714" s="4">
        <v>20488000000</v>
      </c>
      <c r="H714" s="4">
        <v>11381000000</v>
      </c>
      <c r="I714" t="s">
        <v>21</v>
      </c>
      <c r="J714" s="33">
        <f t="array" ref="J714">E714-F714</f>
        <v>59755000000</v>
      </c>
      <c r="K714" s="33">
        <f t="array" ref="K714">J714-G714:I714</f>
        <v>39267000000</v>
      </c>
      <c r="L714" s="105">
        <f t="array" ref="L714">1-F714/E714</f>
        <v>0.68816003132449644</v>
      </c>
      <c r="M714" s="105">
        <f t="array" ref="M714">K714/E714</f>
        <v>0.45221286837953312</v>
      </c>
      <c r="N714" t="s">
        <v>28</v>
      </c>
      <c r="O714" t="s">
        <v>406</v>
      </c>
    </row>
    <row r="715" spans="1:15" ht="16" hidden="1" x14ac:dyDescent="0.25">
      <c r="A715" s="2">
        <v>391</v>
      </c>
      <c r="B715" t="s">
        <v>179</v>
      </c>
      <c r="C715" t="s">
        <v>7</v>
      </c>
      <c r="D715" s="3">
        <v>41846</v>
      </c>
      <c r="E715" s="4">
        <v>47142000000</v>
      </c>
      <c r="F715" s="4">
        <v>19373000000</v>
      </c>
      <c r="G715" s="4">
        <v>11437000000</v>
      </c>
      <c r="H715" s="4">
        <v>6294000000</v>
      </c>
      <c r="I715" s="4">
        <v>275000000</v>
      </c>
      <c r="J715" s="33">
        <f t="array" ref="J715">E715-F715</f>
        <v>27769000000</v>
      </c>
      <c r="K715" s="33">
        <f t="array" ref="K715">J715-G715:I715</f>
        <v>16332000000</v>
      </c>
      <c r="L715" s="105">
        <f t="array" ref="L715">1-F715/E715</f>
        <v>0.58905010394128376</v>
      </c>
      <c r="M715" s="105">
        <f t="array" ref="M715">K715/E715</f>
        <v>0.34644266259386536</v>
      </c>
      <c r="N715" t="s">
        <v>28</v>
      </c>
      <c r="O715" t="s">
        <v>180</v>
      </c>
    </row>
    <row r="716" spans="1:15" ht="16" x14ac:dyDescent="0.25">
      <c r="A716" s="2">
        <v>1615</v>
      </c>
      <c r="B716" t="s">
        <v>539</v>
      </c>
      <c r="C716" t="s">
        <v>7</v>
      </c>
      <c r="D716" s="3">
        <v>41851</v>
      </c>
      <c r="E716" s="4">
        <v>2473500000</v>
      </c>
      <c r="F716" s="4">
        <v>1595700000</v>
      </c>
      <c r="G716" s="4">
        <v>460300000</v>
      </c>
      <c r="H716" s="4">
        <v>61800000</v>
      </c>
      <c r="I716" t="s">
        <v>21</v>
      </c>
      <c r="J716" s="33">
        <f t="array" ref="J716">E716-F716</f>
        <v>877800000</v>
      </c>
      <c r="K716" s="33">
        <f t="array" ref="K716">J716-G716:I716</f>
        <v>417500000</v>
      </c>
      <c r="L716" s="105">
        <f t="array" ref="L716">1-F716/E716</f>
        <v>0.35488174651303817</v>
      </c>
      <c r="M716" s="105">
        <f t="array" ref="M716">K716/E716</f>
        <v>0.16878916515059633</v>
      </c>
      <c r="N716" t="s">
        <v>53</v>
      </c>
      <c r="O716" t="s">
        <v>111</v>
      </c>
    </row>
    <row r="717" spans="1:15" ht="16" hidden="1" x14ac:dyDescent="0.25">
      <c r="A717" s="2">
        <v>844</v>
      </c>
      <c r="B717" t="s">
        <v>326</v>
      </c>
      <c r="C717" t="s">
        <v>7</v>
      </c>
      <c r="D717" s="3">
        <v>41851</v>
      </c>
      <c r="E717" s="4">
        <v>4243000000</v>
      </c>
      <c r="F717" s="4">
        <v>603000000</v>
      </c>
      <c r="G717" s="4">
        <v>1601000000</v>
      </c>
      <c r="H717" s="4">
        <v>714000000</v>
      </c>
      <c r="I717" s="4">
        <v>25000000</v>
      </c>
      <c r="J717" s="33">
        <f t="array" ref="J717">E717-F717</f>
        <v>3640000000</v>
      </c>
      <c r="K717" s="33">
        <f t="array" ref="K717">J717-G717:I717</f>
        <v>2039000000</v>
      </c>
      <c r="L717" s="105">
        <f t="array" ref="L717">1-F717/E717</f>
        <v>0.8578835729436719</v>
      </c>
      <c r="M717" s="105">
        <f t="array" ref="M717">K717/E717</f>
        <v>0.48055621022861184</v>
      </c>
      <c r="N717" t="s">
        <v>28</v>
      </c>
      <c r="O717" t="s">
        <v>63</v>
      </c>
    </row>
    <row r="718" spans="1:15" ht="16" hidden="1" x14ac:dyDescent="0.25">
      <c r="A718" s="2">
        <v>383</v>
      </c>
      <c r="B718" t="s">
        <v>177</v>
      </c>
      <c r="C718" t="s">
        <v>7</v>
      </c>
      <c r="D718" s="3">
        <v>41854</v>
      </c>
      <c r="E718" s="4">
        <v>8268000000</v>
      </c>
      <c r="F718" s="4">
        <v>5297000000</v>
      </c>
      <c r="G718" s="4">
        <v>1527000000</v>
      </c>
      <c r="H718" s="4">
        <v>122000000</v>
      </c>
      <c r="I718" t="s">
        <v>21</v>
      </c>
      <c r="J718" s="33">
        <f t="array" ref="J718">E718-F718</f>
        <v>2971000000</v>
      </c>
      <c r="K718" s="33">
        <f t="array" ref="K718">J718-G718:I718</f>
        <v>1444000000</v>
      </c>
      <c r="L718" s="105">
        <f t="array" ref="L718">1-F718/E718</f>
        <v>0.35933720367682631</v>
      </c>
      <c r="M718" s="105">
        <f t="array" ref="M718">K718/E718</f>
        <v>0.17464925012094823</v>
      </c>
      <c r="N718" t="s">
        <v>42</v>
      </c>
      <c r="O718" t="s">
        <v>130</v>
      </c>
    </row>
    <row r="719" spans="1:15" ht="16" hidden="1" x14ac:dyDescent="0.25">
      <c r="A719" s="2">
        <v>1120</v>
      </c>
      <c r="B719" t="s">
        <v>409</v>
      </c>
      <c r="C719" t="s">
        <v>7</v>
      </c>
      <c r="D719" s="3">
        <v>41879</v>
      </c>
      <c r="E719" s="4">
        <v>16358000000</v>
      </c>
      <c r="F719" s="4">
        <v>10921000000</v>
      </c>
      <c r="G719" s="4">
        <v>939000000</v>
      </c>
      <c r="H719" s="4">
        <v>1371000000</v>
      </c>
      <c r="I719" t="s">
        <v>21</v>
      </c>
      <c r="J719" s="33">
        <f t="array" ref="J719">E719-F719</f>
        <v>5437000000</v>
      </c>
      <c r="K719" s="33">
        <f t="array" ref="K719">J719-G719:I719</f>
        <v>4498000000</v>
      </c>
      <c r="L719" s="105">
        <f t="array" ref="L719">1-F719/E719</f>
        <v>0.33237559603863553</v>
      </c>
      <c r="M719" s="105">
        <f t="array" ref="M719">K719/E719</f>
        <v>0.274972490524514</v>
      </c>
      <c r="N719" t="s">
        <v>28</v>
      </c>
      <c r="O719" t="s">
        <v>40</v>
      </c>
    </row>
    <row r="720" spans="1:15" ht="16" hidden="1" x14ac:dyDescent="0.25">
      <c r="A720" s="2">
        <v>183</v>
      </c>
      <c r="B720" t="s">
        <v>108</v>
      </c>
      <c r="C720" t="s">
        <v>7</v>
      </c>
      <c r="D720" s="3">
        <v>41881</v>
      </c>
      <c r="E720" s="4">
        <v>9475313000</v>
      </c>
      <c r="F720" s="4">
        <v>4540406000</v>
      </c>
      <c r="G720" s="4">
        <v>3104684000</v>
      </c>
      <c r="H720" t="s">
        <v>21</v>
      </c>
      <c r="I720" t="s">
        <v>21</v>
      </c>
      <c r="J720" s="33">
        <f t="array" ref="J720">E720-F720</f>
        <v>4934907000</v>
      </c>
      <c r="K720" s="33">
        <f t="array" ref="K720">J720-G720:I720</f>
        <v>1830223000</v>
      </c>
      <c r="L720" s="105">
        <f t="array" ref="L720">1-F720/E720</f>
        <v>0.52081730703777285</v>
      </c>
      <c r="M720" s="105">
        <f t="array" ref="M720">K720/E720</f>
        <v>0.19315699650238466</v>
      </c>
      <c r="N720" t="s">
        <v>25</v>
      </c>
      <c r="O720" t="s">
        <v>85</v>
      </c>
    </row>
    <row r="721" spans="1:15" ht="16" hidden="1" x14ac:dyDescent="0.25">
      <c r="A721" s="2">
        <v>375</v>
      </c>
      <c r="B721" t="s">
        <v>173</v>
      </c>
      <c r="C721" t="s">
        <v>7</v>
      </c>
      <c r="D721" s="3">
        <v>41882</v>
      </c>
      <c r="E721" s="4">
        <v>112640000000</v>
      </c>
      <c r="F721" s="4">
        <v>98458000000</v>
      </c>
      <c r="G721" s="4">
        <v>10899000000</v>
      </c>
      <c r="H721" t="s">
        <v>21</v>
      </c>
      <c r="I721" t="s">
        <v>21</v>
      </c>
      <c r="J721" s="33">
        <f t="array" ref="J721">E721-F721</f>
        <v>14182000000</v>
      </c>
      <c r="K721" s="33">
        <f t="array" ref="K721">J721-G721:I721</f>
        <v>3283000000</v>
      </c>
      <c r="L721" s="105">
        <f t="array" ref="L721">1-F721/E721</f>
        <v>0.12590553977272723</v>
      </c>
      <c r="M721" s="105">
        <f t="array" ref="M721">K721/E721</f>
        <v>2.9145951704545453E-2</v>
      </c>
      <c r="N721" t="s">
        <v>42</v>
      </c>
      <c r="O721" t="s">
        <v>174</v>
      </c>
    </row>
    <row r="722" spans="1:15" ht="16" hidden="1" x14ac:dyDescent="0.25">
      <c r="A722" s="2">
        <v>179</v>
      </c>
      <c r="B722" t="s">
        <v>107</v>
      </c>
      <c r="C722" t="s">
        <v>7</v>
      </c>
      <c r="D722" s="3">
        <v>41882</v>
      </c>
      <c r="E722" s="4">
        <v>2393500000</v>
      </c>
      <c r="F722" s="4">
        <v>1414300000</v>
      </c>
      <c r="G722" s="4">
        <v>680300000</v>
      </c>
      <c r="H722" t="s">
        <v>21</v>
      </c>
      <c r="I722" t="s">
        <v>21</v>
      </c>
      <c r="J722" s="33">
        <f t="array" ref="J722">E722-F722</f>
        <v>979200000</v>
      </c>
      <c r="K722" s="33">
        <f t="array" ref="K722">J722-G722:I722</f>
        <v>298900000</v>
      </c>
      <c r="L722" s="105">
        <f t="array" ref="L722">1-F722/E722</f>
        <v>0.4091080008355964</v>
      </c>
      <c r="M722" s="105">
        <f t="array" ref="M722">K722/E722</f>
        <v>0.12487988301650303</v>
      </c>
      <c r="N722" t="s">
        <v>22</v>
      </c>
      <c r="O722" t="s">
        <v>76</v>
      </c>
    </row>
    <row r="723" spans="1:15" ht="16" hidden="1" x14ac:dyDescent="0.25">
      <c r="A723" s="2">
        <v>1088</v>
      </c>
      <c r="B723" t="s">
        <v>400</v>
      </c>
      <c r="C723" t="s">
        <v>7</v>
      </c>
      <c r="D723" s="3">
        <v>41882</v>
      </c>
      <c r="E723" s="4">
        <v>15855000000</v>
      </c>
      <c r="F723" s="4">
        <v>7281000000</v>
      </c>
      <c r="G723" s="4">
        <v>2774000000</v>
      </c>
      <c r="H723" s="4">
        <v>1725000000</v>
      </c>
      <c r="I723" t="s">
        <v>21</v>
      </c>
      <c r="J723" s="33">
        <f t="array" ref="J723">E723-F723</f>
        <v>8574000000</v>
      </c>
      <c r="K723" s="33">
        <f t="array" ref="K723">J723-G723:I723</f>
        <v>5800000000</v>
      </c>
      <c r="L723" s="105">
        <f t="array" ref="L723">1-F723/E723</f>
        <v>0.54077578051087982</v>
      </c>
      <c r="M723" s="105">
        <f t="array" ref="M723">K723/E723</f>
        <v>0.36581520025228637</v>
      </c>
      <c r="N723" t="s">
        <v>65</v>
      </c>
      <c r="O723" t="s">
        <v>144</v>
      </c>
    </row>
    <row r="724" spans="1:15" ht="16" hidden="1" x14ac:dyDescent="0.25">
      <c r="A724" s="2">
        <v>1627</v>
      </c>
      <c r="B724" t="s">
        <v>542</v>
      </c>
      <c r="C724" t="s">
        <v>7</v>
      </c>
      <c r="D724" s="3">
        <v>41908</v>
      </c>
      <c r="E724" s="4">
        <v>3049800000</v>
      </c>
      <c r="F724" s="4">
        <v>1748100000</v>
      </c>
      <c r="G724" s="4">
        <v>470600000</v>
      </c>
      <c r="H724" s="4">
        <v>234800000</v>
      </c>
      <c r="I724" t="s">
        <v>21</v>
      </c>
      <c r="J724" s="33">
        <f t="array" ref="J724">E724-F724</f>
        <v>1301700000</v>
      </c>
      <c r="K724" s="33">
        <f t="array" ref="K724">J724-G724:I724</f>
        <v>831100000</v>
      </c>
      <c r="L724" s="105">
        <f t="array" ref="L724">1-F724/E724</f>
        <v>0.42681487310643318</v>
      </c>
      <c r="M724" s="105">
        <f t="array" ref="M724">K724/E724</f>
        <v>0.27250967276542726</v>
      </c>
      <c r="N724" t="s">
        <v>31</v>
      </c>
      <c r="O724" t="s">
        <v>36</v>
      </c>
    </row>
    <row r="725" spans="1:15" ht="16" hidden="1" x14ac:dyDescent="0.25">
      <c r="A725" s="2">
        <v>876</v>
      </c>
      <c r="B725" t="s">
        <v>336</v>
      </c>
      <c r="C725" t="s">
        <v>7</v>
      </c>
      <c r="D725" s="3">
        <v>41908</v>
      </c>
      <c r="E725" s="4">
        <v>12695157000</v>
      </c>
      <c r="F725" s="4">
        <v>10621373000</v>
      </c>
      <c r="G725" s="4">
        <v>1545716000</v>
      </c>
      <c r="H725" t="s">
        <v>21</v>
      </c>
      <c r="I725" t="s">
        <v>21</v>
      </c>
      <c r="J725" s="33">
        <f t="array" ref="J725">E725-F725</f>
        <v>2073784000</v>
      </c>
      <c r="K725" s="33">
        <f t="array" ref="K725">J725-G725:I725</f>
        <v>528068000</v>
      </c>
      <c r="L725" s="105">
        <f t="array" ref="L725">1-F725/E725</f>
        <v>0.16335237130190672</v>
      </c>
      <c r="M725" s="105">
        <f t="array" ref="M725">K725/E725</f>
        <v>4.1596019647492349E-2</v>
      </c>
      <c r="N725" t="s">
        <v>22</v>
      </c>
      <c r="O725" t="s">
        <v>170</v>
      </c>
    </row>
    <row r="726" spans="1:15" ht="16" hidden="1" x14ac:dyDescent="0.25">
      <c r="A726" s="2">
        <v>1511</v>
      </c>
      <c r="B726" t="s">
        <v>511</v>
      </c>
      <c r="C726" t="s">
        <v>7</v>
      </c>
      <c r="D726" s="3">
        <v>41908</v>
      </c>
      <c r="E726" s="4">
        <v>11973000000</v>
      </c>
      <c r="F726" s="4">
        <v>8001000000</v>
      </c>
      <c r="G726" s="4">
        <v>1534000000</v>
      </c>
      <c r="H726" s="4">
        <v>583000000</v>
      </c>
      <c r="I726" t="s">
        <v>21</v>
      </c>
      <c r="J726" s="33">
        <f t="array" ref="J726">E726-F726</f>
        <v>3972000000</v>
      </c>
      <c r="K726" s="33">
        <f t="array" ref="K726">J726-G726:I726</f>
        <v>2438000000</v>
      </c>
      <c r="L726" s="105">
        <f t="array" ref="L726">1-F726/E726</f>
        <v>0.33174642946629918</v>
      </c>
      <c r="M726" s="105">
        <f t="array" ref="M726">K726/E726</f>
        <v>0.20362482251733066</v>
      </c>
      <c r="N726" t="s">
        <v>28</v>
      </c>
      <c r="O726" t="s">
        <v>512</v>
      </c>
    </row>
    <row r="727" spans="1:15" ht="16" hidden="1" x14ac:dyDescent="0.25">
      <c r="A727" s="2">
        <v>465</v>
      </c>
      <c r="B727" t="s">
        <v>209</v>
      </c>
      <c r="C727" t="s">
        <v>7</v>
      </c>
      <c r="D727" s="3">
        <v>41909</v>
      </c>
      <c r="E727" s="4">
        <v>48813000000</v>
      </c>
      <c r="F727" s="4">
        <v>26420000000</v>
      </c>
      <c r="G727" s="4">
        <v>8565000000</v>
      </c>
      <c r="H727" t="s">
        <v>21</v>
      </c>
      <c r="I727" s="4">
        <v>2288000000</v>
      </c>
      <c r="J727" s="33">
        <f t="array" ref="J727">E727-F727</f>
        <v>22393000000</v>
      </c>
      <c r="K727" s="33">
        <f t="array" ref="K727">J727-G727:I727</f>
        <v>13828000000</v>
      </c>
      <c r="L727" s="105">
        <f t="array" ref="L727">1-F727/E727</f>
        <v>0.45875074263003712</v>
      </c>
      <c r="M727" s="105">
        <f t="array" ref="M727">K727/E727</f>
        <v>0.2832851904205847</v>
      </c>
      <c r="N727" t="s">
        <v>25</v>
      </c>
      <c r="O727" t="s">
        <v>210</v>
      </c>
    </row>
    <row r="728" spans="1:15" ht="16" hidden="1" x14ac:dyDescent="0.25">
      <c r="A728" s="2">
        <v>777</v>
      </c>
      <c r="B728" t="s">
        <v>305</v>
      </c>
      <c r="C728" t="s">
        <v>7</v>
      </c>
      <c r="D728" s="3">
        <v>41909</v>
      </c>
      <c r="E728" s="4">
        <v>2530700000</v>
      </c>
      <c r="F728" s="4">
        <v>1285200000</v>
      </c>
      <c r="G728" s="4">
        <v>591500000</v>
      </c>
      <c r="H728" s="4">
        <v>203200000</v>
      </c>
      <c r="I728" s="4">
        <v>113800000</v>
      </c>
      <c r="J728" s="33">
        <f t="array" ref="J728">E728-F728</f>
        <v>1245500000</v>
      </c>
      <c r="K728" s="33">
        <f t="array" ref="K728">J728-G728:I728</f>
        <v>654000000</v>
      </c>
      <c r="L728" s="105">
        <f t="array" ref="L728">1-F728/E728</f>
        <v>0.49215632038566404</v>
      </c>
      <c r="M728" s="105">
        <f t="array" ref="M728">K728/E728</f>
        <v>0.25842652230608132</v>
      </c>
      <c r="N728" t="s">
        <v>31</v>
      </c>
      <c r="O728" t="s">
        <v>36</v>
      </c>
    </row>
    <row r="729" spans="1:15" ht="16" hidden="1" x14ac:dyDescent="0.25">
      <c r="A729" s="2">
        <v>9</v>
      </c>
      <c r="B729" t="s">
        <v>27</v>
      </c>
      <c r="C729" t="s">
        <v>7</v>
      </c>
      <c r="D729" s="3">
        <v>41909</v>
      </c>
      <c r="E729" s="4">
        <v>182795000000</v>
      </c>
      <c r="F729" s="4">
        <v>112258000000</v>
      </c>
      <c r="G729" s="4">
        <v>11993000000</v>
      </c>
      <c r="H729" s="4">
        <v>6041000000</v>
      </c>
      <c r="I729" t="s">
        <v>21</v>
      </c>
      <c r="J729" s="33">
        <f t="array" ref="J729">E729-F729</f>
        <v>70537000000</v>
      </c>
      <c r="K729" s="33">
        <f t="array" ref="K729">J729-G729:I729</f>
        <v>58544000000</v>
      </c>
      <c r="L729" s="105">
        <f t="array" ref="L729">1-F729/E729</f>
        <v>0.38588035777783858</v>
      </c>
      <c r="M729" s="105">
        <f t="array" ref="M729">K729/E729</f>
        <v>0.32027134221395553</v>
      </c>
      <c r="N729" t="s">
        <v>28</v>
      </c>
      <c r="O729" t="s">
        <v>29</v>
      </c>
    </row>
    <row r="730" spans="1:15" ht="16" hidden="1" x14ac:dyDescent="0.25">
      <c r="A730" s="2">
        <v>1383</v>
      </c>
      <c r="B730" t="s">
        <v>476</v>
      </c>
      <c r="C730" t="s">
        <v>7</v>
      </c>
      <c r="D730" s="3">
        <v>41910</v>
      </c>
      <c r="E730" s="4">
        <v>16447800000</v>
      </c>
      <c r="F730" s="4">
        <v>6858800000</v>
      </c>
      <c r="G730" s="4">
        <v>6086800000</v>
      </c>
      <c r="H730" t="s">
        <v>21</v>
      </c>
      <c r="I730" s="4">
        <v>709600000</v>
      </c>
      <c r="J730" s="33">
        <f t="array" ref="J730">E730-F730</f>
        <v>9589000000</v>
      </c>
      <c r="K730" s="33">
        <f t="array" ref="K730">J730-G730:I730</f>
        <v>3502200000</v>
      </c>
      <c r="L730" s="105">
        <f t="array" ref="L730">1-F730/E730</f>
        <v>0.58299590218752662</v>
      </c>
      <c r="M730" s="105">
        <f t="array" ref="M730">K730/E730</f>
        <v>0.21292817276474665</v>
      </c>
      <c r="N730" t="s">
        <v>25</v>
      </c>
      <c r="O730" t="s">
        <v>161</v>
      </c>
    </row>
    <row r="731" spans="1:15" ht="16" hidden="1" x14ac:dyDescent="0.25">
      <c r="A731" s="2">
        <v>1687</v>
      </c>
      <c r="B731" t="s">
        <v>557</v>
      </c>
      <c r="C731" t="s">
        <v>7</v>
      </c>
      <c r="D731" s="3">
        <v>41910</v>
      </c>
      <c r="E731" s="4">
        <v>14194000000</v>
      </c>
      <c r="F731" s="4">
        <v>9150000000</v>
      </c>
      <c r="G731" s="4">
        <v>4032000000</v>
      </c>
      <c r="H731" t="s">
        <v>21</v>
      </c>
      <c r="I731" t="s">
        <v>21</v>
      </c>
      <c r="J731" s="33">
        <f t="array" ref="J731">E731-F731</f>
        <v>5044000000</v>
      </c>
      <c r="K731" s="33">
        <f t="array" ref="K731">J731-G731:I731</f>
        <v>1012000000</v>
      </c>
      <c r="L731" s="105">
        <f t="array" ref="L731">1-F731/E731</f>
        <v>0.35536142031844442</v>
      </c>
      <c r="M731" s="105">
        <f t="array" ref="M731">K731/E731</f>
        <v>7.1297731435817954E-2</v>
      </c>
      <c r="N731" t="s">
        <v>42</v>
      </c>
      <c r="O731" t="s">
        <v>352</v>
      </c>
    </row>
    <row r="732" spans="1:15" ht="16" hidden="1" x14ac:dyDescent="0.25">
      <c r="A732" s="2">
        <v>1332</v>
      </c>
      <c r="B732" t="s">
        <v>462</v>
      </c>
      <c r="C732" t="s">
        <v>7</v>
      </c>
      <c r="D732" s="3">
        <v>41910</v>
      </c>
      <c r="E732" s="4">
        <v>26487000000</v>
      </c>
      <c r="F732" s="4">
        <v>10686000000</v>
      </c>
      <c r="G732" s="4">
        <v>2774000000</v>
      </c>
      <c r="H732" s="4">
        <v>5477000000</v>
      </c>
      <c r="I732" t="s">
        <v>21</v>
      </c>
      <c r="J732" s="33">
        <f t="array" ref="J732">E732-F732</f>
        <v>15801000000</v>
      </c>
      <c r="K732" s="33">
        <f t="array" ref="K732">J732-G732:I732</f>
        <v>13027000000</v>
      </c>
      <c r="L732" s="105">
        <f t="array" ref="L732">1-F732/E732</f>
        <v>0.59655680144976775</v>
      </c>
      <c r="M732" s="105">
        <f t="array" ref="M732">K732/E732</f>
        <v>0.49182617888020541</v>
      </c>
      <c r="N732" t="s">
        <v>28</v>
      </c>
      <c r="O732" t="s">
        <v>40</v>
      </c>
    </row>
    <row r="733" spans="1:15" ht="16" hidden="1" x14ac:dyDescent="0.25">
      <c r="A733" s="2">
        <v>457</v>
      </c>
      <c r="B733" t="s">
        <v>206</v>
      </c>
      <c r="C733" t="s">
        <v>7</v>
      </c>
      <c r="D733" s="3">
        <v>41912</v>
      </c>
      <c r="E733" s="4">
        <v>8024900000</v>
      </c>
      <c r="F733" s="4">
        <v>6268600000</v>
      </c>
      <c r="G733" s="4">
        <v>826900000</v>
      </c>
      <c r="H733" t="s">
        <v>21</v>
      </c>
      <c r="I733" t="s">
        <v>21</v>
      </c>
      <c r="J733" s="33">
        <f t="array" ref="J733">E733-F733</f>
        <v>1756300000</v>
      </c>
      <c r="K733" s="33">
        <f t="array" ref="K733">J733-G733:I733</f>
        <v>929400000</v>
      </c>
      <c r="L733" s="105">
        <f t="array" ref="L733">1-F733/E733</f>
        <v>0.21885630973594683</v>
      </c>
      <c r="M733" s="105">
        <f t="array" ref="M733">K733/E733</f>
        <v>0.11581452728382909</v>
      </c>
      <c r="N733" t="s">
        <v>25</v>
      </c>
      <c r="O733" t="s">
        <v>207</v>
      </c>
    </row>
    <row r="734" spans="1:15" ht="16" hidden="1" x14ac:dyDescent="0.25">
      <c r="A734" s="2">
        <v>1635</v>
      </c>
      <c r="B734" t="s">
        <v>544</v>
      </c>
      <c r="C734" t="s">
        <v>7</v>
      </c>
      <c r="D734" s="3">
        <v>41912</v>
      </c>
      <c r="E734" s="4">
        <v>13783000000</v>
      </c>
      <c r="F734" s="4">
        <v>6542000000</v>
      </c>
      <c r="G734" s="4">
        <v>2899000000</v>
      </c>
      <c r="H734" t="s">
        <v>21</v>
      </c>
      <c r="I734" s="4">
        <v>217000000</v>
      </c>
      <c r="J734" s="33">
        <f t="array" ref="J734">E734-F734</f>
        <v>7241000000</v>
      </c>
      <c r="K734" s="33">
        <f t="array" ref="K734">J734-G734:I734</f>
        <v>4342000000</v>
      </c>
      <c r="L734" s="105">
        <f t="array" ref="L734">1-F734/E734</f>
        <v>0.52535732424000581</v>
      </c>
      <c r="M734" s="105">
        <f t="array" ref="M734">K734/E734</f>
        <v>0.31502575636653851</v>
      </c>
      <c r="N734" t="s">
        <v>25</v>
      </c>
      <c r="O734" t="s">
        <v>210</v>
      </c>
    </row>
    <row r="735" spans="1:15" ht="16" hidden="1" x14ac:dyDescent="0.25">
      <c r="A735" s="2">
        <v>785</v>
      </c>
      <c r="B735" t="s">
        <v>307</v>
      </c>
      <c r="C735" t="s">
        <v>7</v>
      </c>
      <c r="D735" s="3">
        <v>41912</v>
      </c>
      <c r="E735" s="4">
        <v>3715968000</v>
      </c>
      <c r="F735" s="4">
        <v>2006715000</v>
      </c>
      <c r="G735" s="4">
        <v>116190000</v>
      </c>
      <c r="H735" s="4">
        <v>15905000</v>
      </c>
      <c r="I735" s="4">
        <v>523984000</v>
      </c>
      <c r="J735" s="33">
        <f t="array" ref="J735">E735-F735</f>
        <v>1709253000</v>
      </c>
      <c r="K735" s="33">
        <f t="array" ref="K735">J735-G735:I735</f>
        <v>1593063000</v>
      </c>
      <c r="L735" s="105">
        <f t="array" ref="L735">1-F735/E735</f>
        <v>0.45997516663222071</v>
      </c>
      <c r="M735" s="105">
        <f t="array" ref="M735">K735/E735</f>
        <v>0.42870740544590263</v>
      </c>
      <c r="N735" t="s">
        <v>89</v>
      </c>
      <c r="O735" t="s">
        <v>308</v>
      </c>
    </row>
    <row r="736" spans="1:15" ht="16" x14ac:dyDescent="0.25">
      <c r="A736" s="2">
        <v>896</v>
      </c>
      <c r="B736" t="s">
        <v>342</v>
      </c>
      <c r="C736" t="s">
        <v>7</v>
      </c>
      <c r="D736" s="3">
        <v>41912</v>
      </c>
      <c r="E736" s="4">
        <v>1463767000</v>
      </c>
      <c r="F736" s="4">
        <v>1200308000</v>
      </c>
      <c r="G736" s="4">
        <v>194491000</v>
      </c>
      <c r="H736" t="s">
        <v>21</v>
      </c>
      <c r="I736" s="4">
        <v>13279000</v>
      </c>
      <c r="J736" s="33">
        <f t="array" ref="J736">E736-F736</f>
        <v>263459000</v>
      </c>
      <c r="K736" s="33">
        <f t="array" ref="K736">J736-G736:I736</f>
        <v>68968000</v>
      </c>
      <c r="L736" s="105">
        <f t="array" ref="L736">1-F736/E736</f>
        <v>0.17998697880195413</v>
      </c>
      <c r="M736" s="105">
        <f t="array" ref="M736">K736/E736</f>
        <v>4.7116788395967391E-2</v>
      </c>
      <c r="N736" t="s">
        <v>53</v>
      </c>
      <c r="O736" t="s">
        <v>111</v>
      </c>
    </row>
    <row r="737" spans="1:15" ht="16" hidden="1" x14ac:dyDescent="0.25">
      <c r="A737" s="2">
        <v>17</v>
      </c>
      <c r="B737" t="s">
        <v>33</v>
      </c>
      <c r="C737" t="s">
        <v>7</v>
      </c>
      <c r="D737" s="3">
        <v>41912</v>
      </c>
      <c r="E737" s="4">
        <v>119569127000</v>
      </c>
      <c r="F737" s="4">
        <v>116586761000</v>
      </c>
      <c r="G737" s="4">
        <v>2011595000</v>
      </c>
      <c r="H737" t="s">
        <v>21</v>
      </c>
      <c r="I737" s="4">
        <v>188680000</v>
      </c>
      <c r="J737" s="33">
        <f t="array" ref="J737">E737-F737</f>
        <v>2982366000</v>
      </c>
      <c r="K737" s="33">
        <f t="array" ref="K737">J737-G737:I737</f>
        <v>970771000</v>
      </c>
      <c r="L737" s="105">
        <f t="array" ref="L737">1-F737/E737</f>
        <v>2.4942609140234051E-2</v>
      </c>
      <c r="M737" s="105">
        <f t="array" ref="M737">K737/E737</f>
        <v>8.1189101598107341E-3</v>
      </c>
      <c r="N737" t="s">
        <v>31</v>
      </c>
      <c r="O737" t="s">
        <v>34</v>
      </c>
    </row>
    <row r="738" spans="1:15" ht="16" hidden="1" x14ac:dyDescent="0.25">
      <c r="A738" s="2">
        <v>215</v>
      </c>
      <c r="B738" t="s">
        <v>118</v>
      </c>
      <c r="C738" t="s">
        <v>7</v>
      </c>
      <c r="D738" s="3">
        <v>41912</v>
      </c>
      <c r="E738" s="4">
        <v>8446000000</v>
      </c>
      <c r="F738" s="4">
        <v>4145000000</v>
      </c>
      <c r="G738" s="4">
        <v>2145000000</v>
      </c>
      <c r="H738" s="4">
        <v>550000000</v>
      </c>
      <c r="I738" t="s">
        <v>21</v>
      </c>
      <c r="J738" s="33">
        <f t="array" ref="J738">E738-F738</f>
        <v>4301000000</v>
      </c>
      <c r="K738" s="33">
        <f t="array" ref="K738">J738-G738:I738</f>
        <v>2156000000</v>
      </c>
      <c r="L738" s="105">
        <f t="array" ref="L738">1-F738/E738</f>
        <v>0.50923514089509825</v>
      </c>
      <c r="M738" s="105">
        <f t="array" ref="M738">K738/E738</f>
        <v>0.25526876627989581</v>
      </c>
      <c r="N738" t="s">
        <v>31</v>
      </c>
      <c r="O738" t="s">
        <v>36</v>
      </c>
    </row>
    <row r="739" spans="1:15" ht="16" hidden="1" x14ac:dyDescent="0.25">
      <c r="A739" s="2">
        <v>367</v>
      </c>
      <c r="B739" t="s">
        <v>169</v>
      </c>
      <c r="C739" t="s">
        <v>7</v>
      </c>
      <c r="D739" s="3">
        <v>41912</v>
      </c>
      <c r="E739" s="4">
        <v>4979000000</v>
      </c>
      <c r="F739" s="4">
        <v>3469000000</v>
      </c>
      <c r="G739" s="4">
        <v>594000000</v>
      </c>
      <c r="H739" t="s">
        <v>21</v>
      </c>
      <c r="I739" t="s">
        <v>21</v>
      </c>
      <c r="J739" s="33">
        <f t="array" ref="J739">E739-F739</f>
        <v>1510000000</v>
      </c>
      <c r="K739" s="33">
        <f t="array" ref="K739">J739-G739:I739</f>
        <v>916000000</v>
      </c>
      <c r="L739" s="105">
        <f t="array" ref="L739">1-F739/E739</f>
        <v>0.30327374974894561</v>
      </c>
      <c r="M739" s="105">
        <f t="array" ref="M739">K739/E739</f>
        <v>0.18397268527816832</v>
      </c>
      <c r="N739" t="s">
        <v>22</v>
      </c>
      <c r="O739" t="s">
        <v>170</v>
      </c>
    </row>
    <row r="740" spans="1:15" ht="16" hidden="1" x14ac:dyDescent="0.25">
      <c r="A740" s="2">
        <v>549</v>
      </c>
      <c r="B740" t="s">
        <v>233</v>
      </c>
      <c r="C740" t="s">
        <v>7</v>
      </c>
      <c r="D740" s="3">
        <v>41912</v>
      </c>
      <c r="E740" s="4">
        <v>17733000000</v>
      </c>
      <c r="F740" s="4">
        <v>9971000000</v>
      </c>
      <c r="G740" s="4">
        <v>4375000000</v>
      </c>
      <c r="H740" t="s">
        <v>21</v>
      </c>
      <c r="I740" t="s">
        <v>21</v>
      </c>
      <c r="J740" s="33">
        <f t="array" ref="J740">E740-F740</f>
        <v>7762000000</v>
      </c>
      <c r="K740" s="33">
        <f t="array" ref="K740">J740-G740:I740</f>
        <v>3387000000</v>
      </c>
      <c r="L740" s="105">
        <f t="array" ref="L740">1-F740/E740</f>
        <v>0.43771499464275643</v>
      </c>
      <c r="M740" s="105">
        <f t="array" ref="M740">K740/E740</f>
        <v>0.19099983082388766</v>
      </c>
      <c r="N740" t="s">
        <v>22</v>
      </c>
      <c r="O740" t="s">
        <v>170</v>
      </c>
    </row>
    <row r="741" spans="1:15" ht="16" hidden="1" x14ac:dyDescent="0.25">
      <c r="A741" s="2">
        <v>1363</v>
      </c>
      <c r="B741" t="s">
        <v>471</v>
      </c>
      <c r="C741" t="s">
        <v>7</v>
      </c>
      <c r="D741" s="3">
        <v>41912</v>
      </c>
      <c r="E741" s="4">
        <v>6623500000</v>
      </c>
      <c r="F741" s="4">
        <v>3869600000</v>
      </c>
      <c r="G741" s="4">
        <v>1570100000</v>
      </c>
      <c r="H741" t="s">
        <v>21</v>
      </c>
      <c r="I741" t="s">
        <v>21</v>
      </c>
      <c r="J741" s="33">
        <f t="array" ref="J741">E741-F741</f>
        <v>2753900000</v>
      </c>
      <c r="K741" s="33">
        <f t="array" ref="K741">J741-G741:I741</f>
        <v>1183800000</v>
      </c>
      <c r="L741" s="105">
        <f t="array" ref="L741">1-F741/E741</f>
        <v>0.41577715709217178</v>
      </c>
      <c r="M741" s="105">
        <f t="array" ref="M741">K741/E741</f>
        <v>0.1787272590020382</v>
      </c>
      <c r="N741" t="s">
        <v>22</v>
      </c>
      <c r="O741" t="s">
        <v>170</v>
      </c>
    </row>
    <row r="742" spans="1:15" ht="16" hidden="1" x14ac:dyDescent="0.25">
      <c r="A742" s="2">
        <v>1507</v>
      </c>
      <c r="B742" t="s">
        <v>510</v>
      </c>
      <c r="C742" t="s">
        <v>7</v>
      </c>
      <c r="D742" s="3">
        <v>41912</v>
      </c>
      <c r="E742" s="4">
        <v>2372906000</v>
      </c>
      <c r="F742" s="4">
        <v>1105032000</v>
      </c>
      <c r="G742" s="4">
        <v>276446000</v>
      </c>
      <c r="H742" t="s">
        <v>21</v>
      </c>
      <c r="I742" s="4">
        <v>63608000</v>
      </c>
      <c r="J742" s="33">
        <f t="array" ref="J742">E742-F742</f>
        <v>1267874000</v>
      </c>
      <c r="K742" s="33">
        <f t="array" ref="K742">J742-G742:I742</f>
        <v>991428000</v>
      </c>
      <c r="L742" s="105">
        <f t="array" ref="L742">1-F742/E742</f>
        <v>0.53431277935156296</v>
      </c>
      <c r="M742" s="105">
        <f t="array" ref="M742">K742/E742</f>
        <v>0.41781174644086194</v>
      </c>
      <c r="N742" t="s">
        <v>22</v>
      </c>
      <c r="O742" t="s">
        <v>97</v>
      </c>
    </row>
    <row r="743" spans="1:15" ht="16" hidden="1" x14ac:dyDescent="0.25">
      <c r="A743" s="2">
        <v>637</v>
      </c>
      <c r="B743" t="s">
        <v>259</v>
      </c>
      <c r="C743" t="s">
        <v>7</v>
      </c>
      <c r="D743" s="3">
        <v>41912</v>
      </c>
      <c r="E743" s="4">
        <v>1732046000</v>
      </c>
      <c r="F743" s="4">
        <v>309959000</v>
      </c>
      <c r="G743" s="4">
        <v>664738000</v>
      </c>
      <c r="H743" s="4">
        <v>263792000</v>
      </c>
      <c r="I743" t="s">
        <v>21</v>
      </c>
      <c r="J743" s="33">
        <f t="array" ref="J743">E743-F743</f>
        <v>1422087000</v>
      </c>
      <c r="K743" s="33">
        <f t="array" ref="K743">J743-G743:I743</f>
        <v>757349000</v>
      </c>
      <c r="L743" s="105">
        <f t="array" ref="L743">1-F743/E743</f>
        <v>0.82104459119446016</v>
      </c>
      <c r="M743" s="105">
        <f t="array" ref="M743">K743/E743</f>
        <v>0.43725686269302316</v>
      </c>
      <c r="N743" t="s">
        <v>28</v>
      </c>
      <c r="O743" t="s">
        <v>180</v>
      </c>
    </row>
    <row r="744" spans="1:15" ht="16" hidden="1" x14ac:dyDescent="0.25">
      <c r="A744" s="2">
        <v>1623</v>
      </c>
      <c r="B744" t="s">
        <v>541</v>
      </c>
      <c r="C744" t="s">
        <v>7</v>
      </c>
      <c r="D744" s="3">
        <v>41912</v>
      </c>
      <c r="E744" s="4">
        <v>12702000000</v>
      </c>
      <c r="F744" s="4">
        <v>1875000000</v>
      </c>
      <c r="G744" s="4">
        <v>2242000000</v>
      </c>
      <c r="H744" t="s">
        <v>21</v>
      </c>
      <c r="I744" s="4">
        <v>435000000</v>
      </c>
      <c r="J744" s="33">
        <f t="array" ref="J744">E744-F744</f>
        <v>10827000000</v>
      </c>
      <c r="K744" s="33">
        <f t="array" ref="K744">J744-G744:I744</f>
        <v>8585000000</v>
      </c>
      <c r="L744" s="105">
        <f t="array" ref="L744">1-F744/E744</f>
        <v>0.85238545111006148</v>
      </c>
      <c r="M744" s="105">
        <f t="array" ref="M744">K744/E744</f>
        <v>0.67587781451739881</v>
      </c>
      <c r="N744" t="s">
        <v>28</v>
      </c>
      <c r="O744" t="s">
        <v>63</v>
      </c>
    </row>
    <row r="745" spans="1:15" ht="16" hidden="1" x14ac:dyDescent="0.25">
      <c r="A745" s="2">
        <v>145</v>
      </c>
      <c r="B745" t="s">
        <v>92</v>
      </c>
      <c r="C745" t="s">
        <v>7</v>
      </c>
      <c r="D745" s="3">
        <v>41912</v>
      </c>
      <c r="E745" s="4">
        <v>10439000000</v>
      </c>
      <c r="F745" s="4">
        <v>7629900000</v>
      </c>
      <c r="G745" s="4">
        <v>1007400000</v>
      </c>
      <c r="H745" s="4">
        <v>139800000</v>
      </c>
      <c r="I745" t="s">
        <v>21</v>
      </c>
      <c r="J745" s="33">
        <f t="array" ref="J745">E745-F745</f>
        <v>2809100000</v>
      </c>
      <c r="K745" s="33">
        <f t="array" ref="K745">J745-G745:I745</f>
        <v>1801700000</v>
      </c>
      <c r="L745" s="105">
        <f t="array" ref="L745">1-F745/E745</f>
        <v>0.26909665676788963</v>
      </c>
      <c r="M745" s="105">
        <f t="array" ref="M745">K745/E745</f>
        <v>0.17259316026439314</v>
      </c>
      <c r="N745" t="s">
        <v>65</v>
      </c>
      <c r="O745" t="s">
        <v>93</v>
      </c>
    </row>
    <row r="746" spans="1:15" ht="16" hidden="1" x14ac:dyDescent="0.25">
      <c r="A746" s="2">
        <v>1710</v>
      </c>
      <c r="B746" t="s">
        <v>563</v>
      </c>
      <c r="C746" t="s">
        <v>6</v>
      </c>
      <c r="D746" s="3">
        <v>41912</v>
      </c>
      <c r="E746" s="4">
        <v>9895100000</v>
      </c>
      <c r="F746" s="4">
        <v>7961500000</v>
      </c>
      <c r="G746" s="4">
        <v>937600000</v>
      </c>
      <c r="H746" t="s">
        <v>21</v>
      </c>
      <c r="I746" s="4">
        <v>86000000</v>
      </c>
      <c r="J746" s="33">
        <f t="array" ref="J746">E746-F746</f>
        <v>1933600000</v>
      </c>
      <c r="K746" s="33">
        <f t="array" ref="K746">J746-G746:I746</f>
        <v>996000000</v>
      </c>
      <c r="L746" s="105">
        <f t="array" ref="L746">1-F746/E746</f>
        <v>0.19540984931936012</v>
      </c>
      <c r="M746" s="105">
        <f t="array" ref="M746">K746/E746</f>
        <v>0.10065588018312094</v>
      </c>
      <c r="N746" t="s">
        <v>65</v>
      </c>
      <c r="O746" t="s">
        <v>102</v>
      </c>
    </row>
    <row r="747" spans="1:15" ht="16" hidden="1" x14ac:dyDescent="0.25">
      <c r="A747" s="2">
        <v>1551</v>
      </c>
      <c r="B747" t="s">
        <v>524</v>
      </c>
      <c r="C747" t="s">
        <v>7</v>
      </c>
      <c r="D747" s="3">
        <v>41915</v>
      </c>
      <c r="E747" s="4">
        <v>37580000000</v>
      </c>
      <c r="F747" s="4">
        <v>34895000000</v>
      </c>
      <c r="G747" s="4">
        <v>1255000000</v>
      </c>
      <c r="H747" t="s">
        <v>21</v>
      </c>
      <c r="I747" t="s">
        <v>21</v>
      </c>
      <c r="J747" s="33">
        <f t="array" ref="J747">E747-F747</f>
        <v>2685000000</v>
      </c>
      <c r="K747" s="33">
        <f t="array" ref="K747">J747-G747:I747</f>
        <v>1430000000</v>
      </c>
      <c r="L747" s="105">
        <f t="array" ref="L747">1-F747/E747</f>
        <v>7.1447578499201692E-2</v>
      </c>
      <c r="M747" s="105">
        <f t="array" ref="M747">K747/E747</f>
        <v>3.8052155401809472E-2</v>
      </c>
      <c r="N747" t="s">
        <v>42</v>
      </c>
      <c r="O747" t="s">
        <v>130</v>
      </c>
    </row>
    <row r="748" spans="1:15" ht="16" hidden="1" x14ac:dyDescent="0.25">
      <c r="A748" s="2">
        <v>1471</v>
      </c>
      <c r="B748" t="s">
        <v>499</v>
      </c>
      <c r="C748" t="s">
        <v>7</v>
      </c>
      <c r="D748" s="3">
        <v>41915</v>
      </c>
      <c r="E748" s="4">
        <v>2291500000</v>
      </c>
      <c r="F748" s="4">
        <v>1268800000</v>
      </c>
      <c r="G748" s="4">
        <v>179100000</v>
      </c>
      <c r="H748" s="4">
        <v>252200000</v>
      </c>
      <c r="I748" s="4">
        <v>25900000</v>
      </c>
      <c r="J748" s="33">
        <f t="array" ref="J748">E748-F748</f>
        <v>1022700000</v>
      </c>
      <c r="K748" s="33">
        <f t="array" ref="K748">J748-G748:I748</f>
        <v>843600000</v>
      </c>
      <c r="L748" s="105">
        <f t="array" ref="L748">1-F748/E748</f>
        <v>0.44630154920357845</v>
      </c>
      <c r="M748" s="105">
        <f t="array" ref="M748">K748/E748</f>
        <v>0.36814313768274054</v>
      </c>
      <c r="N748" t="s">
        <v>28</v>
      </c>
      <c r="O748" t="s">
        <v>40</v>
      </c>
    </row>
    <row r="749" spans="1:15" ht="16" hidden="1" x14ac:dyDescent="0.25">
      <c r="A749" s="2">
        <v>800</v>
      </c>
      <c r="B749" t="s">
        <v>313</v>
      </c>
      <c r="C749" t="s">
        <v>7</v>
      </c>
      <c r="D749" s="3">
        <v>41938</v>
      </c>
      <c r="E749" s="4">
        <v>9316256000</v>
      </c>
      <c r="F749" s="4">
        <v>7751273000</v>
      </c>
      <c r="G749" s="4">
        <v>650948000</v>
      </c>
      <c r="H749" t="s">
        <v>21</v>
      </c>
      <c r="I749" t="s">
        <v>21</v>
      </c>
      <c r="J749" s="33">
        <f t="array" ref="J749">E749-F749</f>
        <v>1564983000</v>
      </c>
      <c r="K749" s="33">
        <f t="array" ref="K749">J749-G749:I749</f>
        <v>914035000</v>
      </c>
      <c r="L749" s="105">
        <f t="array" ref="L749">1-F749/E749</f>
        <v>0.1679841129312033</v>
      </c>
      <c r="M749" s="105">
        <f t="array" ref="M749">K749/E749</f>
        <v>9.8111838060267992E-2</v>
      </c>
      <c r="N749" t="s">
        <v>42</v>
      </c>
      <c r="O749" t="s">
        <v>130</v>
      </c>
    </row>
    <row r="750" spans="1:15" ht="16" hidden="1" x14ac:dyDescent="0.25">
      <c r="A750" s="2">
        <v>97</v>
      </c>
      <c r="B750" t="s">
        <v>73</v>
      </c>
      <c r="C750" t="s">
        <v>7</v>
      </c>
      <c r="D750" s="3">
        <v>41938</v>
      </c>
      <c r="E750" s="4">
        <v>9072000000</v>
      </c>
      <c r="F750" s="4">
        <v>5229000000</v>
      </c>
      <c r="G750" s="4">
        <v>895000000</v>
      </c>
      <c r="H750" s="4">
        <v>1428000000</v>
      </c>
      <c r="I750" t="s">
        <v>21</v>
      </c>
      <c r="J750" s="33">
        <f t="array" ref="J750">E750-F750</f>
        <v>3843000000</v>
      </c>
      <c r="K750" s="33">
        <f t="array" ref="K750">J750-G750:I750</f>
        <v>2948000000</v>
      </c>
      <c r="L750" s="105">
        <f t="array" ref="L750">1-F750/E750</f>
        <v>0.42361111111111116</v>
      </c>
      <c r="M750" s="105">
        <f t="array" ref="M750">K750/E750</f>
        <v>0.32495590828924165</v>
      </c>
      <c r="N750" t="s">
        <v>28</v>
      </c>
      <c r="O750" t="s">
        <v>74</v>
      </c>
    </row>
    <row r="751" spans="1:15" ht="16" hidden="1" x14ac:dyDescent="0.25">
      <c r="A751" s="2">
        <v>371</v>
      </c>
      <c r="B751" t="s">
        <v>171</v>
      </c>
      <c r="C751" t="s">
        <v>7</v>
      </c>
      <c r="D751" s="3">
        <v>41943</v>
      </c>
      <c r="E751" s="4">
        <v>1717776000</v>
      </c>
      <c r="F751" s="4">
        <v>626206000</v>
      </c>
      <c r="G751" s="4">
        <v>683115000</v>
      </c>
      <c r="H751" s="4">
        <v>66259000</v>
      </c>
      <c r="I751" s="4">
        <v>35710000</v>
      </c>
      <c r="J751" s="33">
        <f t="array" ref="J751">E751-F751</f>
        <v>1091570000</v>
      </c>
      <c r="K751" s="33">
        <f t="array" ref="K751">J751-G751:I751</f>
        <v>408455000</v>
      </c>
      <c r="L751" s="105">
        <f t="array" ref="L751">1-F751/E751</f>
        <v>0.63545537951397624</v>
      </c>
      <c r="M751" s="105">
        <f t="array" ref="M751">K751/E751</f>
        <v>0.23778129395218003</v>
      </c>
      <c r="N751" t="s">
        <v>31</v>
      </c>
      <c r="O751" t="s">
        <v>172</v>
      </c>
    </row>
    <row r="752" spans="1:15" ht="16" hidden="1" x14ac:dyDescent="0.25">
      <c r="A752" s="2">
        <v>441</v>
      </c>
      <c r="B752" t="s">
        <v>200</v>
      </c>
      <c r="C752" t="s">
        <v>7</v>
      </c>
      <c r="D752" s="3">
        <v>41943</v>
      </c>
      <c r="E752" s="4">
        <v>36066900000</v>
      </c>
      <c r="F752" s="4">
        <v>24775800000</v>
      </c>
      <c r="G752" s="4">
        <v>4377700000</v>
      </c>
      <c r="H752" s="4">
        <v>1452000000</v>
      </c>
      <c r="I752" t="s">
        <v>21</v>
      </c>
      <c r="J752" s="33">
        <f t="array" ref="J752">E752-F752</f>
        <v>11291100000</v>
      </c>
      <c r="K752" s="33">
        <f t="array" ref="K752">J752-G752:I752</f>
        <v>6913400000</v>
      </c>
      <c r="L752" s="105">
        <f t="array" ref="L752">1-F752/E752</f>
        <v>0.31305989702469572</v>
      </c>
      <c r="M752" s="105">
        <f t="array" ref="M752">K752/E752</f>
        <v>0.19168267857786503</v>
      </c>
      <c r="N752" t="s">
        <v>22</v>
      </c>
      <c r="O752" t="s">
        <v>133</v>
      </c>
    </row>
    <row r="753" spans="1:15" ht="16" hidden="1" x14ac:dyDescent="0.25">
      <c r="A753" s="2">
        <v>788</v>
      </c>
      <c r="B753" t="s">
        <v>309</v>
      </c>
      <c r="C753" t="s">
        <v>6</v>
      </c>
      <c r="D753" s="3">
        <v>41943</v>
      </c>
      <c r="E753" s="4">
        <v>55123000000</v>
      </c>
      <c r="F753" s="4">
        <v>39486000000</v>
      </c>
      <c r="G753" s="4">
        <v>8717000000</v>
      </c>
      <c r="H753" s="4">
        <v>2197000000</v>
      </c>
      <c r="I753" s="4">
        <v>906000000</v>
      </c>
      <c r="J753" s="33">
        <f t="array" ref="J753">E753-F753</f>
        <v>15637000000</v>
      </c>
      <c r="K753" s="33">
        <f t="array" ref="K753">J753-G753:I753</f>
        <v>6920000000</v>
      </c>
      <c r="L753" s="105">
        <f t="array" ref="L753">1-F753/E753</f>
        <v>0.28367469114525701</v>
      </c>
      <c r="M753" s="105">
        <f t="array" ref="M753">K753/E753</f>
        <v>0.1255374344647425</v>
      </c>
      <c r="N753" t="s">
        <v>28</v>
      </c>
      <c r="O753" t="s">
        <v>310</v>
      </c>
    </row>
    <row r="754" spans="1:15" ht="16" hidden="1" x14ac:dyDescent="0.25">
      <c r="A754" s="2">
        <v>792</v>
      </c>
      <c r="B754" t="s">
        <v>311</v>
      </c>
      <c r="C754" t="s">
        <v>7</v>
      </c>
      <c r="D754" s="3">
        <v>41943</v>
      </c>
      <c r="E754" s="4">
        <v>56651000000</v>
      </c>
      <c r="F754" s="4">
        <v>45431000000</v>
      </c>
      <c r="G754" s="4">
        <v>5361000000</v>
      </c>
      <c r="H754" s="4">
        <v>1298000000</v>
      </c>
      <c r="I754" s="4">
        <v>129000000</v>
      </c>
      <c r="J754" s="33">
        <f t="array" ref="J754">E754-F754</f>
        <v>11220000000</v>
      </c>
      <c r="K754" s="33">
        <f t="array" ref="K754">J754-G754:I754</f>
        <v>5859000000</v>
      </c>
      <c r="L754" s="105">
        <f t="array" ref="L754">1-F754/E754</f>
        <v>0.19805475631498115</v>
      </c>
      <c r="M754" s="105">
        <f t="array" ref="M754">K754/E754</f>
        <v>0.10342271098480169</v>
      </c>
      <c r="N754" t="s">
        <v>28</v>
      </c>
      <c r="O754" t="s">
        <v>29</v>
      </c>
    </row>
    <row r="755" spans="1:15" ht="16" hidden="1" x14ac:dyDescent="0.25">
      <c r="A755" s="2">
        <v>29</v>
      </c>
      <c r="B755" t="s">
        <v>39</v>
      </c>
      <c r="C755" t="s">
        <v>7</v>
      </c>
      <c r="D755" s="3">
        <v>41944</v>
      </c>
      <c r="E755" s="4">
        <v>2864773000</v>
      </c>
      <c r="F755" s="4">
        <v>1034585000</v>
      </c>
      <c r="G755" s="4">
        <v>454676000</v>
      </c>
      <c r="H755" s="4">
        <v>559686000</v>
      </c>
      <c r="I755" s="4">
        <v>26020000</v>
      </c>
      <c r="J755" s="33">
        <f t="array" ref="J755">E755-F755</f>
        <v>1830188000</v>
      </c>
      <c r="K755" s="33">
        <f t="array" ref="K755">J755-G755:I755</f>
        <v>1375512000</v>
      </c>
      <c r="L755" s="105">
        <f t="array" ref="L755">1-F755/E755</f>
        <v>0.6388596932462014</v>
      </c>
      <c r="M755" s="105">
        <f t="array" ref="M755">K755/E755</f>
        <v>0.4801469435798229</v>
      </c>
      <c r="N755" t="s">
        <v>28</v>
      </c>
      <c r="O755" t="s">
        <v>40</v>
      </c>
    </row>
    <row r="756" spans="1:15" ht="16" hidden="1" x14ac:dyDescent="0.25">
      <c r="A756" s="2">
        <v>25</v>
      </c>
      <c r="B756" t="s">
        <v>37</v>
      </c>
      <c r="C756" t="s">
        <v>7</v>
      </c>
      <c r="D756" s="3">
        <v>41971</v>
      </c>
      <c r="E756" s="4">
        <v>4147065000</v>
      </c>
      <c r="F756" s="4">
        <v>622080000</v>
      </c>
      <c r="G756" s="4">
        <v>2195640000</v>
      </c>
      <c r="H756" s="4">
        <v>844353000</v>
      </c>
      <c r="I756" s="4">
        <v>52424000</v>
      </c>
      <c r="J756" s="33">
        <f t="array" ref="J756">E756-F756</f>
        <v>3524985000</v>
      </c>
      <c r="K756" s="33">
        <f t="array" ref="K756">J756-G756:I756</f>
        <v>1329345000</v>
      </c>
      <c r="L756" s="105">
        <f t="array" ref="L756">1-F756/E756</f>
        <v>0.84999511702854913</v>
      </c>
      <c r="M756" s="105">
        <f t="array" ref="M756">K756/E756</f>
        <v>0.32055079917966078</v>
      </c>
      <c r="N756" t="s">
        <v>28</v>
      </c>
      <c r="O756" t="s">
        <v>38</v>
      </c>
    </row>
    <row r="757" spans="1:15" ht="16" hidden="1" x14ac:dyDescent="0.25">
      <c r="A757" s="2">
        <v>279</v>
      </c>
      <c r="B757" t="s">
        <v>138</v>
      </c>
      <c r="C757" t="s">
        <v>7</v>
      </c>
      <c r="D757" s="3">
        <v>41973</v>
      </c>
      <c r="E757" s="4">
        <v>15884000000</v>
      </c>
      <c r="F757" s="4">
        <v>10421000000</v>
      </c>
      <c r="G757" s="4">
        <v>2054000000</v>
      </c>
      <c r="H757" t="s">
        <v>21</v>
      </c>
      <c r="I757" s="4">
        <v>1637000000</v>
      </c>
      <c r="J757" s="33">
        <f t="array" ref="J757">E757-F757</f>
        <v>5463000000</v>
      </c>
      <c r="K757" s="33">
        <f t="array" ref="K757">J757-G757:I757</f>
        <v>3409000000</v>
      </c>
      <c r="L757" s="105">
        <f t="array" ref="L757">1-F757/E757</f>
        <v>0.34393099974817432</v>
      </c>
      <c r="M757" s="105">
        <f t="array" ref="M757">K757/E757</f>
        <v>0.21461848400906572</v>
      </c>
      <c r="N757" t="s">
        <v>25</v>
      </c>
      <c r="O757" t="s">
        <v>139</v>
      </c>
    </row>
    <row r="758" spans="1:15" ht="16" hidden="1" x14ac:dyDescent="0.25">
      <c r="A758" s="2">
        <v>948</v>
      </c>
      <c r="B758" t="s">
        <v>357</v>
      </c>
      <c r="C758" t="s">
        <v>7</v>
      </c>
      <c r="D758" s="3">
        <v>41973</v>
      </c>
      <c r="E758" s="4">
        <v>7779812000</v>
      </c>
      <c r="F758" s="4">
        <v>6336272000</v>
      </c>
      <c r="G758" s="4">
        <v>521502000</v>
      </c>
      <c r="H758" t="s">
        <v>21</v>
      </c>
      <c r="I758" t="s">
        <v>21</v>
      </c>
      <c r="J758" s="33">
        <f t="array" ref="J758">E758-F758</f>
        <v>1443540000</v>
      </c>
      <c r="K758" s="33">
        <f t="array" ref="K758">J758-G758:I758</f>
        <v>922038000</v>
      </c>
      <c r="L758" s="105">
        <f t="array" ref="L758">1-F758/E758</f>
        <v>0.18554947086124962</v>
      </c>
      <c r="M758" s="105">
        <f t="array" ref="M758">K758/E758</f>
        <v>0.11851674564886658</v>
      </c>
      <c r="N758" t="s">
        <v>25</v>
      </c>
      <c r="O758" t="s">
        <v>207</v>
      </c>
    </row>
    <row r="759" spans="1:15" ht="16" hidden="1" x14ac:dyDescent="0.25">
      <c r="A759" s="2">
        <v>1064</v>
      </c>
      <c r="B759" t="s">
        <v>391</v>
      </c>
      <c r="C759" t="s">
        <v>7</v>
      </c>
      <c r="D759" s="3">
        <v>41973</v>
      </c>
      <c r="E759" s="4">
        <v>4243200000</v>
      </c>
      <c r="F759" s="4">
        <v>2513000000</v>
      </c>
      <c r="G759" s="4">
        <v>1122000000</v>
      </c>
      <c r="H759" t="s">
        <v>21</v>
      </c>
      <c r="I759" t="s">
        <v>21</v>
      </c>
      <c r="J759" s="33">
        <f t="array" ref="J759">E759-F759</f>
        <v>1730200000</v>
      </c>
      <c r="K759" s="33">
        <f t="array" ref="K759">J759-G759:I759</f>
        <v>608200000</v>
      </c>
      <c r="L759" s="105">
        <f t="array" ref="L759">1-F759/E759</f>
        <v>0.40775829562594268</v>
      </c>
      <c r="M759" s="105">
        <f t="array" ref="M759">K759/E759</f>
        <v>0.14333521870286575</v>
      </c>
      <c r="N759" t="s">
        <v>42</v>
      </c>
      <c r="O759" t="s">
        <v>130</v>
      </c>
    </row>
    <row r="760" spans="1:15" ht="16" hidden="1" x14ac:dyDescent="0.25">
      <c r="A760" s="2">
        <v>397</v>
      </c>
      <c r="B760" t="s">
        <v>183</v>
      </c>
      <c r="C760" t="s">
        <v>7</v>
      </c>
      <c r="D760" s="3">
        <v>41999</v>
      </c>
      <c r="E760" s="4">
        <v>12669000000</v>
      </c>
      <c r="F760" s="4">
        <v>4100000000</v>
      </c>
      <c r="G760" s="4">
        <v>3805000000</v>
      </c>
      <c r="H760" t="s">
        <v>21</v>
      </c>
      <c r="I760" s="4">
        <v>1151000000</v>
      </c>
      <c r="J760" s="33">
        <f t="array" ref="J760">E760-F760</f>
        <v>8569000000</v>
      </c>
      <c r="K760" s="33">
        <f t="array" ref="K760">J760-G760:I760</f>
        <v>4764000000</v>
      </c>
      <c r="L760" s="105">
        <f t="array" ref="L760">1-F760/E760</f>
        <v>0.67637540453074441</v>
      </c>
      <c r="M760" s="105">
        <f t="array" ref="M760">K760/E760</f>
        <v>0.37603599336964244</v>
      </c>
      <c r="N760" t="s">
        <v>22</v>
      </c>
      <c r="O760" t="s">
        <v>184</v>
      </c>
    </row>
    <row r="761" spans="1:15" ht="16" hidden="1" x14ac:dyDescent="0.25">
      <c r="A761" s="2">
        <v>718</v>
      </c>
      <c r="B761" t="s">
        <v>283</v>
      </c>
      <c r="C761" t="s">
        <v>8</v>
      </c>
      <c r="D761" s="3">
        <v>42000</v>
      </c>
      <c r="E761" s="4">
        <v>2870658000</v>
      </c>
      <c r="F761" s="4">
        <v>1266246000</v>
      </c>
      <c r="G761" s="4">
        <v>518665000</v>
      </c>
      <c r="H761" s="4">
        <v>395121000</v>
      </c>
      <c r="I761" t="s">
        <v>21</v>
      </c>
      <c r="J761" s="33">
        <f t="array" ref="J761">E761-F761</f>
        <v>1604412000</v>
      </c>
      <c r="K761" s="33">
        <f t="array" ref="K761">J761-G761:I761</f>
        <v>1085747000</v>
      </c>
      <c r="L761" s="105">
        <f t="array" ref="L761">1-F761/E761</f>
        <v>0.55890043328045347</v>
      </c>
      <c r="M761" s="105">
        <f t="array" ref="M761">K761/E761</f>
        <v>0.37822234484219297</v>
      </c>
      <c r="N761" t="s">
        <v>25</v>
      </c>
      <c r="O761" t="s">
        <v>284</v>
      </c>
    </row>
    <row r="762" spans="1:15" ht="16" hidden="1" x14ac:dyDescent="0.25">
      <c r="A762" s="2">
        <v>1548</v>
      </c>
      <c r="B762" t="s">
        <v>522</v>
      </c>
      <c r="C762" t="s">
        <v>8</v>
      </c>
      <c r="D762" s="3">
        <v>42000</v>
      </c>
      <c r="E762" s="4">
        <v>5711715000</v>
      </c>
      <c r="F762" s="4">
        <v>3761300000</v>
      </c>
      <c r="G762" s="4">
        <v>1246308000</v>
      </c>
      <c r="H762" t="s">
        <v>21</v>
      </c>
      <c r="I762" s="4">
        <v>114635000</v>
      </c>
      <c r="J762" s="33">
        <f t="array" ref="J762">E762-F762</f>
        <v>1950415000</v>
      </c>
      <c r="K762" s="33">
        <f t="array" ref="K762">J762-G762:I762</f>
        <v>704107000</v>
      </c>
      <c r="L762" s="105">
        <f t="array" ref="L762">1-F762/E762</f>
        <v>0.34147624662645104</v>
      </c>
      <c r="M762" s="105">
        <f t="array" ref="M762">K762/E762</f>
        <v>0.12327418297306501</v>
      </c>
      <c r="N762" t="s">
        <v>25</v>
      </c>
      <c r="O762" t="s">
        <v>523</v>
      </c>
    </row>
    <row r="763" spans="1:15" ht="16" hidden="1" x14ac:dyDescent="0.25">
      <c r="A763" s="2">
        <v>1767</v>
      </c>
      <c r="B763" t="s">
        <v>578</v>
      </c>
      <c r="C763" t="s">
        <v>8</v>
      </c>
      <c r="D763" s="3">
        <v>42000</v>
      </c>
      <c r="E763" s="4">
        <v>13279000000</v>
      </c>
      <c r="F763" s="4">
        <v>9682000000</v>
      </c>
      <c r="G763" s="4">
        <v>1505000000</v>
      </c>
      <c r="H763" t="s">
        <v>21</v>
      </c>
      <c r="I763" t="s">
        <v>21</v>
      </c>
      <c r="J763" s="33">
        <f t="array" ref="J763">E763-F763</f>
        <v>3597000000</v>
      </c>
      <c r="K763" s="33">
        <f t="array" ref="K763">J763-G763:I763</f>
        <v>2092000000</v>
      </c>
      <c r="L763" s="105">
        <f t="array" ref="L763">1-F763/E763</f>
        <v>0.27087883123729195</v>
      </c>
      <c r="M763" s="105">
        <f t="array" ref="M763">K763/E763</f>
        <v>0.15754198358310115</v>
      </c>
      <c r="N763" t="s">
        <v>25</v>
      </c>
      <c r="O763" t="s">
        <v>161</v>
      </c>
    </row>
    <row r="764" spans="1:15" ht="16" hidden="1" x14ac:dyDescent="0.25">
      <c r="A764" s="2">
        <v>1253</v>
      </c>
      <c r="B764" t="s">
        <v>443</v>
      </c>
      <c r="C764" t="s">
        <v>7</v>
      </c>
      <c r="D764" s="3">
        <v>42000</v>
      </c>
      <c r="E764" s="4">
        <v>66683000000</v>
      </c>
      <c r="F764" s="4">
        <v>31238000000</v>
      </c>
      <c r="G764" s="4">
        <v>25772000000</v>
      </c>
      <c r="H764" t="s">
        <v>21</v>
      </c>
      <c r="I764" s="4">
        <v>92000000</v>
      </c>
      <c r="J764" s="33">
        <f t="array" ref="J764">E764-F764</f>
        <v>35445000000</v>
      </c>
      <c r="K764" s="33">
        <f t="array" ref="K764">J764-G764:I764</f>
        <v>9673000000</v>
      </c>
      <c r="L764" s="105">
        <f t="array" ref="L764">1-F764/E764</f>
        <v>0.5315447715309749</v>
      </c>
      <c r="M764" s="105">
        <f t="array" ref="M764">K764/E764</f>
        <v>0.14505946043219412</v>
      </c>
      <c r="N764" t="s">
        <v>42</v>
      </c>
      <c r="O764" t="s">
        <v>220</v>
      </c>
    </row>
    <row r="765" spans="1:15" ht="16" hidden="1" x14ac:dyDescent="0.25">
      <c r="A765" s="2">
        <v>809</v>
      </c>
      <c r="B765" t="s">
        <v>316</v>
      </c>
      <c r="C765" t="s">
        <v>8</v>
      </c>
      <c r="D765" s="3">
        <v>42000</v>
      </c>
      <c r="E765" s="4">
        <v>10371390000</v>
      </c>
      <c r="F765" s="4">
        <v>7460075000</v>
      </c>
      <c r="G765" s="4">
        <v>2196173000</v>
      </c>
      <c r="H765" t="s">
        <v>21</v>
      </c>
      <c r="I765" t="s">
        <v>21</v>
      </c>
      <c r="J765" s="33">
        <f t="array" ref="J765">E765-F765</f>
        <v>2911315000</v>
      </c>
      <c r="K765" s="33">
        <f t="array" ref="K765">J765-G765:I765</f>
        <v>715142000</v>
      </c>
      <c r="L765" s="105">
        <f t="array" ref="L765">1-F765/E765</f>
        <v>0.28070634697952734</v>
      </c>
      <c r="M765" s="105">
        <f t="array" ref="M765">K765/E765</f>
        <v>6.8953341837497198E-2</v>
      </c>
      <c r="N765" t="s">
        <v>31</v>
      </c>
      <c r="O765" t="s">
        <v>34</v>
      </c>
    </row>
    <row r="766" spans="1:15" ht="16" hidden="1" x14ac:dyDescent="0.25">
      <c r="A766" s="2">
        <v>840</v>
      </c>
      <c r="B766" t="s">
        <v>325</v>
      </c>
      <c r="C766" t="s">
        <v>7</v>
      </c>
      <c r="D766" s="3">
        <v>42000</v>
      </c>
      <c r="E766" s="4">
        <v>55870000000</v>
      </c>
      <c r="F766" s="4">
        <v>20261000000</v>
      </c>
      <c r="G766" s="4">
        <v>8136000000</v>
      </c>
      <c r="H766" s="4">
        <v>11537000000</v>
      </c>
      <c r="I766" s="4">
        <v>294000000</v>
      </c>
      <c r="J766" s="33">
        <f t="array" ref="J766">E766-F766</f>
        <v>35609000000</v>
      </c>
      <c r="K766" s="33">
        <f t="array" ref="K766">J766-G766:I766</f>
        <v>27473000000</v>
      </c>
      <c r="L766" s="105">
        <f t="array" ref="L766">1-F766/E766</f>
        <v>0.6373545731161625</v>
      </c>
      <c r="M766" s="105">
        <f t="array" ref="M766">K766/E766</f>
        <v>0.49173080365133343</v>
      </c>
      <c r="N766" t="s">
        <v>28</v>
      </c>
      <c r="O766" t="s">
        <v>40</v>
      </c>
    </row>
    <row r="767" spans="1:15" ht="16" hidden="1" x14ac:dyDescent="0.25">
      <c r="A767" s="2">
        <v>738</v>
      </c>
      <c r="B767" t="s">
        <v>291</v>
      </c>
      <c r="C767" t="s">
        <v>8</v>
      </c>
      <c r="D767" s="3">
        <v>42001</v>
      </c>
      <c r="E767" s="4">
        <v>4277207000</v>
      </c>
      <c r="F767" s="4">
        <v>1698372000</v>
      </c>
      <c r="G767" s="4">
        <v>1315793000</v>
      </c>
      <c r="H767" s="4">
        <v>222556000</v>
      </c>
      <c r="I767" s="4">
        <v>99794000</v>
      </c>
      <c r="J767" s="33">
        <f t="array" ref="J767">E767-F767</f>
        <v>2578835000</v>
      </c>
      <c r="K767" s="33">
        <f t="array" ref="K767">J767-G767:I767</f>
        <v>1263042000</v>
      </c>
      <c r="L767" s="105">
        <f t="array" ref="L767">1-F767/E767</f>
        <v>0.60292499287502332</v>
      </c>
      <c r="M767" s="105">
        <f t="array" ref="M767">K767/E767</f>
        <v>0.29529597234831045</v>
      </c>
      <c r="N767" t="s">
        <v>25</v>
      </c>
      <c r="O767" t="s">
        <v>292</v>
      </c>
    </row>
    <row r="768" spans="1:15" ht="16" hidden="1" x14ac:dyDescent="0.25">
      <c r="A768" s="2">
        <v>836</v>
      </c>
      <c r="B768" t="s">
        <v>323</v>
      </c>
      <c r="C768" t="s">
        <v>7</v>
      </c>
      <c r="D768" s="3">
        <v>42001</v>
      </c>
      <c r="E768" s="4">
        <v>1861358000</v>
      </c>
      <c r="F768" s="4">
        <v>563648000</v>
      </c>
      <c r="G768" s="4">
        <v>471921000</v>
      </c>
      <c r="H768" s="4">
        <v>388055000</v>
      </c>
      <c r="I768" t="s">
        <v>21</v>
      </c>
      <c r="J768" s="33">
        <f t="array" ref="J768">E768-F768</f>
        <v>1297710000</v>
      </c>
      <c r="K768" s="33">
        <f t="array" ref="K768">J768-G768:I768</f>
        <v>825789000</v>
      </c>
      <c r="L768" s="105">
        <f t="array" ref="L768">1-F768/E768</f>
        <v>0.69718452871505643</v>
      </c>
      <c r="M768" s="105">
        <f t="array" ref="M768">K768/E768</f>
        <v>0.44364866941233227</v>
      </c>
      <c r="N768" t="s">
        <v>31</v>
      </c>
      <c r="O768" t="s">
        <v>324</v>
      </c>
    </row>
    <row r="769" spans="1:15" ht="16" hidden="1" x14ac:dyDescent="0.25">
      <c r="A769" s="2">
        <v>1282</v>
      </c>
      <c r="B769" t="s">
        <v>450</v>
      </c>
      <c r="C769" t="s">
        <v>8</v>
      </c>
      <c r="D769" s="3">
        <v>42001</v>
      </c>
      <c r="E769" s="4">
        <v>2237219000</v>
      </c>
      <c r="F769" s="4">
        <v>1232611000</v>
      </c>
      <c r="G769" s="4">
        <v>659335000</v>
      </c>
      <c r="H769" s="4">
        <v>121141000</v>
      </c>
      <c r="I769" t="s">
        <v>21</v>
      </c>
      <c r="J769" s="33">
        <f t="array" ref="J769">E769-F769</f>
        <v>1004608000</v>
      </c>
      <c r="K769" s="33">
        <f t="array" ref="K769">J769-G769:I769</f>
        <v>345273000</v>
      </c>
      <c r="L769" s="105">
        <f t="array" ref="L769">1-F769/E769</f>
        <v>0.44904320944887377</v>
      </c>
      <c r="M769" s="105">
        <f t="array" ref="M769">K769/E769</f>
        <v>0.15433133725397469</v>
      </c>
      <c r="N769" t="s">
        <v>31</v>
      </c>
      <c r="O769" t="s">
        <v>36</v>
      </c>
    </row>
    <row r="770" spans="1:15" ht="16" hidden="1" x14ac:dyDescent="0.25">
      <c r="A770" s="2">
        <v>121</v>
      </c>
      <c r="B770" t="s">
        <v>82</v>
      </c>
      <c r="C770" t="s">
        <v>7</v>
      </c>
      <c r="D770" s="3">
        <v>42004</v>
      </c>
      <c r="E770" s="4">
        <v>88988000000</v>
      </c>
      <c r="F770" s="4">
        <v>62752000000</v>
      </c>
      <c r="G770" s="4">
        <v>26058000000</v>
      </c>
      <c r="H770" t="s">
        <v>21</v>
      </c>
      <c r="I770" t="s">
        <v>21</v>
      </c>
      <c r="J770" s="33">
        <f t="array" ref="J770">E770-F770</f>
        <v>26236000000</v>
      </c>
      <c r="K770" s="33">
        <f t="array" ref="K770">J770-G770:I770</f>
        <v>178000000</v>
      </c>
      <c r="L770" s="105">
        <f t="array" ref="L770">1-F770/E770</f>
        <v>0.29482626871038786</v>
      </c>
      <c r="M770" s="105">
        <f t="array" ref="M770">K770/E770</f>
        <v>2.000269699285297E-3</v>
      </c>
      <c r="N770" t="s">
        <v>25</v>
      </c>
      <c r="O770" t="s">
        <v>83</v>
      </c>
    </row>
    <row r="771" spans="1:15" ht="16" hidden="1" x14ac:dyDescent="0.25">
      <c r="A771" s="2">
        <v>125</v>
      </c>
      <c r="B771" t="s">
        <v>84</v>
      </c>
      <c r="C771" t="s">
        <v>7</v>
      </c>
      <c r="D771" s="3">
        <v>42004</v>
      </c>
      <c r="E771" s="4">
        <v>19108800000</v>
      </c>
      <c r="F771" s="4">
        <v>16120100000</v>
      </c>
      <c r="G771" s="4">
        <v>2061000000</v>
      </c>
      <c r="H771" t="s">
        <v>21</v>
      </c>
      <c r="I771" s="4">
        <v>106900000</v>
      </c>
      <c r="J771" s="33">
        <f t="array" ref="J771">E771-F771</f>
        <v>2988700000</v>
      </c>
      <c r="K771" s="33">
        <f t="array" ref="K771">J771-G771:I771</f>
        <v>927700000</v>
      </c>
      <c r="L771" s="105">
        <f t="array" ref="L771">1-F771/E771</f>
        <v>0.15640437913422089</v>
      </c>
      <c r="M771" s="105">
        <f t="array" ref="M771">K771/E771</f>
        <v>4.854831281922465E-2</v>
      </c>
      <c r="N771" t="s">
        <v>25</v>
      </c>
      <c r="O771" t="s">
        <v>85</v>
      </c>
    </row>
    <row r="772" spans="1:15" ht="16" hidden="1" x14ac:dyDescent="0.25">
      <c r="A772" s="2">
        <v>243</v>
      </c>
      <c r="B772" t="s">
        <v>126</v>
      </c>
      <c r="C772" t="s">
        <v>7</v>
      </c>
      <c r="D772" s="3">
        <v>42004</v>
      </c>
      <c r="E772" s="4">
        <v>8305100000</v>
      </c>
      <c r="F772" s="4">
        <v>6548700000</v>
      </c>
      <c r="G772" s="4">
        <v>792700000</v>
      </c>
      <c r="H772" t="s">
        <v>21</v>
      </c>
      <c r="I772" t="s">
        <v>21</v>
      </c>
      <c r="J772" s="33">
        <f t="array" ref="J772">E772-F772</f>
        <v>1756400000</v>
      </c>
      <c r="K772" s="33">
        <f t="array" ref="K772">J772-G772:I772</f>
        <v>963700000</v>
      </c>
      <c r="L772" s="105">
        <f t="array" ref="L772">1-F772/E772</f>
        <v>0.21148450951824782</v>
      </c>
      <c r="M772" s="105">
        <f t="array" ref="M772">K772/E772</f>
        <v>0.11603713380934606</v>
      </c>
      <c r="N772" t="s">
        <v>25</v>
      </c>
      <c r="O772" t="s">
        <v>127</v>
      </c>
    </row>
    <row r="773" spans="1:15" ht="16" hidden="1" x14ac:dyDescent="0.25">
      <c r="A773" s="2">
        <v>311</v>
      </c>
      <c r="B773" t="s">
        <v>153</v>
      </c>
      <c r="C773" t="s">
        <v>7</v>
      </c>
      <c r="D773" s="3">
        <v>42004</v>
      </c>
      <c r="E773" s="4">
        <v>9108000000</v>
      </c>
      <c r="F773" s="4">
        <v>5973000000</v>
      </c>
      <c r="G773" s="4">
        <v>62000000</v>
      </c>
      <c r="H773" t="s">
        <v>21</v>
      </c>
      <c r="I773" s="4">
        <v>2102000000</v>
      </c>
      <c r="J773" s="33">
        <f t="array" ref="J773">E773-F773</f>
        <v>3135000000</v>
      </c>
      <c r="K773" s="33">
        <f t="array" ref="K773">J773-G773:I773</f>
        <v>3073000000</v>
      </c>
      <c r="L773" s="105">
        <f t="array" ref="L773">1-F773/E773</f>
        <v>0.34420289855072461</v>
      </c>
      <c r="M773" s="105">
        <f t="array" ref="M773">K773/E773</f>
        <v>0.33739569609134828</v>
      </c>
      <c r="N773" t="s">
        <v>25</v>
      </c>
      <c r="O773" t="s">
        <v>154</v>
      </c>
    </row>
    <row r="774" spans="1:15" ht="16" hidden="1" x14ac:dyDescent="0.25">
      <c r="A774" s="2">
        <v>339</v>
      </c>
      <c r="B774" t="s">
        <v>160</v>
      </c>
      <c r="C774" t="s">
        <v>7</v>
      </c>
      <c r="D774" s="3">
        <v>42004</v>
      </c>
      <c r="E774" s="4">
        <v>4108269000</v>
      </c>
      <c r="F774" s="4">
        <v>2990513000</v>
      </c>
      <c r="G774" s="4">
        <v>273897000</v>
      </c>
      <c r="H774" t="s">
        <v>21</v>
      </c>
      <c r="I774" s="4">
        <v>110474000</v>
      </c>
      <c r="J774" s="33">
        <f t="array" ref="J774">E774-F774</f>
        <v>1117756000</v>
      </c>
      <c r="K774" s="33">
        <f t="array" ref="K774">J774-G774:I774</f>
        <v>843859000</v>
      </c>
      <c r="L774" s="105">
        <f t="array" ref="L774">1-F774/E774</f>
        <v>0.27207468644336585</v>
      </c>
      <c r="M774" s="105">
        <f t="array" ref="M774">K774/E774</f>
        <v>0.20540500147385676</v>
      </c>
      <c r="N774" t="s">
        <v>25</v>
      </c>
      <c r="O774" t="s">
        <v>161</v>
      </c>
    </row>
    <row r="775" spans="1:15" ht="16" hidden="1" x14ac:dyDescent="0.25">
      <c r="A775" s="2">
        <v>469</v>
      </c>
      <c r="B775" t="s">
        <v>211</v>
      </c>
      <c r="C775" t="s">
        <v>7</v>
      </c>
      <c r="D775" s="3">
        <v>42004</v>
      </c>
      <c r="E775" s="4">
        <v>6265000000</v>
      </c>
      <c r="F775" s="4">
        <v>2124000000</v>
      </c>
      <c r="G775" s="4">
        <v>1692000000</v>
      </c>
      <c r="H775" t="s">
        <v>21</v>
      </c>
      <c r="I775" s="4">
        <v>329000000</v>
      </c>
      <c r="J775" s="33">
        <f t="array" ref="J775">E775-F775</f>
        <v>4141000000</v>
      </c>
      <c r="K775" s="33">
        <f t="array" ref="K775">J775-G775:I775</f>
        <v>2449000000</v>
      </c>
      <c r="L775" s="105">
        <f t="array" ref="L775">1-F775/E775</f>
        <v>0.66097366320830009</v>
      </c>
      <c r="M775" s="105">
        <f t="array" ref="M775">K775/E775</f>
        <v>0.39090183559457303</v>
      </c>
      <c r="N775" t="s">
        <v>25</v>
      </c>
      <c r="O775" t="s">
        <v>154</v>
      </c>
    </row>
    <row r="776" spans="1:15" ht="16" hidden="1" x14ac:dyDescent="0.25">
      <c r="A776" s="2">
        <v>473</v>
      </c>
      <c r="B776" t="s">
        <v>212</v>
      </c>
      <c r="C776" t="s">
        <v>7</v>
      </c>
      <c r="D776" s="3">
        <v>42004</v>
      </c>
      <c r="E776" s="4">
        <v>6265000000</v>
      </c>
      <c r="F776" s="4">
        <v>2124000000</v>
      </c>
      <c r="G776" s="4">
        <v>1692000000</v>
      </c>
      <c r="H776" t="s">
        <v>21</v>
      </c>
      <c r="I776" s="4">
        <v>329000000</v>
      </c>
      <c r="J776" s="33">
        <f t="array" ref="J776">E776-F776</f>
        <v>4141000000</v>
      </c>
      <c r="K776" s="33">
        <f t="array" ref="K776">J776-G776:I776</f>
        <v>2449000000</v>
      </c>
      <c r="L776" s="105">
        <f t="array" ref="L776">1-F776/E776</f>
        <v>0.66097366320830009</v>
      </c>
      <c r="M776" s="105">
        <f t="array" ref="M776">K776/E776</f>
        <v>0.39090183559457303</v>
      </c>
      <c r="N776" t="s">
        <v>25</v>
      </c>
      <c r="O776" t="s">
        <v>154</v>
      </c>
    </row>
    <row r="777" spans="1:15" ht="16" hidden="1" x14ac:dyDescent="0.25">
      <c r="A777" s="2">
        <v>477</v>
      </c>
      <c r="B777" t="s">
        <v>213</v>
      </c>
      <c r="C777" t="s">
        <v>7</v>
      </c>
      <c r="D777" s="3">
        <v>42004</v>
      </c>
      <c r="E777" s="4">
        <v>15499000000</v>
      </c>
      <c r="F777" s="4">
        <v>12471000000</v>
      </c>
      <c r="G777" s="4">
        <v>1036000000</v>
      </c>
      <c r="H777" t="s">
        <v>21</v>
      </c>
      <c r="I777" s="4">
        <v>94000000</v>
      </c>
      <c r="J777" s="33">
        <f t="array" ref="J777">E777-F777</f>
        <v>3028000000</v>
      </c>
      <c r="K777" s="33">
        <f t="array" ref="K777">J777-G777:I777</f>
        <v>1992000000</v>
      </c>
      <c r="L777" s="105">
        <f t="array" ref="L777">1-F777/E777</f>
        <v>0.19536744306084264</v>
      </c>
      <c r="M777" s="105">
        <f t="array" ref="M777">K777/E777</f>
        <v>0.1285244209303826</v>
      </c>
      <c r="N777" t="s">
        <v>25</v>
      </c>
      <c r="O777" t="s">
        <v>127</v>
      </c>
    </row>
    <row r="778" spans="1:15" ht="16" hidden="1" x14ac:dyDescent="0.25">
      <c r="A778" s="2">
        <v>601</v>
      </c>
      <c r="B778" t="s">
        <v>248</v>
      </c>
      <c r="C778" t="s">
        <v>7</v>
      </c>
      <c r="D778" s="3">
        <v>42004</v>
      </c>
      <c r="E778" s="4">
        <v>5763485000</v>
      </c>
      <c r="F778" s="4">
        <v>1179081000</v>
      </c>
      <c r="G778" s="4">
        <v>3919856000</v>
      </c>
      <c r="H778" t="s">
        <v>21</v>
      </c>
      <c r="I778" s="4">
        <v>76773000</v>
      </c>
      <c r="J778" s="33">
        <f t="array" ref="J778">E778-F778</f>
        <v>4584404000</v>
      </c>
      <c r="K778" s="33">
        <f t="array" ref="K778">J778-G778:I778</f>
        <v>664548000</v>
      </c>
      <c r="L778" s="105">
        <f t="array" ref="L778">1-F778/E778</f>
        <v>0.79542221416382619</v>
      </c>
      <c r="M778" s="105">
        <f t="array" ref="M778">K778/E778</f>
        <v>0.11530315425476079</v>
      </c>
      <c r="N778" t="s">
        <v>25</v>
      </c>
      <c r="O778" t="s">
        <v>83</v>
      </c>
    </row>
    <row r="779" spans="1:15" ht="16" hidden="1" x14ac:dyDescent="0.25">
      <c r="A779" s="2">
        <v>609</v>
      </c>
      <c r="B779" t="s">
        <v>250</v>
      </c>
      <c r="C779" t="s">
        <v>7</v>
      </c>
      <c r="D779" s="3">
        <v>42004</v>
      </c>
      <c r="E779" s="4">
        <v>144077000000</v>
      </c>
      <c r="F779" s="4">
        <v>131903000000</v>
      </c>
      <c r="G779" s="4">
        <v>11842000000</v>
      </c>
      <c r="H779" t="s">
        <v>21</v>
      </c>
      <c r="I779" t="s">
        <v>21</v>
      </c>
      <c r="J779" s="33">
        <f t="array" ref="J779">E779-F779</f>
        <v>12174000000</v>
      </c>
      <c r="K779" s="33">
        <f t="array" ref="K779">J779-G779:I779</f>
        <v>332000000</v>
      </c>
      <c r="L779" s="105">
        <f t="array" ref="L779">1-F779/E779</f>
        <v>8.4496484518694848E-2</v>
      </c>
      <c r="M779" s="105">
        <f t="array" ref="M779">K779/E779</f>
        <v>2.3043233826356741E-3</v>
      </c>
      <c r="N779" t="s">
        <v>25</v>
      </c>
      <c r="O779" t="s">
        <v>251</v>
      </c>
    </row>
    <row r="780" spans="1:15" ht="16" hidden="1" x14ac:dyDescent="0.25">
      <c r="A780" s="2">
        <v>701</v>
      </c>
      <c r="B780" t="s">
        <v>279</v>
      </c>
      <c r="C780" t="s">
        <v>7</v>
      </c>
      <c r="D780" s="3">
        <v>42004</v>
      </c>
      <c r="E780" s="4">
        <v>155929000000</v>
      </c>
      <c r="F780" s="4">
        <v>142121000000</v>
      </c>
      <c r="G780" s="4">
        <v>12158000000</v>
      </c>
      <c r="H780" t="s">
        <v>21</v>
      </c>
      <c r="I780" t="s">
        <v>21</v>
      </c>
      <c r="J780" s="33">
        <f t="array" ref="J780">E780-F780</f>
        <v>13808000000</v>
      </c>
      <c r="K780" s="33">
        <f t="array" ref="K780">J780-G780:I780</f>
        <v>1650000000</v>
      </c>
      <c r="L780" s="105">
        <f t="array" ref="L780">1-F780/E780</f>
        <v>8.8553123536994405E-2</v>
      </c>
      <c r="M780" s="105">
        <f t="array" ref="M780">K780/E780</f>
        <v>1.0581739124858108E-2</v>
      </c>
      <c r="N780" t="s">
        <v>25</v>
      </c>
      <c r="O780" t="s">
        <v>251</v>
      </c>
    </row>
    <row r="781" spans="1:15" ht="16" hidden="1" x14ac:dyDescent="0.25">
      <c r="A781" s="2">
        <v>706</v>
      </c>
      <c r="B781" t="s">
        <v>280</v>
      </c>
      <c r="C781" t="s">
        <v>8</v>
      </c>
      <c r="D781" s="3">
        <v>42004</v>
      </c>
      <c r="E781" s="4">
        <v>15341647000</v>
      </c>
      <c r="F781" s="4">
        <v>10747886000</v>
      </c>
      <c r="G781" s="4">
        <v>3314030000</v>
      </c>
      <c r="H781" t="s">
        <v>21</v>
      </c>
      <c r="I781" s="4">
        <v>148313000</v>
      </c>
      <c r="J781" s="33">
        <f t="array" ref="J781">E781-F781</f>
        <v>4593761000</v>
      </c>
      <c r="K781" s="33">
        <f t="array" ref="K781">J781-G781:I781</f>
        <v>1279731000</v>
      </c>
      <c r="L781" s="105">
        <f t="array" ref="L781">1-F781/E781</f>
        <v>0.29943075864019031</v>
      </c>
      <c r="M781" s="105">
        <f t="array" ref="M781">K781/E781</f>
        <v>8.3415489875369966E-2</v>
      </c>
      <c r="N781" t="s">
        <v>25</v>
      </c>
      <c r="O781" t="s">
        <v>85</v>
      </c>
    </row>
    <row r="782" spans="1:15" ht="16" hidden="1" x14ac:dyDescent="0.25">
      <c r="A782" s="2">
        <v>721</v>
      </c>
      <c r="B782" t="s">
        <v>285</v>
      </c>
      <c r="C782" t="s">
        <v>7</v>
      </c>
      <c r="D782" s="3">
        <v>42004</v>
      </c>
      <c r="E782" s="4">
        <v>18138000000</v>
      </c>
      <c r="F782" s="4">
        <v>13906000000</v>
      </c>
      <c r="G782" s="4">
        <v>2815000000</v>
      </c>
      <c r="H782" t="s">
        <v>21</v>
      </c>
      <c r="I782" t="s">
        <v>21</v>
      </c>
      <c r="J782" s="33">
        <f t="array" ref="J782">E782-F782</f>
        <v>4232000000</v>
      </c>
      <c r="K782" s="33">
        <f t="array" ref="K782">J782-G782:I782</f>
        <v>1417000000</v>
      </c>
      <c r="L782" s="105">
        <f t="array" ref="L782">1-F782/E782</f>
        <v>0.23332230675928989</v>
      </c>
      <c r="M782" s="105">
        <f t="array" ref="M782">K782/E782</f>
        <v>7.8123277097805713E-2</v>
      </c>
      <c r="N782" t="s">
        <v>25</v>
      </c>
      <c r="O782" t="s">
        <v>286</v>
      </c>
    </row>
    <row r="783" spans="1:15" ht="16" hidden="1" x14ac:dyDescent="0.25">
      <c r="A783" s="2">
        <v>774</v>
      </c>
      <c r="B783" t="s">
        <v>303</v>
      </c>
      <c r="C783" t="s">
        <v>8</v>
      </c>
      <c r="D783" s="3">
        <v>42004</v>
      </c>
      <c r="E783" s="4">
        <v>6228508000</v>
      </c>
      <c r="F783" s="4">
        <v>3788023000</v>
      </c>
      <c r="G783" s="4">
        <v>1159502000</v>
      </c>
      <c r="H783" t="s">
        <v>21</v>
      </c>
      <c r="I783" t="s">
        <v>21</v>
      </c>
      <c r="J783" s="33">
        <f t="array" ref="J783">E783-F783</f>
        <v>2440485000</v>
      </c>
      <c r="K783" s="33">
        <f t="array" ref="K783">J783-G783:I783</f>
        <v>1280983000</v>
      </c>
      <c r="L783" s="105">
        <f t="array" ref="L783">1-F783/E783</f>
        <v>0.39182497638278702</v>
      </c>
      <c r="M783" s="105">
        <f t="array" ref="M783">K783/E783</f>
        <v>0.2056645026385131</v>
      </c>
      <c r="N783" t="s">
        <v>25</v>
      </c>
      <c r="O783" t="s">
        <v>304</v>
      </c>
    </row>
    <row r="784" spans="1:15" ht="16" hidden="1" x14ac:dyDescent="0.25">
      <c r="A784" s="2">
        <v>853</v>
      </c>
      <c r="B784" t="s">
        <v>328</v>
      </c>
      <c r="C784" t="s">
        <v>8</v>
      </c>
      <c r="D784" s="3">
        <v>42004</v>
      </c>
      <c r="E784" s="4">
        <v>7537100000</v>
      </c>
      <c r="F784" t="s">
        <v>21</v>
      </c>
      <c r="G784" s="4">
        <v>6748500000</v>
      </c>
      <c r="H784" t="s">
        <v>21</v>
      </c>
      <c r="I784" t="s">
        <v>21</v>
      </c>
      <c r="J784" s="33" t="e">
        <f t="array" ref="J784">E784-F784</f>
        <v>#VALUE!</v>
      </c>
      <c r="K784" s="33" t="e">
        <f t="array" ref="K784">J784-G784:I784</f>
        <v>#VALUE!</v>
      </c>
      <c r="L784" s="105" t="e">
        <f t="array" ref="L784">1-F784/E784</f>
        <v>#VALUE!</v>
      </c>
      <c r="M784" s="105" t="e">
        <f t="array" ref="M784">K784/E784</f>
        <v>#VALUE!</v>
      </c>
      <c r="N784" t="s">
        <v>25</v>
      </c>
      <c r="O784" t="s">
        <v>329</v>
      </c>
    </row>
    <row r="785" spans="1:15" ht="16" hidden="1" x14ac:dyDescent="0.25">
      <c r="A785" s="2">
        <v>957</v>
      </c>
      <c r="B785" t="s">
        <v>359</v>
      </c>
      <c r="C785" t="s">
        <v>8</v>
      </c>
      <c r="D785" s="3">
        <v>42004</v>
      </c>
      <c r="E785" s="4">
        <v>6740064000</v>
      </c>
      <c r="F785" s="4">
        <v>4088151000</v>
      </c>
      <c r="G785" s="4">
        <v>1866520000</v>
      </c>
      <c r="H785" t="s">
        <v>21</v>
      </c>
      <c r="I785" s="4">
        <v>120719000</v>
      </c>
      <c r="J785" s="33">
        <f t="array" ref="J785">E785-F785</f>
        <v>2651913000</v>
      </c>
      <c r="K785" s="33">
        <f t="array" ref="K785">J785-G785:I785</f>
        <v>785393000</v>
      </c>
      <c r="L785" s="105">
        <f t="array" ref="L785">1-F785/E785</f>
        <v>0.39345516600435837</v>
      </c>
      <c r="M785" s="105">
        <f t="array" ref="M785">K785/E785</f>
        <v>0.11652604485654736</v>
      </c>
      <c r="N785" t="s">
        <v>25</v>
      </c>
      <c r="O785" t="s">
        <v>360</v>
      </c>
    </row>
    <row r="786" spans="1:15" ht="16" hidden="1" x14ac:dyDescent="0.25">
      <c r="A786" s="2">
        <v>1021</v>
      </c>
      <c r="B786" t="s">
        <v>378</v>
      </c>
      <c r="C786" t="s">
        <v>8</v>
      </c>
      <c r="D786" s="3">
        <v>42004</v>
      </c>
      <c r="E786" s="4">
        <v>13796000000</v>
      </c>
      <c r="F786" s="4">
        <v>11830000000</v>
      </c>
      <c r="G786" s="4">
        <v>659000000</v>
      </c>
      <c r="H786" t="s">
        <v>21</v>
      </c>
      <c r="I786" s="4">
        <v>148000000</v>
      </c>
      <c r="J786" s="33">
        <f t="array" ref="J786">E786-F786</f>
        <v>1966000000</v>
      </c>
      <c r="K786" s="33">
        <f t="array" ref="K786">J786-G786:I786</f>
        <v>1307000000</v>
      </c>
      <c r="L786" s="105">
        <f t="array" ref="L786">1-F786/E786</f>
        <v>0.14250507393447376</v>
      </c>
      <c r="M786" s="105">
        <f t="array" ref="M786">K786/E786</f>
        <v>9.4737605102928391E-2</v>
      </c>
      <c r="N786" t="s">
        <v>25</v>
      </c>
      <c r="O786" t="s">
        <v>139</v>
      </c>
    </row>
    <row r="787" spans="1:15" ht="16" hidden="1" x14ac:dyDescent="0.25">
      <c r="A787" s="2">
        <v>1029</v>
      </c>
      <c r="B787" t="s">
        <v>380</v>
      </c>
      <c r="C787" t="s">
        <v>8</v>
      </c>
      <c r="D787" s="3">
        <v>42004</v>
      </c>
      <c r="E787" s="4">
        <v>6023819000</v>
      </c>
      <c r="F787" s="4">
        <v>3022797000</v>
      </c>
      <c r="G787" s="4">
        <v>2347308000</v>
      </c>
      <c r="H787" t="s">
        <v>21</v>
      </c>
      <c r="I787" t="s">
        <v>21</v>
      </c>
      <c r="J787" s="33">
        <f t="array" ref="J787">E787-F787</f>
        <v>3001022000</v>
      </c>
      <c r="K787" s="33">
        <f t="array" ref="K787">J787-G787:I787</f>
        <v>653714000</v>
      </c>
      <c r="L787" s="105">
        <f t="array" ref="L787">1-F787/E787</f>
        <v>0.49819259177608088</v>
      </c>
      <c r="M787" s="105">
        <f t="array" ref="M787">K787/E787</f>
        <v>0.10852152098195514</v>
      </c>
      <c r="N787" t="s">
        <v>25</v>
      </c>
      <c r="O787" t="s">
        <v>292</v>
      </c>
    </row>
    <row r="788" spans="1:15" ht="16" hidden="1" x14ac:dyDescent="0.25">
      <c r="A788" s="2">
        <v>1033</v>
      </c>
      <c r="B788" t="s">
        <v>381</v>
      </c>
      <c r="C788" t="s">
        <v>8</v>
      </c>
      <c r="D788" s="3">
        <v>42004</v>
      </c>
      <c r="E788" s="4">
        <v>27441300000</v>
      </c>
      <c r="F788" s="4">
        <v>16985600000</v>
      </c>
      <c r="G788" s="4">
        <v>2506500000</v>
      </c>
      <c r="H788" t="s">
        <v>21</v>
      </c>
      <c r="I788" t="s">
        <v>21</v>
      </c>
      <c r="J788" s="33">
        <f t="array" ref="J788">E788-F788</f>
        <v>10455700000</v>
      </c>
      <c r="K788" s="33">
        <f t="array" ref="K788">J788-G788:I788</f>
        <v>7949200000</v>
      </c>
      <c r="L788" s="105">
        <f t="array" ref="L788">1-F788/E788</f>
        <v>0.38102057847113657</v>
      </c>
      <c r="M788" s="105">
        <f t="array" ref="M788">K788/E788</f>
        <v>0.28968015363703614</v>
      </c>
      <c r="N788" t="s">
        <v>25</v>
      </c>
      <c r="O788" t="s">
        <v>161</v>
      </c>
    </row>
    <row r="789" spans="1:15" ht="16" hidden="1" x14ac:dyDescent="0.25">
      <c r="A789" s="2">
        <v>1057</v>
      </c>
      <c r="B789" t="s">
        <v>388</v>
      </c>
      <c r="C789" t="s">
        <v>8</v>
      </c>
      <c r="D789" s="3">
        <v>42004</v>
      </c>
      <c r="E789" s="4">
        <v>7803446000</v>
      </c>
      <c r="F789" s="4">
        <v>5649254000</v>
      </c>
      <c r="G789" s="4">
        <v>1381396000</v>
      </c>
      <c r="H789" t="s">
        <v>21</v>
      </c>
      <c r="I789" t="s">
        <v>21</v>
      </c>
      <c r="J789" s="33">
        <f t="array" ref="J789">E789-F789</f>
        <v>2154192000</v>
      </c>
      <c r="K789" s="33">
        <f t="array" ref="K789">J789-G789:I789</f>
        <v>772796000</v>
      </c>
      <c r="L789" s="105">
        <f t="array" ref="L789">1-F789/E789</f>
        <v>0.27605650119190928</v>
      </c>
      <c r="M789" s="105">
        <f t="array" ref="M789">K789/E789</f>
        <v>9.9032658135905602E-2</v>
      </c>
      <c r="N789" t="s">
        <v>25</v>
      </c>
      <c r="O789" t="s">
        <v>389</v>
      </c>
    </row>
    <row r="790" spans="1:15" ht="16" hidden="1" x14ac:dyDescent="0.25">
      <c r="A790" s="2">
        <v>1190</v>
      </c>
      <c r="B790" t="s">
        <v>427</v>
      </c>
      <c r="C790" t="s">
        <v>8</v>
      </c>
      <c r="D790" s="3">
        <v>42004</v>
      </c>
      <c r="E790" s="4">
        <v>5727000000</v>
      </c>
      <c r="F790" s="4">
        <v>3523600000</v>
      </c>
      <c r="G790" s="4">
        <v>1545900000</v>
      </c>
      <c r="H790" t="s">
        <v>21</v>
      </c>
      <c r="I790" t="s">
        <v>21</v>
      </c>
      <c r="J790" s="33">
        <f t="array" ref="J790">E790-F790</f>
        <v>2203400000</v>
      </c>
      <c r="K790" s="33">
        <f t="array" ref="K790">J790-G790:I790</f>
        <v>657500000</v>
      </c>
      <c r="L790" s="105">
        <f t="array" ref="L790">1-F790/E790</f>
        <v>0.3847389558232932</v>
      </c>
      <c r="M790" s="105">
        <f t="array" ref="M790">K790/E790</f>
        <v>0.11480705430417322</v>
      </c>
      <c r="N790" t="s">
        <v>25</v>
      </c>
      <c r="O790" t="s">
        <v>428</v>
      </c>
    </row>
    <row r="791" spans="1:15" ht="16" hidden="1" x14ac:dyDescent="0.25">
      <c r="A791" s="2">
        <v>1209</v>
      </c>
      <c r="B791" t="s">
        <v>431</v>
      </c>
      <c r="C791" t="s">
        <v>6</v>
      </c>
      <c r="D791" s="3">
        <v>42004</v>
      </c>
      <c r="E791" s="4">
        <v>15317800000</v>
      </c>
      <c r="F791" s="4">
        <v>12602100000</v>
      </c>
      <c r="G791" s="4">
        <v>477200000</v>
      </c>
      <c r="H791" t="s">
        <v>21</v>
      </c>
      <c r="I791" s="4">
        <v>294400000</v>
      </c>
      <c r="J791" s="33">
        <f t="array" ref="J791">E791-F791</f>
        <v>2715700000</v>
      </c>
      <c r="K791" s="33">
        <f t="array" ref="K791">J791-G791:I791</f>
        <v>2238500000</v>
      </c>
      <c r="L791" s="105">
        <f t="array" ref="L791">1-F791/E791</f>
        <v>0.17729047252216379</v>
      </c>
      <c r="M791" s="105">
        <f t="array" ref="M791">K791/E791</f>
        <v>0.14613717374557705</v>
      </c>
      <c r="N791" t="s">
        <v>25</v>
      </c>
      <c r="O791" t="s">
        <v>329</v>
      </c>
    </row>
    <row r="792" spans="1:15" ht="16" hidden="1" x14ac:dyDescent="0.25">
      <c r="A792" s="2">
        <v>1214</v>
      </c>
      <c r="B792" t="s">
        <v>432</v>
      </c>
      <c r="C792" t="s">
        <v>8</v>
      </c>
      <c r="D792" s="3">
        <v>42004</v>
      </c>
      <c r="E792" s="4">
        <v>7216081000</v>
      </c>
      <c r="F792" s="4">
        <v>3507180000</v>
      </c>
      <c r="G792" s="4">
        <v>2438527000</v>
      </c>
      <c r="H792" t="s">
        <v>21</v>
      </c>
      <c r="I792" t="s">
        <v>21</v>
      </c>
      <c r="J792" s="33">
        <f t="array" ref="J792">E792-F792</f>
        <v>3708901000</v>
      </c>
      <c r="K792" s="33">
        <f t="array" ref="K792">J792-G792:I792</f>
        <v>1270374000</v>
      </c>
      <c r="L792" s="105">
        <f t="array" ref="L792">1-F792/E792</f>
        <v>0.51397718512306056</v>
      </c>
      <c r="M792" s="105">
        <f t="array" ref="M792">K792/E792</f>
        <v>0.17604763582892155</v>
      </c>
      <c r="N792" t="s">
        <v>25</v>
      </c>
      <c r="O792" t="s">
        <v>85</v>
      </c>
    </row>
    <row r="793" spans="1:15" ht="16" hidden="1" x14ac:dyDescent="0.25">
      <c r="A793" s="2">
        <v>1242</v>
      </c>
      <c r="B793" t="s">
        <v>440</v>
      </c>
      <c r="C793" t="s">
        <v>8</v>
      </c>
      <c r="D793" s="3">
        <v>42004</v>
      </c>
      <c r="E793" s="4">
        <v>8441971000</v>
      </c>
      <c r="F793" s="4">
        <v>857841000</v>
      </c>
      <c r="G793" s="4">
        <v>4302998000</v>
      </c>
      <c r="H793" t="s">
        <v>21</v>
      </c>
      <c r="I793" s="4">
        <v>207820000</v>
      </c>
      <c r="J793" s="33">
        <f t="array" ref="J793">E793-F793</f>
        <v>7584130000</v>
      </c>
      <c r="K793" s="33">
        <f t="array" ref="K793">J793-G793:I793</f>
        <v>3281132000</v>
      </c>
      <c r="L793" s="105">
        <f t="array" ref="L793">1-F793/E793</f>
        <v>0.89838380160273001</v>
      </c>
      <c r="M793" s="105">
        <f t="array" ref="M793">K793/E793</f>
        <v>0.38866894946689584</v>
      </c>
      <c r="N793" t="s">
        <v>25</v>
      </c>
      <c r="O793" t="s">
        <v>83</v>
      </c>
    </row>
    <row r="794" spans="1:15" ht="16" hidden="1" x14ac:dyDescent="0.25">
      <c r="A794" s="2">
        <v>1277</v>
      </c>
      <c r="B794" t="s">
        <v>449</v>
      </c>
      <c r="C794" t="s">
        <v>7</v>
      </c>
      <c r="D794" s="3">
        <v>42004</v>
      </c>
      <c r="E794" s="4">
        <v>5822363000</v>
      </c>
      <c r="F794" s="4">
        <v>4244479000</v>
      </c>
      <c r="G794" s="4">
        <v>861390000</v>
      </c>
      <c r="H794" t="s">
        <v>21</v>
      </c>
      <c r="I794" t="s">
        <v>21</v>
      </c>
      <c r="J794" s="33">
        <f t="array" ref="J794">E794-F794</f>
        <v>1577884000</v>
      </c>
      <c r="K794" s="33">
        <f t="array" ref="K794">J794-G794:I794</f>
        <v>716494000</v>
      </c>
      <c r="L794" s="105">
        <f t="array" ref="L794">1-F794/E794</f>
        <v>0.27100405797439975</v>
      </c>
      <c r="M794" s="105">
        <f t="array" ref="M794">K794/E794</f>
        <v>0.12305897107411544</v>
      </c>
      <c r="N794" t="s">
        <v>25</v>
      </c>
      <c r="O794" t="s">
        <v>207</v>
      </c>
    </row>
    <row r="795" spans="1:15" ht="16" hidden="1" x14ac:dyDescent="0.25">
      <c r="A795" s="2">
        <v>1344</v>
      </c>
      <c r="B795" t="s">
        <v>465</v>
      </c>
      <c r="C795" t="s">
        <v>8</v>
      </c>
      <c r="D795" s="3">
        <v>42004</v>
      </c>
      <c r="E795" s="4">
        <v>8073855000</v>
      </c>
      <c r="F795" s="4">
        <v>5306281000</v>
      </c>
      <c r="G795" s="4">
        <v>1048952000</v>
      </c>
      <c r="H795" t="s">
        <v>21</v>
      </c>
      <c r="I795" s="4">
        <v>772445000</v>
      </c>
      <c r="J795" s="33">
        <f t="array" ref="J795">E795-F795</f>
        <v>2767574000</v>
      </c>
      <c r="K795" s="33">
        <f t="array" ref="K795">J795-G795:I795</f>
        <v>1718622000</v>
      </c>
      <c r="L795" s="105">
        <f t="array" ref="L795">1-F795/E795</f>
        <v>0.34278222732511299</v>
      </c>
      <c r="M795" s="105">
        <f t="array" ref="M795">K795/E795</f>
        <v>0.21286262881857551</v>
      </c>
      <c r="N795" t="s">
        <v>25</v>
      </c>
      <c r="O795" t="s">
        <v>139</v>
      </c>
    </row>
    <row r="796" spans="1:15" ht="16" hidden="1" x14ac:dyDescent="0.25">
      <c r="A796" s="2">
        <v>1424</v>
      </c>
      <c r="B796" t="s">
        <v>487</v>
      </c>
      <c r="C796" t="s">
        <v>8</v>
      </c>
      <c r="D796" s="3">
        <v>42004</v>
      </c>
      <c r="E796" s="4">
        <v>2665456000</v>
      </c>
      <c r="F796" s="4">
        <v>778896000</v>
      </c>
      <c r="G796" s="4">
        <v>764799000</v>
      </c>
      <c r="H796" t="s">
        <v>21</v>
      </c>
      <c r="I796" s="4">
        <v>128582000</v>
      </c>
      <c r="J796" s="33">
        <f t="array" ref="J796">E796-F796</f>
        <v>1886560000</v>
      </c>
      <c r="K796" s="33">
        <f t="array" ref="K796">J796-G796:I796</f>
        <v>1121761000</v>
      </c>
      <c r="L796" s="105">
        <f t="array" ref="L796">1-F796/E796</f>
        <v>0.70778133272505717</v>
      </c>
      <c r="M796" s="105">
        <f t="array" ref="M796">K796/E796</f>
        <v>0.42085144155446574</v>
      </c>
      <c r="N796" t="s">
        <v>25</v>
      </c>
      <c r="O796" t="s">
        <v>210</v>
      </c>
    </row>
    <row r="797" spans="1:15" ht="16" hidden="1" x14ac:dyDescent="0.25">
      <c r="A797" s="2">
        <v>1516</v>
      </c>
      <c r="B797" t="s">
        <v>513</v>
      </c>
      <c r="C797" t="s">
        <v>8</v>
      </c>
      <c r="D797" s="3">
        <v>42004</v>
      </c>
      <c r="E797" s="4">
        <v>2626141000</v>
      </c>
      <c r="F797" s="4">
        <v>954990000</v>
      </c>
      <c r="G797" s="4">
        <v>766854000</v>
      </c>
      <c r="H797" t="s">
        <v>21</v>
      </c>
      <c r="I797" s="4">
        <v>151837000</v>
      </c>
      <c r="J797" s="33">
        <f t="array" ref="J797">E797-F797</f>
        <v>1671151000</v>
      </c>
      <c r="K797" s="33">
        <f t="array" ref="K797">J797-G797:I797</f>
        <v>904297000</v>
      </c>
      <c r="L797" s="105">
        <f t="array" ref="L797">1-F797/E797</f>
        <v>0.63635235122561973</v>
      </c>
      <c r="M797" s="105">
        <f t="array" ref="M797">K797/E797</f>
        <v>0.34434442019678302</v>
      </c>
      <c r="N797" t="s">
        <v>25</v>
      </c>
      <c r="O797" t="s">
        <v>514</v>
      </c>
    </row>
    <row r="798" spans="1:15" ht="16" hidden="1" x14ac:dyDescent="0.25">
      <c r="A798" s="2">
        <v>1540</v>
      </c>
      <c r="B798" t="s">
        <v>520</v>
      </c>
      <c r="C798" t="s">
        <v>8</v>
      </c>
      <c r="D798" s="3">
        <v>42004</v>
      </c>
      <c r="E798" s="4">
        <v>1246000000</v>
      </c>
      <c r="F798" s="4">
        <v>40000000</v>
      </c>
      <c r="G798" s="4">
        <v>801000000</v>
      </c>
      <c r="H798" t="s">
        <v>21</v>
      </c>
      <c r="I798" s="4">
        <v>65000000</v>
      </c>
      <c r="J798" s="33">
        <f t="array" ref="J798">E798-F798</f>
        <v>1206000000</v>
      </c>
      <c r="K798" s="33">
        <f t="array" ref="K798">J798-G798:I798</f>
        <v>405000000</v>
      </c>
      <c r="L798" s="105">
        <f t="array" ref="L798">1-F798/E798</f>
        <v>0.9678972712680578</v>
      </c>
      <c r="M798" s="105">
        <f t="array" ref="M798">K798/E798</f>
        <v>0.32504012841091495</v>
      </c>
      <c r="N798" t="s">
        <v>25</v>
      </c>
      <c r="O798" t="s">
        <v>83</v>
      </c>
    </row>
    <row r="799" spans="1:15" ht="16" hidden="1" x14ac:dyDescent="0.25">
      <c r="A799" s="2">
        <v>1572</v>
      </c>
      <c r="B799" t="s">
        <v>529</v>
      </c>
      <c r="C799" t="s">
        <v>8</v>
      </c>
      <c r="D799" s="3">
        <v>42004</v>
      </c>
      <c r="E799" s="4">
        <v>3084370000</v>
      </c>
      <c r="F799" s="4">
        <v>1572164000</v>
      </c>
      <c r="G799" s="4">
        <v>1158251000</v>
      </c>
      <c r="H799" t="s">
        <v>21</v>
      </c>
      <c r="I799" t="s">
        <v>21</v>
      </c>
      <c r="J799" s="33">
        <f t="array" ref="J799">E799-F799</f>
        <v>1512206000</v>
      </c>
      <c r="K799" s="33">
        <f t="array" ref="K799">J799-G799:I799</f>
        <v>353955000</v>
      </c>
      <c r="L799" s="105">
        <f t="array" ref="L799">1-F799/E799</f>
        <v>0.49028034898536821</v>
      </c>
      <c r="M799" s="105">
        <f t="array" ref="M799">K799/E799</f>
        <v>0.11475763283912112</v>
      </c>
      <c r="N799" t="s">
        <v>25</v>
      </c>
      <c r="O799" t="s">
        <v>295</v>
      </c>
    </row>
    <row r="800" spans="1:15" ht="16" hidden="1" x14ac:dyDescent="0.25">
      <c r="A800" s="2">
        <v>1576</v>
      </c>
      <c r="B800" t="s">
        <v>530</v>
      </c>
      <c r="C800" t="s">
        <v>8</v>
      </c>
      <c r="D800" s="3">
        <v>42004</v>
      </c>
      <c r="E800" s="4">
        <v>3084370000</v>
      </c>
      <c r="F800" s="4">
        <v>1572164000</v>
      </c>
      <c r="G800" s="4">
        <v>1158251000</v>
      </c>
      <c r="H800" t="s">
        <v>21</v>
      </c>
      <c r="I800" t="s">
        <v>21</v>
      </c>
      <c r="J800" s="33">
        <f t="array" ref="J800">E800-F800</f>
        <v>1512206000</v>
      </c>
      <c r="K800" s="33">
        <f t="array" ref="K800">J800-G800:I800</f>
        <v>353955000</v>
      </c>
      <c r="L800" s="105">
        <f t="array" ref="L800">1-F800/E800</f>
        <v>0.49028034898536821</v>
      </c>
      <c r="M800" s="105">
        <f t="array" ref="M800">K800/E800</f>
        <v>0.11475763283912112</v>
      </c>
      <c r="N800" t="s">
        <v>25</v>
      </c>
      <c r="O800" t="s">
        <v>295</v>
      </c>
    </row>
    <row r="801" spans="1:15" ht="16" hidden="1" x14ac:dyDescent="0.25">
      <c r="A801" s="2">
        <v>1691</v>
      </c>
      <c r="B801" t="s">
        <v>558</v>
      </c>
      <c r="C801" t="s">
        <v>7</v>
      </c>
      <c r="D801" s="3">
        <v>42004</v>
      </c>
      <c r="E801" s="4">
        <v>19872000000</v>
      </c>
      <c r="F801" s="4">
        <v>16477000000</v>
      </c>
      <c r="G801" s="4">
        <v>2038000000</v>
      </c>
      <c r="H801" t="s">
        <v>21</v>
      </c>
      <c r="I801" s="4">
        <v>33000000</v>
      </c>
      <c r="J801" s="33">
        <f t="array" ref="J801">E801-F801</f>
        <v>3395000000</v>
      </c>
      <c r="K801" s="33">
        <f t="array" ref="K801">J801-G801:I801</f>
        <v>1357000000</v>
      </c>
      <c r="L801" s="105">
        <f t="array" ref="L801">1-F801/E801</f>
        <v>0.17084339774557167</v>
      </c>
      <c r="M801" s="105">
        <f t="array" ref="M801">K801/E801</f>
        <v>6.8287037037037035E-2</v>
      </c>
      <c r="N801" t="s">
        <v>25</v>
      </c>
      <c r="O801" t="s">
        <v>486</v>
      </c>
    </row>
    <row r="802" spans="1:15" ht="16" hidden="1" x14ac:dyDescent="0.25">
      <c r="A802" s="2">
        <v>1723</v>
      </c>
      <c r="B802" t="s">
        <v>566</v>
      </c>
      <c r="C802" t="s">
        <v>8</v>
      </c>
      <c r="D802" s="3">
        <v>42004</v>
      </c>
      <c r="E802" s="4">
        <v>5281000000</v>
      </c>
      <c r="F802" s="4">
        <v>2504000000</v>
      </c>
      <c r="G802" s="4">
        <v>1557000000</v>
      </c>
      <c r="H802" t="s">
        <v>21</v>
      </c>
      <c r="I802" s="4">
        <v>233000000</v>
      </c>
      <c r="J802" s="33">
        <f t="array" ref="J802">E802-F802</f>
        <v>2777000000</v>
      </c>
      <c r="K802" s="33">
        <f t="array" ref="K802">J802-G802:I802</f>
        <v>1220000000</v>
      </c>
      <c r="L802" s="105">
        <f t="array" ref="L802">1-F802/E802</f>
        <v>0.52584737739064569</v>
      </c>
      <c r="M802" s="105">
        <f t="array" ref="M802">K802/E802</f>
        <v>0.23101685286877485</v>
      </c>
      <c r="N802" t="s">
        <v>25</v>
      </c>
      <c r="O802" t="s">
        <v>139</v>
      </c>
    </row>
    <row r="803" spans="1:15" ht="16" hidden="1" x14ac:dyDescent="0.25">
      <c r="A803" s="2">
        <v>1727</v>
      </c>
      <c r="B803" t="s">
        <v>567</v>
      </c>
      <c r="C803" t="s">
        <v>8</v>
      </c>
      <c r="D803" s="3">
        <v>42004</v>
      </c>
      <c r="E803" s="4">
        <v>5433661000</v>
      </c>
      <c r="F803" s="4">
        <v>3316311000</v>
      </c>
      <c r="G803" s="4">
        <v>502901000</v>
      </c>
      <c r="H803" t="s">
        <v>21</v>
      </c>
      <c r="I803" s="4">
        <v>314119000</v>
      </c>
      <c r="J803" s="33">
        <f t="array" ref="J803">E803-F803</f>
        <v>2117350000</v>
      </c>
      <c r="K803" s="33">
        <f t="array" ref="K803">J803-G803:I803</f>
        <v>1614449000</v>
      </c>
      <c r="L803" s="105">
        <f t="array" ref="L803">1-F803/E803</f>
        <v>0.38967281911771823</v>
      </c>
      <c r="M803" s="105">
        <f t="array" ref="M803">K803/E803</f>
        <v>0.29711993442358658</v>
      </c>
      <c r="N803" t="s">
        <v>25</v>
      </c>
      <c r="O803" t="s">
        <v>568</v>
      </c>
    </row>
    <row r="804" spans="1:15" ht="16" hidden="1" x14ac:dyDescent="0.25">
      <c r="A804" s="2">
        <v>34</v>
      </c>
      <c r="B804" t="s">
        <v>41</v>
      </c>
      <c r="C804" t="s">
        <v>8</v>
      </c>
      <c r="D804" s="3">
        <v>42004</v>
      </c>
      <c r="E804" s="4">
        <v>81201000000</v>
      </c>
      <c r="F804" s="4">
        <v>76433000000</v>
      </c>
      <c r="G804" s="4">
        <v>1907000000</v>
      </c>
      <c r="H804" t="s">
        <v>21</v>
      </c>
      <c r="I804" t="s">
        <v>21</v>
      </c>
      <c r="J804" s="33">
        <f t="array" ref="J804">E804-F804</f>
        <v>4768000000</v>
      </c>
      <c r="K804" s="33">
        <f t="array" ref="K804">J804-G804:I804</f>
        <v>2861000000</v>
      </c>
      <c r="L804" s="105">
        <f t="array" ref="L804">1-F804/E804</f>
        <v>5.8718488688562998E-2</v>
      </c>
      <c r="M804" s="105">
        <f t="array" ref="M804">K804/E804</f>
        <v>3.5233556236992154E-2</v>
      </c>
      <c r="N804" t="s">
        <v>42</v>
      </c>
      <c r="O804" t="s">
        <v>43</v>
      </c>
    </row>
    <row r="805" spans="1:15" ht="16" hidden="1" x14ac:dyDescent="0.25">
      <c r="A805" s="2">
        <v>300</v>
      </c>
      <c r="B805" t="s">
        <v>147</v>
      </c>
      <c r="C805" t="s">
        <v>8</v>
      </c>
      <c r="D805" s="3">
        <v>42004</v>
      </c>
      <c r="E805" s="4">
        <v>3297600000</v>
      </c>
      <c r="F805" s="4">
        <v>1844700000</v>
      </c>
      <c r="G805" s="4">
        <v>811700000</v>
      </c>
      <c r="H805" t="s">
        <v>21</v>
      </c>
      <c r="I805" t="s">
        <v>21</v>
      </c>
      <c r="J805" s="33">
        <f t="array" ref="J805">E805-F805</f>
        <v>1452900000</v>
      </c>
      <c r="K805" s="33">
        <f t="array" ref="K805">J805-G805:I805</f>
        <v>641200000</v>
      </c>
      <c r="L805" s="105">
        <f t="array" ref="L805">1-F805/E805</f>
        <v>0.44059315866084425</v>
      </c>
      <c r="M805" s="105">
        <f t="array" ref="M805">K805/E805</f>
        <v>0.19444444444444445</v>
      </c>
      <c r="N805" t="s">
        <v>42</v>
      </c>
      <c r="O805" t="s">
        <v>148</v>
      </c>
    </row>
    <row r="806" spans="1:15" ht="16" hidden="1" x14ac:dyDescent="0.25">
      <c r="A806" s="2">
        <v>324</v>
      </c>
      <c r="B806" t="s">
        <v>157</v>
      </c>
      <c r="C806" t="s">
        <v>8</v>
      </c>
      <c r="D806" s="3">
        <v>42004</v>
      </c>
      <c r="E806" s="4">
        <v>17277000000</v>
      </c>
      <c r="F806" s="4">
        <v>7168000000</v>
      </c>
      <c r="G806" s="4">
        <v>6552000000</v>
      </c>
      <c r="H806" t="s">
        <v>21</v>
      </c>
      <c r="I806" t="s">
        <v>21</v>
      </c>
      <c r="J806" s="33">
        <f t="array" ref="J806">E806-F806</f>
        <v>10109000000</v>
      </c>
      <c r="K806" s="33">
        <f t="array" ref="K806">J806-G806:I806</f>
        <v>3557000000</v>
      </c>
      <c r="L806" s="105">
        <f t="array" ref="L806">1-F806/E806</f>
        <v>0.58511315621925108</v>
      </c>
      <c r="M806" s="105">
        <f t="array" ref="M806">K806/E806</f>
        <v>0.20588065057591018</v>
      </c>
      <c r="N806" t="s">
        <v>42</v>
      </c>
      <c r="O806" t="s">
        <v>148</v>
      </c>
    </row>
    <row r="807" spans="1:15" ht="16" hidden="1" x14ac:dyDescent="0.25">
      <c r="A807" s="2">
        <v>417</v>
      </c>
      <c r="B807" t="s">
        <v>192</v>
      </c>
      <c r="C807" t="s">
        <v>7</v>
      </c>
      <c r="D807" s="3">
        <v>42004</v>
      </c>
      <c r="E807" s="4">
        <v>139367000000</v>
      </c>
      <c r="F807" s="4">
        <v>114000000000</v>
      </c>
      <c r="G807" t="s">
        <v>21</v>
      </c>
      <c r="H807" t="s">
        <v>21</v>
      </c>
      <c r="I807" t="s">
        <v>21</v>
      </c>
      <c r="J807" s="33">
        <f t="array" ref="J807">E807-F807</f>
        <v>25367000000</v>
      </c>
      <c r="K807" s="33" t="e">
        <f t="array" ref="K807">J807-G807:I807</f>
        <v>#VALUE!</v>
      </c>
      <c r="L807" s="105">
        <f t="array" ref="L807">1-F807/E807</f>
        <v>0.18201582871124444</v>
      </c>
      <c r="M807" s="105" t="e">
        <f t="array" ref="M807">K807/E807</f>
        <v>#VALUE!</v>
      </c>
      <c r="N807" t="s">
        <v>42</v>
      </c>
      <c r="O807" t="s">
        <v>193</v>
      </c>
    </row>
    <row r="808" spans="1:15" ht="16" hidden="1" x14ac:dyDescent="0.25">
      <c r="A808" s="2">
        <v>497</v>
      </c>
      <c r="B808" t="s">
        <v>219</v>
      </c>
      <c r="C808" t="s">
        <v>7</v>
      </c>
      <c r="D808" s="3">
        <v>42004</v>
      </c>
      <c r="E808" s="4">
        <v>6121000000</v>
      </c>
      <c r="F808" s="4">
        <v>2491000000</v>
      </c>
      <c r="G808" s="4">
        <v>2335000000</v>
      </c>
      <c r="H808" t="s">
        <v>21</v>
      </c>
      <c r="I808" s="4">
        <v>115000000</v>
      </c>
      <c r="J808" s="33">
        <f t="array" ref="J808">E808-F808</f>
        <v>3630000000</v>
      </c>
      <c r="K808" s="33">
        <f t="array" ref="K808">J808-G808:I808</f>
        <v>1295000000</v>
      </c>
      <c r="L808" s="105">
        <f t="array" ref="L808">1-F808/E808</f>
        <v>0.59304035288351575</v>
      </c>
      <c r="M808" s="105">
        <f t="array" ref="M808">K808/E808</f>
        <v>0.21156673746119914</v>
      </c>
      <c r="N808" t="s">
        <v>42</v>
      </c>
      <c r="O808" t="s">
        <v>220</v>
      </c>
    </row>
    <row r="809" spans="1:15" ht="16" hidden="1" x14ac:dyDescent="0.25">
      <c r="A809" s="2">
        <v>817</v>
      </c>
      <c r="B809" t="s">
        <v>318</v>
      </c>
      <c r="C809" t="s">
        <v>8</v>
      </c>
      <c r="D809" s="3">
        <v>42004</v>
      </c>
      <c r="E809" s="4">
        <v>7421768000</v>
      </c>
      <c r="F809" s="4">
        <v>4085602000</v>
      </c>
      <c r="G809" s="4">
        <v>1898284000</v>
      </c>
      <c r="H809" t="s">
        <v>21</v>
      </c>
      <c r="I809" t="s">
        <v>21</v>
      </c>
      <c r="J809" s="33">
        <f t="array" ref="J809">E809-F809</f>
        <v>3336166000</v>
      </c>
      <c r="K809" s="33">
        <f t="array" ref="K809">J809-G809:I809</f>
        <v>1437882000</v>
      </c>
      <c r="L809" s="105">
        <f t="array" ref="L809">1-F809/E809</f>
        <v>0.44951095210736847</v>
      </c>
      <c r="M809" s="105">
        <f t="array" ref="M809">K809/E809</f>
        <v>0.19373847309697637</v>
      </c>
      <c r="N809" t="s">
        <v>42</v>
      </c>
      <c r="O809" t="s">
        <v>130</v>
      </c>
    </row>
    <row r="810" spans="1:15" ht="16" hidden="1" x14ac:dyDescent="0.25">
      <c r="A810" s="2">
        <v>908</v>
      </c>
      <c r="B810" t="s">
        <v>345</v>
      </c>
      <c r="C810" t="s">
        <v>7</v>
      </c>
      <c r="D810" s="3">
        <v>42004</v>
      </c>
      <c r="E810" s="4">
        <v>19724000000</v>
      </c>
      <c r="F810" s="4">
        <v>13041000000</v>
      </c>
      <c r="G810" s="4">
        <v>4162000000</v>
      </c>
      <c r="H810" t="s">
        <v>21</v>
      </c>
      <c r="I810" t="s">
        <v>21</v>
      </c>
      <c r="J810" s="33">
        <f t="array" ref="J810">E810-F810</f>
        <v>6683000000</v>
      </c>
      <c r="K810" s="33">
        <f t="array" ref="K810">J810-G810:I810</f>
        <v>2521000000</v>
      </c>
      <c r="L810" s="105">
        <f t="array" ref="L810">1-F810/E810</f>
        <v>0.33882579598458729</v>
      </c>
      <c r="M810" s="105">
        <f t="array" ref="M810">K810/E810</f>
        <v>0.12781383086595011</v>
      </c>
      <c r="N810" t="s">
        <v>42</v>
      </c>
      <c r="O810" t="s">
        <v>148</v>
      </c>
    </row>
    <row r="811" spans="1:15" ht="16" hidden="1" x14ac:dyDescent="0.25">
      <c r="A811" s="2">
        <v>921</v>
      </c>
      <c r="B811" t="s">
        <v>349</v>
      </c>
      <c r="C811" t="s">
        <v>8</v>
      </c>
      <c r="D811" s="3">
        <v>42004</v>
      </c>
      <c r="E811" s="4">
        <v>45998000000</v>
      </c>
      <c r="F811" s="4">
        <v>17889000000</v>
      </c>
      <c r="G811" s="4">
        <v>18401000000</v>
      </c>
      <c r="H811" t="s">
        <v>21</v>
      </c>
      <c r="I811" t="s">
        <v>21</v>
      </c>
      <c r="J811" s="33">
        <f t="array" ref="J811">E811-F811</f>
        <v>28109000000</v>
      </c>
      <c r="K811" s="33">
        <f t="array" ref="K811">J811-G811:I811</f>
        <v>9708000000</v>
      </c>
      <c r="L811" s="105">
        <f t="array" ref="L811">1-F811/E811</f>
        <v>0.61109178659941743</v>
      </c>
      <c r="M811" s="105">
        <f t="array" ref="M811">K811/E811</f>
        <v>0.21105265446323754</v>
      </c>
      <c r="N811" t="s">
        <v>42</v>
      </c>
      <c r="O811" t="s">
        <v>220</v>
      </c>
    </row>
    <row r="812" spans="1:15" ht="16" hidden="1" x14ac:dyDescent="0.25">
      <c r="A812" s="2">
        <v>1049</v>
      </c>
      <c r="B812" t="s">
        <v>386</v>
      </c>
      <c r="C812" t="s">
        <v>8</v>
      </c>
      <c r="D812" s="3">
        <v>42004</v>
      </c>
      <c r="E812" s="4">
        <v>34244000000</v>
      </c>
      <c r="F812" s="4">
        <v>21647000000</v>
      </c>
      <c r="G812" s="4">
        <v>8457000000</v>
      </c>
      <c r="H812" t="s">
        <v>21</v>
      </c>
      <c r="I812" s="4">
        <v>206000000</v>
      </c>
      <c r="J812" s="33">
        <f t="array" ref="J812">E812-F812</f>
        <v>12597000000</v>
      </c>
      <c r="K812" s="33">
        <f t="array" ref="K812">J812-G812:I812</f>
        <v>4140000000</v>
      </c>
      <c r="L812" s="105">
        <f t="array" ref="L812">1-F812/E812</f>
        <v>0.36786006307674335</v>
      </c>
      <c r="M812" s="105">
        <f t="array" ref="M812">K812/E812</f>
        <v>0.12089709146127789</v>
      </c>
      <c r="N812" t="s">
        <v>42</v>
      </c>
      <c r="O812" t="s">
        <v>130</v>
      </c>
    </row>
    <row r="813" spans="1:15" ht="16" hidden="1" x14ac:dyDescent="0.25">
      <c r="A813" s="2">
        <v>1061</v>
      </c>
      <c r="B813" t="s">
        <v>390</v>
      </c>
      <c r="C813" t="s">
        <v>8</v>
      </c>
      <c r="D813" s="3">
        <v>42004</v>
      </c>
      <c r="E813" s="4">
        <v>4409300000</v>
      </c>
      <c r="F813" s="4">
        <v>1700600000</v>
      </c>
      <c r="G813" s="4">
        <v>1617600000</v>
      </c>
      <c r="H813" s="4">
        <v>115100000</v>
      </c>
      <c r="I813" t="s">
        <v>21</v>
      </c>
      <c r="J813" s="33">
        <f t="array" ref="J813">E813-F813</f>
        <v>2708700000</v>
      </c>
      <c r="K813" s="33">
        <f t="array" ref="K813">J813-G813:I813</f>
        <v>1091100000</v>
      </c>
      <c r="L813" s="105">
        <f t="array" ref="L813">1-F813/E813</f>
        <v>0.61431519742362739</v>
      </c>
      <c r="M813" s="105">
        <f t="array" ref="M813">K813/E813</f>
        <v>0.24745424443789263</v>
      </c>
      <c r="N813" t="s">
        <v>42</v>
      </c>
      <c r="O813" t="s">
        <v>130</v>
      </c>
    </row>
    <row r="814" spans="1:15" ht="16" hidden="1" x14ac:dyDescent="0.25">
      <c r="A814" s="2">
        <v>1081</v>
      </c>
      <c r="B814" t="s">
        <v>397</v>
      </c>
      <c r="C814" t="s">
        <v>8</v>
      </c>
      <c r="D814" s="3">
        <v>42004</v>
      </c>
      <c r="E814" s="4">
        <v>2464867000</v>
      </c>
      <c r="F814" s="4">
        <v>1125057000</v>
      </c>
      <c r="G814" t="s">
        <v>21</v>
      </c>
      <c r="H814" t="s">
        <v>21</v>
      </c>
      <c r="I814" t="s">
        <v>21</v>
      </c>
      <c r="J814" s="33">
        <f t="array" ref="J814">E814-F814</f>
        <v>1339810000</v>
      </c>
      <c r="K814" s="33" t="e">
        <f t="array" ref="K814">J814-G814:I814</f>
        <v>#VALUE!</v>
      </c>
      <c r="L814" s="105">
        <f t="array" ref="L814">1-F814/E814</f>
        <v>0.54356279669450724</v>
      </c>
      <c r="M814" s="105" t="e">
        <f t="array" ref="M814">K814/E814</f>
        <v>#VALUE!</v>
      </c>
      <c r="N814" t="s">
        <v>42</v>
      </c>
      <c r="O814" t="s">
        <v>220</v>
      </c>
    </row>
    <row r="815" spans="1:15" ht="16" hidden="1" x14ac:dyDescent="0.25">
      <c r="A815" s="2">
        <v>1085</v>
      </c>
      <c r="B815" t="s">
        <v>398</v>
      </c>
      <c r="C815" t="s">
        <v>8</v>
      </c>
      <c r="D815" s="3">
        <v>42004</v>
      </c>
      <c r="E815" s="4">
        <v>24522000000</v>
      </c>
      <c r="F815" s="4">
        <v>14362000000</v>
      </c>
      <c r="G815" s="4">
        <v>2541000000</v>
      </c>
      <c r="H815" t="s">
        <v>21</v>
      </c>
      <c r="I815" t="s">
        <v>21</v>
      </c>
      <c r="J815" s="33">
        <f t="array" ref="J815">E815-F815</f>
        <v>10160000000</v>
      </c>
      <c r="K815" s="33">
        <f t="array" ref="K815">J815-G815:I815</f>
        <v>7619000000</v>
      </c>
      <c r="L815" s="105">
        <f t="array" ref="L815">1-F815/E815</f>
        <v>0.41432183345567242</v>
      </c>
      <c r="M815" s="105">
        <f t="array" ref="M815">K815/E815</f>
        <v>0.31070059538373707</v>
      </c>
      <c r="N815" t="s">
        <v>42</v>
      </c>
      <c r="O815" t="s">
        <v>399</v>
      </c>
    </row>
    <row r="816" spans="1:15" ht="16" hidden="1" x14ac:dyDescent="0.25">
      <c r="A816" s="2">
        <v>1265</v>
      </c>
      <c r="B816" t="s">
        <v>446</v>
      </c>
      <c r="C816" t="s">
        <v>7</v>
      </c>
      <c r="D816" s="3">
        <v>42004</v>
      </c>
      <c r="E816" s="4">
        <v>2819557000</v>
      </c>
      <c r="F816" s="4">
        <v>205018000</v>
      </c>
      <c r="G816" s="4">
        <v>519267000</v>
      </c>
      <c r="H816" s="4">
        <v>1271353000</v>
      </c>
      <c r="I816" t="s">
        <v>21</v>
      </c>
      <c r="J816" s="33">
        <f t="array" ref="J816">E816-F816</f>
        <v>2614539000</v>
      </c>
      <c r="K816" s="33">
        <f t="array" ref="K816">J816-G816:I816</f>
        <v>2095272000</v>
      </c>
      <c r="L816" s="105">
        <f t="array" ref="L816">1-F816/E816</f>
        <v>0.92728715894021652</v>
      </c>
      <c r="M816" s="105">
        <f t="array" ref="M816">K816/E816</f>
        <v>0.74312099382988184</v>
      </c>
      <c r="N816" t="s">
        <v>42</v>
      </c>
      <c r="O816" t="s">
        <v>176</v>
      </c>
    </row>
    <row r="817" spans="1:15" ht="16" hidden="1" x14ac:dyDescent="0.25">
      <c r="A817" s="2">
        <v>1285</v>
      </c>
      <c r="B817" t="s">
        <v>451</v>
      </c>
      <c r="C817" t="s">
        <v>7</v>
      </c>
      <c r="D817" s="3">
        <v>42004</v>
      </c>
      <c r="E817" s="4">
        <v>80106000000</v>
      </c>
      <c r="F817" s="4">
        <v>60775000000</v>
      </c>
      <c r="G817" s="4">
        <v>7001000000</v>
      </c>
      <c r="H817" t="s">
        <v>21</v>
      </c>
      <c r="I817" s="4">
        <v>93000000</v>
      </c>
      <c r="J817" s="33">
        <f t="array" ref="J817">E817-F817</f>
        <v>19331000000</v>
      </c>
      <c r="K817" s="33">
        <f t="array" ref="K817">J817-G817:I817</f>
        <v>12330000000</v>
      </c>
      <c r="L817" s="105">
        <f t="array" ref="L817">1-F817/E817</f>
        <v>0.24131775397598187</v>
      </c>
      <c r="M817" s="105">
        <f t="array" ref="M817">K817/E817</f>
        <v>0.15392105460265149</v>
      </c>
      <c r="N817" t="s">
        <v>42</v>
      </c>
      <c r="O817" t="s">
        <v>399</v>
      </c>
    </row>
    <row r="818" spans="1:15" ht="16" hidden="1" x14ac:dyDescent="0.25">
      <c r="A818" s="2">
        <v>1499</v>
      </c>
      <c r="B818" t="s">
        <v>507</v>
      </c>
      <c r="C818" t="s">
        <v>7</v>
      </c>
      <c r="D818" s="3">
        <v>42004</v>
      </c>
      <c r="E818" s="4">
        <v>4146300000</v>
      </c>
      <c r="F818" s="4">
        <v>2493300000</v>
      </c>
      <c r="G818" s="4">
        <v>1163900000</v>
      </c>
      <c r="H818" t="s">
        <v>21</v>
      </c>
      <c r="I818" t="s">
        <v>21</v>
      </c>
      <c r="J818" s="33">
        <f t="array" ref="J818">E818-F818</f>
        <v>1653000000</v>
      </c>
      <c r="K818" s="33">
        <f t="array" ref="K818">J818-G818:I818</f>
        <v>489100000</v>
      </c>
      <c r="L818" s="105">
        <f t="array" ref="L818">1-F818/E818</f>
        <v>0.39866869256927862</v>
      </c>
      <c r="M818" s="105">
        <f t="array" ref="M818">K818/E818</f>
        <v>0.11796059137061959</v>
      </c>
      <c r="N818" t="s">
        <v>42</v>
      </c>
      <c r="O818" t="s">
        <v>508</v>
      </c>
    </row>
    <row r="819" spans="1:15" ht="16" hidden="1" x14ac:dyDescent="0.25">
      <c r="A819" s="2">
        <v>138</v>
      </c>
      <c r="B819" t="s">
        <v>88</v>
      </c>
      <c r="C819" t="s">
        <v>8</v>
      </c>
      <c r="D819" s="3">
        <v>42004</v>
      </c>
      <c r="E819" s="4">
        <v>12691000000</v>
      </c>
      <c r="F819" s="4">
        <v>2511000000</v>
      </c>
      <c r="G819" s="4">
        <v>1095000000</v>
      </c>
      <c r="H819" t="s">
        <v>21</v>
      </c>
      <c r="I819" s="4">
        <v>9720000000</v>
      </c>
      <c r="J819" s="33">
        <f t="array" ref="J819">E819-F819</f>
        <v>10180000000</v>
      </c>
      <c r="K819" s="33">
        <f t="array" ref="K819">J819-G819:I819</f>
        <v>9085000000</v>
      </c>
      <c r="L819" s="105">
        <f t="array" ref="L819">1-F819/E819</f>
        <v>0.80214325112284302</v>
      </c>
      <c r="M819" s="105">
        <f t="array" ref="M819">K819/E819</f>
        <v>0.71586163422898119</v>
      </c>
      <c r="N819" t="s">
        <v>89</v>
      </c>
      <c r="O819" t="s">
        <v>90</v>
      </c>
    </row>
    <row r="820" spans="1:15" ht="16" hidden="1" x14ac:dyDescent="0.25">
      <c r="A820" s="2">
        <v>141</v>
      </c>
      <c r="B820" t="s">
        <v>91</v>
      </c>
      <c r="C820" t="s">
        <v>7</v>
      </c>
      <c r="D820" s="3">
        <v>42004</v>
      </c>
      <c r="E820" s="4">
        <v>18470000000</v>
      </c>
      <c r="F820" s="4">
        <v>3317000000</v>
      </c>
      <c r="G820" s="4">
        <v>2725000000</v>
      </c>
      <c r="H820" t="s">
        <v>21</v>
      </c>
      <c r="I820" s="4">
        <v>4550000000</v>
      </c>
      <c r="J820" s="33">
        <f t="array" ref="J820">E820-F820</f>
        <v>15153000000</v>
      </c>
      <c r="K820" s="33">
        <f t="array" ref="K820">J820-G820:I820</f>
        <v>12428000000</v>
      </c>
      <c r="L820" s="105">
        <f t="array" ref="L820">1-F820/E820</f>
        <v>0.8204114780725501</v>
      </c>
      <c r="M820" s="105">
        <f t="array" ref="M820">K820/E820</f>
        <v>0.67287493232268547</v>
      </c>
      <c r="N820" t="s">
        <v>89</v>
      </c>
      <c r="O820" t="s">
        <v>90</v>
      </c>
    </row>
    <row r="821" spans="1:15" ht="16" hidden="1" x14ac:dyDescent="0.25">
      <c r="A821" s="2">
        <v>219</v>
      </c>
      <c r="B821" t="s">
        <v>119</v>
      </c>
      <c r="C821" t="s">
        <v>7</v>
      </c>
      <c r="D821" s="3">
        <v>42004</v>
      </c>
      <c r="E821" s="4">
        <v>24551000000</v>
      </c>
      <c r="F821" s="4">
        <v>19746000000</v>
      </c>
      <c r="G821" s="4">
        <v>1333000000</v>
      </c>
      <c r="H821" s="4">
        <v>613000000</v>
      </c>
      <c r="I821" t="s">
        <v>21</v>
      </c>
      <c r="J821" s="33">
        <f t="array" ref="J821">E821-F821</f>
        <v>4805000000</v>
      </c>
      <c r="K821" s="33">
        <f t="array" ref="K821">J821-G821:I821</f>
        <v>3472000000</v>
      </c>
      <c r="L821" s="105">
        <f t="array" ref="L821">1-F821/E821</f>
        <v>0.1957150421571423</v>
      </c>
      <c r="M821" s="105">
        <f t="array" ref="M821">K821/E821</f>
        <v>0.141419901429677</v>
      </c>
      <c r="N821" t="s">
        <v>89</v>
      </c>
      <c r="O821" t="s">
        <v>120</v>
      </c>
    </row>
    <row r="822" spans="1:15" ht="16" hidden="1" x14ac:dyDescent="0.25">
      <c r="A822" s="2">
        <v>304</v>
      </c>
      <c r="B822" t="s">
        <v>149</v>
      </c>
      <c r="C822" t="s">
        <v>8</v>
      </c>
      <c r="D822" s="3">
        <v>42004</v>
      </c>
      <c r="E822" s="4">
        <v>23125000000</v>
      </c>
      <c r="F822" s="4">
        <v>16049000000</v>
      </c>
      <c r="G822" s="4">
        <v>554000000</v>
      </c>
      <c r="H822" t="s">
        <v>21</v>
      </c>
      <c r="I822" s="4">
        <v>2915000000</v>
      </c>
      <c r="J822" s="33">
        <f t="array" ref="J822">E822-F822</f>
        <v>7076000000</v>
      </c>
      <c r="K822" s="33">
        <f t="array" ref="K822">J822-G822:I822</f>
        <v>6522000000</v>
      </c>
      <c r="L822" s="105">
        <f t="array" ref="L822">1-F822/E822</f>
        <v>0.30598918918918916</v>
      </c>
      <c r="M822" s="105">
        <f t="array" ref="M822">K822/E822</f>
        <v>0.28203243243243242</v>
      </c>
      <c r="N822" t="s">
        <v>89</v>
      </c>
      <c r="O822" t="s">
        <v>150</v>
      </c>
    </row>
    <row r="823" spans="1:15" ht="16" hidden="1" x14ac:dyDescent="0.25">
      <c r="A823" s="2">
        <v>364</v>
      </c>
      <c r="B823" t="s">
        <v>168</v>
      </c>
      <c r="C823" t="s">
        <v>8</v>
      </c>
      <c r="D823" s="3">
        <v>42004</v>
      </c>
      <c r="E823" s="4">
        <v>2173011000</v>
      </c>
      <c r="F823" s="4">
        <v>524880000</v>
      </c>
      <c r="G823" s="4">
        <v>129602000</v>
      </c>
      <c r="H823" t="s">
        <v>21</v>
      </c>
      <c r="I823" s="4">
        <v>632760000</v>
      </c>
      <c r="J823" s="33">
        <f t="array" ref="J823">E823-F823</f>
        <v>1648131000</v>
      </c>
      <c r="K823" s="33">
        <f t="array" ref="K823">J823-G823:I823</f>
        <v>1518529000</v>
      </c>
      <c r="L823" s="105">
        <f t="array" ref="L823">1-F823/E823</f>
        <v>0.75845497330662381</v>
      </c>
      <c r="M823" s="105">
        <f t="array" ref="M823">K823/E823</f>
        <v>0.69881330559302279</v>
      </c>
      <c r="N823" t="s">
        <v>89</v>
      </c>
      <c r="O823" t="s">
        <v>90</v>
      </c>
    </row>
    <row r="824" spans="1:15" ht="16" hidden="1" x14ac:dyDescent="0.25">
      <c r="A824" s="2">
        <v>422</v>
      </c>
      <c r="B824" t="s">
        <v>194</v>
      </c>
      <c r="C824" t="s">
        <v>8</v>
      </c>
      <c r="D824" s="3">
        <v>42004</v>
      </c>
      <c r="E824" s="4">
        <v>200494000000</v>
      </c>
      <c r="F824" s="4">
        <v>144956000000</v>
      </c>
      <c r="G824" s="4">
        <v>17034000000</v>
      </c>
      <c r="H824" t="s">
        <v>21</v>
      </c>
      <c r="I824" s="4">
        <v>16793000000</v>
      </c>
      <c r="J824" s="33">
        <f t="array" ref="J824">E824-F824</f>
        <v>55538000000</v>
      </c>
      <c r="K824" s="33">
        <f t="array" ref="K824">J824-G824:I824</f>
        <v>38504000000</v>
      </c>
      <c r="L824" s="105">
        <f t="array" ref="L824">1-F824/E824</f>
        <v>0.27700579568465888</v>
      </c>
      <c r="M824" s="105">
        <f t="array" ref="M824">K824/E824</f>
        <v>0.19204564725128931</v>
      </c>
      <c r="N824" t="s">
        <v>89</v>
      </c>
      <c r="O824" t="s">
        <v>150</v>
      </c>
    </row>
    <row r="825" spans="1:15" ht="16" hidden="1" x14ac:dyDescent="0.25">
      <c r="A825" s="2">
        <v>426</v>
      </c>
      <c r="B825" t="s">
        <v>195</v>
      </c>
      <c r="C825" t="s">
        <v>8</v>
      </c>
      <c r="D825" s="3">
        <v>42004</v>
      </c>
      <c r="E825" s="4">
        <v>2660147000</v>
      </c>
      <c r="F825" s="4">
        <v>538374000</v>
      </c>
      <c r="G825" s="4">
        <v>204161000</v>
      </c>
      <c r="H825" t="s">
        <v>21</v>
      </c>
      <c r="I825" s="4">
        <v>986812000</v>
      </c>
      <c r="J825" s="33">
        <f t="array" ref="J825">E825-F825</f>
        <v>2121773000</v>
      </c>
      <c r="K825" s="33">
        <f t="array" ref="K825">J825-G825:I825</f>
        <v>1917612000</v>
      </c>
      <c r="L825" s="105">
        <f t="array" ref="L825">1-F825/E825</f>
        <v>0.79761494383581055</v>
      </c>
      <c r="M825" s="105">
        <f t="array" ref="M825">K825/E825</f>
        <v>0.72086692953434528</v>
      </c>
      <c r="N825" t="s">
        <v>89</v>
      </c>
      <c r="O825" t="s">
        <v>90</v>
      </c>
    </row>
    <row r="826" spans="1:15" ht="16" hidden="1" x14ac:dyDescent="0.25">
      <c r="A826" s="2">
        <v>513</v>
      </c>
      <c r="B826" t="s">
        <v>224</v>
      </c>
      <c r="C826" t="s">
        <v>7</v>
      </c>
      <c r="D826" s="3">
        <v>42004</v>
      </c>
      <c r="E826" s="4">
        <v>20638000000</v>
      </c>
      <c r="F826" s="4">
        <v>2332000000</v>
      </c>
      <c r="G826" s="4">
        <v>8290000000</v>
      </c>
      <c r="H826" t="s">
        <v>21</v>
      </c>
      <c r="I826" s="4">
        <v>3319000000</v>
      </c>
      <c r="J826" s="33">
        <f t="array" ref="J826">E826-F826</f>
        <v>18306000000</v>
      </c>
      <c r="K826" s="33">
        <f t="array" ref="K826">J826-G826:I826</f>
        <v>10016000000</v>
      </c>
      <c r="L826" s="105">
        <f t="array" ref="L826">1-F826/E826</f>
        <v>0.88700455470491324</v>
      </c>
      <c r="M826" s="105">
        <f t="array" ref="M826">K826/E826</f>
        <v>0.48531834480085279</v>
      </c>
      <c r="N826" t="s">
        <v>89</v>
      </c>
      <c r="O826" t="s">
        <v>90</v>
      </c>
    </row>
    <row r="827" spans="1:15" ht="16" hidden="1" x14ac:dyDescent="0.25">
      <c r="A827" s="2">
        <v>554</v>
      </c>
      <c r="B827" t="s">
        <v>234</v>
      </c>
      <c r="C827" t="s">
        <v>8</v>
      </c>
      <c r="D827" s="3">
        <v>42004</v>
      </c>
      <c r="E827" s="4">
        <v>18035340000</v>
      </c>
      <c r="F827" s="4">
        <v>2534389000</v>
      </c>
      <c r="G827" s="4">
        <v>5285634000</v>
      </c>
      <c r="H827" t="s">
        <v>21</v>
      </c>
      <c r="I827" s="4">
        <v>3997041000</v>
      </c>
      <c r="J827" s="33">
        <f t="array" ref="J827">E827-F827</f>
        <v>15500951000</v>
      </c>
      <c r="K827" s="33">
        <f t="array" ref="K827">J827-G827:I827</f>
        <v>10215317000</v>
      </c>
      <c r="L827" s="105">
        <f t="array" ref="L827">1-F827/E827</f>
        <v>0.85947650557183841</v>
      </c>
      <c r="M827" s="105">
        <f t="array" ref="M827">K827/E827</f>
        <v>0.56640556817891985</v>
      </c>
      <c r="N827" t="s">
        <v>89</v>
      </c>
      <c r="O827" t="s">
        <v>90</v>
      </c>
    </row>
    <row r="828" spans="1:15" ht="16" hidden="1" x14ac:dyDescent="0.25">
      <c r="A828" s="2">
        <v>565</v>
      </c>
      <c r="B828" t="s">
        <v>237</v>
      </c>
      <c r="C828" t="s">
        <v>7</v>
      </c>
      <c r="D828" s="3">
        <v>42004</v>
      </c>
      <c r="E828" s="4">
        <v>2388768000</v>
      </c>
      <c r="F828" s="4">
        <v>443974000</v>
      </c>
      <c r="G828" s="4">
        <v>238134000</v>
      </c>
      <c r="H828" t="s">
        <v>21</v>
      </c>
      <c r="I828" s="4">
        <v>679298000</v>
      </c>
      <c r="J828" s="33">
        <f t="array" ref="J828">E828-F828</f>
        <v>1944794000</v>
      </c>
      <c r="K828" s="33">
        <f t="array" ref="K828">J828-G828:I828</f>
        <v>1706660000</v>
      </c>
      <c r="L828" s="105">
        <f t="array" ref="L828">1-F828/E828</f>
        <v>0.81414101327546251</v>
      </c>
      <c r="M828" s="105">
        <f t="array" ref="M828">K828/E828</f>
        <v>0.71445196854612925</v>
      </c>
      <c r="N828" t="s">
        <v>89</v>
      </c>
      <c r="O828" t="s">
        <v>90</v>
      </c>
    </row>
    <row r="829" spans="1:15" ht="16" hidden="1" x14ac:dyDescent="0.25">
      <c r="A829" s="2">
        <v>729</v>
      </c>
      <c r="B829" t="s">
        <v>289</v>
      </c>
      <c r="C829" t="s">
        <v>7</v>
      </c>
      <c r="D829" s="3">
        <v>42004</v>
      </c>
      <c r="E829" s="4">
        <v>32870000000</v>
      </c>
      <c r="F829" s="4">
        <v>27334000000</v>
      </c>
      <c r="G829" s="4">
        <v>293000000</v>
      </c>
      <c r="H829" t="s">
        <v>21</v>
      </c>
      <c r="I829" t="s">
        <v>21</v>
      </c>
      <c r="J829" s="33">
        <f t="array" ref="J829">E829-F829</f>
        <v>5536000000</v>
      </c>
      <c r="K829" s="33">
        <f t="array" ref="K829">J829-G829:I829</f>
        <v>5243000000</v>
      </c>
      <c r="L829" s="105">
        <f t="array" ref="L829">1-F829/E829</f>
        <v>0.16842105263157892</v>
      </c>
      <c r="M829" s="105">
        <f t="array" ref="M829">K829/E829</f>
        <v>0.15950714937633101</v>
      </c>
      <c r="N829" t="s">
        <v>89</v>
      </c>
      <c r="O829" t="s">
        <v>120</v>
      </c>
    </row>
    <row r="830" spans="1:15" ht="16" hidden="1" x14ac:dyDescent="0.25">
      <c r="A830" s="2">
        <v>766</v>
      </c>
      <c r="B830" t="s">
        <v>301</v>
      </c>
      <c r="C830" t="s">
        <v>8</v>
      </c>
      <c r="D830" s="3">
        <v>42004</v>
      </c>
      <c r="E830" s="4">
        <v>10737000000</v>
      </c>
      <c r="F830" s="4">
        <v>3753000000</v>
      </c>
      <c r="G830" s="4">
        <v>863000000</v>
      </c>
      <c r="H830" t="s">
        <v>21</v>
      </c>
      <c r="I830" s="4">
        <v>3224000000</v>
      </c>
      <c r="J830" s="33">
        <f t="array" ref="J830">E830-F830</f>
        <v>6984000000</v>
      </c>
      <c r="K830" s="33">
        <f t="array" ref="K830">J830-G830:I830</f>
        <v>6121000000</v>
      </c>
      <c r="L830" s="105">
        <f t="array" ref="L830">1-F830/E830</f>
        <v>0.6504610226320201</v>
      </c>
      <c r="M830" s="105">
        <f t="array" ref="M830">K830/E830</f>
        <v>0.57008475365558353</v>
      </c>
      <c r="N830" t="s">
        <v>89</v>
      </c>
      <c r="O830" t="s">
        <v>150</v>
      </c>
    </row>
    <row r="831" spans="1:15" ht="16" hidden="1" x14ac:dyDescent="0.25">
      <c r="A831" s="2">
        <v>912</v>
      </c>
      <c r="B831" t="s">
        <v>346</v>
      </c>
      <c r="C831" t="s">
        <v>7</v>
      </c>
      <c r="D831" s="3">
        <v>42004</v>
      </c>
      <c r="E831" s="4">
        <v>16226000000</v>
      </c>
      <c r="F831" s="4">
        <v>8435000000</v>
      </c>
      <c r="G831" s="4">
        <v>1029000000</v>
      </c>
      <c r="H831" t="s">
        <v>21</v>
      </c>
      <c r="I831" s="4">
        <v>2040000000</v>
      </c>
      <c r="J831" s="33">
        <f t="array" ref="J831">E831-F831</f>
        <v>7791000000</v>
      </c>
      <c r="K831" s="33">
        <f t="array" ref="K831">J831-G831:I831</f>
        <v>6762000000</v>
      </c>
      <c r="L831" s="105">
        <f t="array" ref="L831">1-F831/E831</f>
        <v>0.4801553062985332</v>
      </c>
      <c r="M831" s="105">
        <f t="array" ref="M831">K831/E831</f>
        <v>0.41673856773080242</v>
      </c>
      <c r="N831" t="s">
        <v>89</v>
      </c>
      <c r="O831" t="s">
        <v>347</v>
      </c>
    </row>
    <row r="832" spans="1:15" ht="16" hidden="1" x14ac:dyDescent="0.25">
      <c r="A832" s="2">
        <v>1097</v>
      </c>
      <c r="B832" t="s">
        <v>402</v>
      </c>
      <c r="C832" t="s">
        <v>8</v>
      </c>
      <c r="D832" s="3">
        <v>42004</v>
      </c>
      <c r="E832" s="4">
        <v>97817000000</v>
      </c>
      <c r="F832" s="4">
        <v>84275000000</v>
      </c>
      <c r="G832" s="4">
        <v>8450000000</v>
      </c>
      <c r="H832" t="s">
        <v>21</v>
      </c>
      <c r="I832" s="4">
        <v>1326000000</v>
      </c>
      <c r="J832" s="33">
        <f t="array" ref="J832">E832-F832</f>
        <v>13542000000</v>
      </c>
      <c r="K832" s="33">
        <f t="array" ref="K832">J832-G832:I832</f>
        <v>5092000000</v>
      </c>
      <c r="L832" s="105">
        <f t="array" ref="L832">1-F832/E832</f>
        <v>0.13844219307482342</v>
      </c>
      <c r="M832" s="105">
        <f t="array" ref="M832">K832/E832</f>
        <v>5.2056391015876585E-2</v>
      </c>
      <c r="N832" t="s">
        <v>89</v>
      </c>
      <c r="O832" t="s">
        <v>347</v>
      </c>
    </row>
    <row r="833" spans="1:15" ht="16" hidden="1" x14ac:dyDescent="0.25">
      <c r="A833" s="2">
        <v>1105</v>
      </c>
      <c r="B833" t="s">
        <v>404</v>
      </c>
      <c r="C833" t="s">
        <v>8</v>
      </c>
      <c r="D833" s="3">
        <v>42004</v>
      </c>
      <c r="E833" s="4">
        <v>10846000000</v>
      </c>
      <c r="F833" s="4">
        <v>2246000000</v>
      </c>
      <c r="G833" s="4">
        <v>3627000000</v>
      </c>
      <c r="H833" t="s">
        <v>21</v>
      </c>
      <c r="I833" s="4">
        <v>2861000000</v>
      </c>
      <c r="J833" s="33">
        <f t="array" ref="J833">E833-F833</f>
        <v>8600000000</v>
      </c>
      <c r="K833" s="33">
        <f t="array" ref="K833">J833-G833:I833</f>
        <v>4973000000</v>
      </c>
      <c r="L833" s="105">
        <f t="array" ref="L833">1-F833/E833</f>
        <v>0.79291904849714179</v>
      </c>
      <c r="M833" s="105">
        <f t="array" ref="M833">K833/E833</f>
        <v>0.45851004978794024</v>
      </c>
      <c r="N833" t="s">
        <v>89</v>
      </c>
      <c r="O833" t="s">
        <v>90</v>
      </c>
    </row>
    <row r="834" spans="1:15" ht="16" hidden="1" x14ac:dyDescent="0.25">
      <c r="A834" s="2">
        <v>1125</v>
      </c>
      <c r="B834" t="s">
        <v>410</v>
      </c>
      <c r="C834" t="s">
        <v>8</v>
      </c>
      <c r="D834" s="3">
        <v>42004</v>
      </c>
      <c r="E834" s="4">
        <v>5288933000</v>
      </c>
      <c r="F834" s="4">
        <v>1089888000</v>
      </c>
      <c r="G834" s="4">
        <v>471219000</v>
      </c>
      <c r="H834" t="s">
        <v>21</v>
      </c>
      <c r="I834" s="4">
        <v>1957025000</v>
      </c>
      <c r="J834" s="33">
        <f t="array" ref="J834">E834-F834</f>
        <v>4199045000</v>
      </c>
      <c r="K834" s="33">
        <f t="array" ref="K834">J834-G834:I834</f>
        <v>3727826000</v>
      </c>
      <c r="L834" s="105">
        <f t="array" ref="L834">1-F834/E834</f>
        <v>0.79393045818504415</v>
      </c>
      <c r="M834" s="105">
        <f t="array" ref="M834">K834/E834</f>
        <v>0.70483517185791533</v>
      </c>
      <c r="N834" t="s">
        <v>89</v>
      </c>
      <c r="O834" t="s">
        <v>150</v>
      </c>
    </row>
    <row r="835" spans="1:15" ht="16" hidden="1" x14ac:dyDescent="0.25">
      <c r="A835" s="2">
        <v>1133</v>
      </c>
      <c r="B835" t="s">
        <v>412</v>
      </c>
      <c r="C835" t="s">
        <v>7</v>
      </c>
      <c r="D835" s="3">
        <v>42004</v>
      </c>
      <c r="E835" s="4">
        <v>5115000000</v>
      </c>
      <c r="F835" s="4">
        <v>945000000</v>
      </c>
      <c r="G835" s="4">
        <v>495000000</v>
      </c>
      <c r="H835" t="s">
        <v>21</v>
      </c>
      <c r="I835" s="4">
        <v>1759000000</v>
      </c>
      <c r="J835" s="33">
        <f t="array" ref="J835">E835-F835</f>
        <v>4170000000</v>
      </c>
      <c r="K835" s="33">
        <f t="array" ref="K835">J835-G835:I835</f>
        <v>3675000000</v>
      </c>
      <c r="L835" s="105">
        <f t="array" ref="L835">1-F835/E835</f>
        <v>0.81524926686217003</v>
      </c>
      <c r="M835" s="105">
        <f t="array" ref="M835">K835/E835</f>
        <v>0.71847507331378302</v>
      </c>
      <c r="N835" t="s">
        <v>89</v>
      </c>
      <c r="O835" t="s">
        <v>90</v>
      </c>
    </row>
    <row r="836" spans="1:15" ht="16" hidden="1" x14ac:dyDescent="0.25">
      <c r="A836" s="2">
        <v>1154</v>
      </c>
      <c r="B836" t="s">
        <v>418</v>
      </c>
      <c r="C836" t="s">
        <v>8</v>
      </c>
      <c r="D836" s="3">
        <v>42004</v>
      </c>
      <c r="E836" s="4">
        <v>2288000000</v>
      </c>
      <c r="F836" s="4">
        <v>485000000</v>
      </c>
      <c r="G836" s="4">
        <v>358000000</v>
      </c>
      <c r="H836" t="s">
        <v>21</v>
      </c>
      <c r="I836" s="4">
        <v>870000000</v>
      </c>
      <c r="J836" s="33">
        <f t="array" ref="J836">E836-F836</f>
        <v>1803000000</v>
      </c>
      <c r="K836" s="33">
        <f t="array" ref="K836">J836-G836:I836</f>
        <v>1445000000</v>
      </c>
      <c r="L836" s="105">
        <f t="array" ref="L836">1-F836/E836</f>
        <v>0.78802447552447552</v>
      </c>
      <c r="M836" s="105">
        <f t="array" ref="M836">K836/E836</f>
        <v>0.63155594405594406</v>
      </c>
      <c r="N836" t="s">
        <v>89</v>
      </c>
      <c r="O836" t="s">
        <v>90</v>
      </c>
    </row>
    <row r="837" spans="1:15" ht="16" hidden="1" x14ac:dyDescent="0.25">
      <c r="A837" s="2">
        <v>1166</v>
      </c>
      <c r="B837" t="s">
        <v>421</v>
      </c>
      <c r="C837" t="s">
        <v>8</v>
      </c>
      <c r="D837" s="3">
        <v>42004</v>
      </c>
      <c r="E837" s="4">
        <v>21440000000</v>
      </c>
      <c r="F837" s="4">
        <v>15631000000</v>
      </c>
      <c r="G837" s="4">
        <v>2092000000</v>
      </c>
      <c r="H837" t="s">
        <v>21</v>
      </c>
      <c r="I837" t="s">
        <v>21</v>
      </c>
      <c r="J837" s="33">
        <f t="array" ref="J837">E837-F837</f>
        <v>5809000000</v>
      </c>
      <c r="K837" s="33">
        <f t="array" ref="K837">J837-G837:I837</f>
        <v>3717000000</v>
      </c>
      <c r="L837" s="105">
        <f t="array" ref="L837">1-F837/E837</f>
        <v>0.27094216417910444</v>
      </c>
      <c r="M837" s="105">
        <f t="array" ref="M837">K837/E837</f>
        <v>0.17336753731343282</v>
      </c>
      <c r="N837" t="s">
        <v>89</v>
      </c>
      <c r="O837" t="s">
        <v>120</v>
      </c>
    </row>
    <row r="838" spans="1:15" ht="16" hidden="1" x14ac:dyDescent="0.25">
      <c r="A838" s="2">
        <v>1206</v>
      </c>
      <c r="B838" t="s">
        <v>430</v>
      </c>
      <c r="C838" t="s">
        <v>8</v>
      </c>
      <c r="D838" s="3">
        <v>42004</v>
      </c>
      <c r="E838" s="4">
        <v>12195091000</v>
      </c>
      <c r="F838" s="4">
        <v>10088548000</v>
      </c>
      <c r="G838" s="4">
        <v>674887000</v>
      </c>
      <c r="H838" t="s">
        <v>21</v>
      </c>
      <c r="I838" s="4">
        <v>294684000</v>
      </c>
      <c r="J838" s="33">
        <f t="array" ref="J838">E838-F838</f>
        <v>2106543000</v>
      </c>
      <c r="K838" s="33">
        <f t="array" ref="K838">J838-G838:I838</f>
        <v>1431656000</v>
      </c>
      <c r="L838" s="105">
        <f t="array" ref="L838">1-F838/E838</f>
        <v>0.17273696440641562</v>
      </c>
      <c r="M838" s="105">
        <f t="array" ref="M838">K838/E838</f>
        <v>0.1173960899512763</v>
      </c>
      <c r="N838" t="s">
        <v>89</v>
      </c>
      <c r="O838" t="s">
        <v>90</v>
      </c>
    </row>
    <row r="839" spans="1:15" ht="16" hidden="1" x14ac:dyDescent="0.25">
      <c r="A839" s="2">
        <v>1218</v>
      </c>
      <c r="B839" t="s">
        <v>433</v>
      </c>
      <c r="C839" t="s">
        <v>8</v>
      </c>
      <c r="D839" s="3">
        <v>42004</v>
      </c>
      <c r="E839" s="4">
        <v>19312000000</v>
      </c>
      <c r="F839" s="4">
        <v>6803000000</v>
      </c>
      <c r="G839" s="4">
        <v>2053000000</v>
      </c>
      <c r="H839" t="s">
        <v>21</v>
      </c>
      <c r="I839" s="4">
        <v>4261000000</v>
      </c>
      <c r="J839" s="33">
        <f t="array" ref="J839">E839-F839</f>
        <v>12509000000</v>
      </c>
      <c r="K839" s="33">
        <f t="array" ref="K839">J839-G839:I839</f>
        <v>10456000000</v>
      </c>
      <c r="L839" s="105">
        <f t="array" ref="L839">1-F839/E839</f>
        <v>0.64773198011598998</v>
      </c>
      <c r="M839" s="105">
        <f t="array" ref="M839">K839/E839</f>
        <v>0.54142502071251031</v>
      </c>
      <c r="N839" t="s">
        <v>89</v>
      </c>
      <c r="O839" t="s">
        <v>90</v>
      </c>
    </row>
    <row r="840" spans="1:15" ht="16" hidden="1" x14ac:dyDescent="0.25">
      <c r="A840" s="2">
        <v>1314</v>
      </c>
      <c r="B840" t="s">
        <v>458</v>
      </c>
      <c r="C840" t="s">
        <v>8</v>
      </c>
      <c r="D840" s="3">
        <v>42004</v>
      </c>
      <c r="E840" s="4">
        <v>161212000000</v>
      </c>
      <c r="F840" s="4">
        <v>140183000000</v>
      </c>
      <c r="G840" s="4">
        <v>16703000000</v>
      </c>
      <c r="H840" t="s">
        <v>21</v>
      </c>
      <c r="I840" s="4">
        <v>1019000000</v>
      </c>
      <c r="J840" s="33">
        <f t="array" ref="J840">E840-F840</f>
        <v>21029000000</v>
      </c>
      <c r="K840" s="33">
        <f t="array" ref="K840">J840-G840:I840</f>
        <v>4326000000</v>
      </c>
      <c r="L840" s="105">
        <f t="array" ref="L840">1-F840/E840</f>
        <v>0.13044314319033323</v>
      </c>
      <c r="M840" s="105">
        <f t="array" ref="M840">K840/E840</f>
        <v>2.6834230702429098E-2</v>
      </c>
      <c r="N840" t="s">
        <v>89</v>
      </c>
      <c r="O840" t="s">
        <v>347</v>
      </c>
    </row>
    <row r="841" spans="1:15" ht="16" hidden="1" x14ac:dyDescent="0.25">
      <c r="A841" s="2">
        <v>1376</v>
      </c>
      <c r="B841" t="s">
        <v>474</v>
      </c>
      <c r="C841" t="s">
        <v>8</v>
      </c>
      <c r="D841" s="3">
        <v>42004</v>
      </c>
      <c r="E841" s="4">
        <v>2042537000</v>
      </c>
      <c r="F841" s="4">
        <v>605752000</v>
      </c>
      <c r="G841" s="4">
        <v>191802000</v>
      </c>
      <c r="H841" t="s">
        <v>21</v>
      </c>
      <c r="I841" s="4">
        <v>551032000</v>
      </c>
      <c r="J841" s="33">
        <f t="array" ref="J841">E841-F841</f>
        <v>1436785000</v>
      </c>
      <c r="K841" s="33">
        <f t="array" ref="K841">J841-G841:I841</f>
        <v>1244983000</v>
      </c>
      <c r="L841" s="105">
        <f t="array" ref="L841">1-F841/E841</f>
        <v>0.70343156574397425</v>
      </c>
      <c r="M841" s="105">
        <f t="array" ref="M841">K841/E841</f>
        <v>0.60952775886067179</v>
      </c>
      <c r="N841" t="s">
        <v>89</v>
      </c>
      <c r="O841" t="s">
        <v>90</v>
      </c>
    </row>
    <row r="842" spans="1:15" ht="16" hidden="1" x14ac:dyDescent="0.25">
      <c r="A842" s="2">
        <v>1396</v>
      </c>
      <c r="B842" t="s">
        <v>478</v>
      </c>
      <c r="C842" t="s">
        <v>8</v>
      </c>
      <c r="D842" s="3">
        <v>42004</v>
      </c>
      <c r="E842" s="4">
        <v>5903000000</v>
      </c>
      <c r="F842" s="4">
        <v>2790000000</v>
      </c>
      <c r="G842" s="4">
        <v>393000000</v>
      </c>
      <c r="H842" t="s">
        <v>21</v>
      </c>
      <c r="I842" s="4">
        <v>796000000</v>
      </c>
      <c r="J842" s="33">
        <f t="array" ref="J842">E842-F842</f>
        <v>3113000000</v>
      </c>
      <c r="K842" s="33">
        <f t="array" ref="K842">J842-G842:I842</f>
        <v>2720000000</v>
      </c>
      <c r="L842" s="105">
        <f t="array" ref="L842">1-F842/E842</f>
        <v>0.52735897001524656</v>
      </c>
      <c r="M842" s="105">
        <f t="array" ref="M842">K842/E842</f>
        <v>0.46078265288836184</v>
      </c>
      <c r="N842" t="s">
        <v>89</v>
      </c>
      <c r="O842" t="s">
        <v>347</v>
      </c>
    </row>
    <row r="843" spans="1:15" ht="16" hidden="1" x14ac:dyDescent="0.25">
      <c r="A843" s="2">
        <v>1476</v>
      </c>
      <c r="B843" t="s">
        <v>500</v>
      </c>
      <c r="C843" t="s">
        <v>8</v>
      </c>
      <c r="D843" s="3">
        <v>42004</v>
      </c>
      <c r="E843" s="4">
        <v>4038000000</v>
      </c>
      <c r="F843" s="4">
        <v>427000000</v>
      </c>
      <c r="G843" s="4">
        <v>1296000000</v>
      </c>
      <c r="H843" t="s">
        <v>21</v>
      </c>
      <c r="I843" s="4">
        <v>942000000</v>
      </c>
      <c r="J843" s="33">
        <f t="array" ref="J843">E843-F843</f>
        <v>3611000000</v>
      </c>
      <c r="K843" s="33">
        <f t="array" ref="K843">J843-G843:I843</f>
        <v>2315000000</v>
      </c>
      <c r="L843" s="105">
        <f t="array" ref="L843">1-F843/E843</f>
        <v>0.89425458147597825</v>
      </c>
      <c r="M843" s="105">
        <f t="array" ref="M843">K843/E843</f>
        <v>0.57330361565131249</v>
      </c>
      <c r="N843" t="s">
        <v>89</v>
      </c>
      <c r="O843" t="s">
        <v>90</v>
      </c>
    </row>
    <row r="844" spans="1:15" ht="16" hidden="1" x14ac:dyDescent="0.25">
      <c r="A844" s="2">
        <v>1556</v>
      </c>
      <c r="B844" t="s">
        <v>525</v>
      </c>
      <c r="C844" t="s">
        <v>8</v>
      </c>
      <c r="D844" s="3">
        <v>42004</v>
      </c>
      <c r="E844" s="4">
        <v>40633000000</v>
      </c>
      <c r="F844" s="4">
        <v>35673000000</v>
      </c>
      <c r="G844" s="4">
        <v>2762000000</v>
      </c>
      <c r="H844" t="s">
        <v>21</v>
      </c>
      <c r="I844" s="4">
        <v>562000000</v>
      </c>
      <c r="J844" s="33">
        <f t="array" ref="J844">E844-F844</f>
        <v>4960000000</v>
      </c>
      <c r="K844" s="33">
        <f t="array" ref="K844">J844-G844:I844</f>
        <v>2198000000</v>
      </c>
      <c r="L844" s="105">
        <f t="array" ref="L844">1-F844/E844</f>
        <v>0.12206826963305684</v>
      </c>
      <c r="M844" s="105">
        <f t="array" ref="M844">K844/E844</f>
        <v>5.4093963034971576E-2</v>
      </c>
      <c r="N844" t="s">
        <v>89</v>
      </c>
      <c r="O844" t="s">
        <v>347</v>
      </c>
    </row>
    <row r="845" spans="1:15" ht="16" hidden="1" x14ac:dyDescent="0.25">
      <c r="A845" s="2">
        <v>1640</v>
      </c>
      <c r="B845" t="s">
        <v>545</v>
      </c>
      <c r="C845" t="s">
        <v>8</v>
      </c>
      <c r="D845" s="3">
        <v>42004</v>
      </c>
      <c r="E845" s="4">
        <v>130844000000</v>
      </c>
      <c r="F845" s="4">
        <v>118141000000</v>
      </c>
      <c r="G845" s="4">
        <v>5111000000</v>
      </c>
      <c r="H845" t="s">
        <v>21</v>
      </c>
      <c r="I845" s="4">
        <v>1690000000</v>
      </c>
      <c r="J845" s="33">
        <f t="array" ref="J845">E845-F845</f>
        <v>12703000000</v>
      </c>
      <c r="K845" s="33">
        <f t="array" ref="K845">J845-G845:I845</f>
        <v>7592000000</v>
      </c>
      <c r="L845" s="105">
        <f t="array" ref="L845">1-F845/E845</f>
        <v>9.7085078413989168E-2</v>
      </c>
      <c r="M845" s="105">
        <f t="array" ref="M845">K845/E845</f>
        <v>5.8023294916083275E-2</v>
      </c>
      <c r="N845" t="s">
        <v>89</v>
      </c>
      <c r="O845" t="s">
        <v>347</v>
      </c>
    </row>
    <row r="846" spans="1:15" ht="16" hidden="1" x14ac:dyDescent="0.25">
      <c r="A846" s="2">
        <v>1704</v>
      </c>
      <c r="B846" t="s">
        <v>561</v>
      </c>
      <c r="C846" t="s">
        <v>8</v>
      </c>
      <c r="D846" s="3">
        <v>42004</v>
      </c>
      <c r="E846" s="4">
        <v>7637000000</v>
      </c>
      <c r="F846" s="4">
        <v>4508000000</v>
      </c>
      <c r="G846" s="4">
        <v>384000000</v>
      </c>
      <c r="H846" t="s">
        <v>21</v>
      </c>
      <c r="I846" s="4">
        <v>1176000000</v>
      </c>
      <c r="J846" s="33">
        <f t="array" ref="J846">E846-F846</f>
        <v>3129000000</v>
      </c>
      <c r="K846" s="33">
        <f t="array" ref="K846">J846-G846:I846</f>
        <v>2745000000</v>
      </c>
      <c r="L846" s="105">
        <f t="array" ref="L846">1-F846/E846</f>
        <v>0.40971585701191571</v>
      </c>
      <c r="M846" s="105">
        <f t="array" ref="M846">K846/E846</f>
        <v>0.35943433285321463</v>
      </c>
      <c r="N846" t="s">
        <v>89</v>
      </c>
      <c r="O846" t="s">
        <v>90</v>
      </c>
    </row>
    <row r="847" spans="1:15" ht="16" hidden="1" x14ac:dyDescent="0.25">
      <c r="A847" s="2">
        <v>1731</v>
      </c>
      <c r="B847" t="s">
        <v>569</v>
      </c>
      <c r="C847" t="s">
        <v>8</v>
      </c>
      <c r="D847" s="3">
        <v>42004</v>
      </c>
      <c r="E847" s="4">
        <v>2424176000</v>
      </c>
      <c r="F847" s="4">
        <v>572831000</v>
      </c>
      <c r="G847" s="4">
        <v>225070000</v>
      </c>
      <c r="H847" t="s">
        <v>21</v>
      </c>
      <c r="I847" s="4">
        <v>806021000</v>
      </c>
      <c r="J847" s="33">
        <f t="array" ref="J847">E847-F847</f>
        <v>1851345000</v>
      </c>
      <c r="K847" s="33">
        <f t="array" ref="K847">J847-G847:I847</f>
        <v>1626275000</v>
      </c>
      <c r="L847" s="105">
        <f t="array" ref="L847">1-F847/E847</f>
        <v>0.76370073790021853</v>
      </c>
      <c r="M847" s="105">
        <f t="array" ref="M847">K847/E847</f>
        <v>0.67085681897684002</v>
      </c>
      <c r="N847" t="s">
        <v>89</v>
      </c>
      <c r="O847" t="s">
        <v>90</v>
      </c>
    </row>
    <row r="848" spans="1:15" ht="16" hidden="1" x14ac:dyDescent="0.25">
      <c r="A848" s="2">
        <v>1747</v>
      </c>
      <c r="B848" t="s">
        <v>573</v>
      </c>
      <c r="C848" t="s">
        <v>8</v>
      </c>
      <c r="D848" s="3">
        <v>42004</v>
      </c>
      <c r="E848" s="4">
        <v>394105000000</v>
      </c>
      <c r="F848" s="4">
        <v>266831000000</v>
      </c>
      <c r="G848" s="4">
        <v>74226000000</v>
      </c>
      <c r="H848" t="s">
        <v>21</v>
      </c>
      <c r="I848" s="4">
        <v>17297000000</v>
      </c>
      <c r="J848" s="33">
        <f t="array" ref="J848">E848-F848</f>
        <v>127274000000</v>
      </c>
      <c r="K848" s="33">
        <f t="array" ref="K848">J848-G848:I848</f>
        <v>53048000000</v>
      </c>
      <c r="L848" s="105">
        <f t="array" ref="L848">1-F848/E848</f>
        <v>0.3229443929917154</v>
      </c>
      <c r="M848" s="105">
        <f t="array" ref="M848">K848/E848</f>
        <v>0.13460372235825477</v>
      </c>
      <c r="N848" t="s">
        <v>89</v>
      </c>
      <c r="O848" t="s">
        <v>150</v>
      </c>
    </row>
    <row r="849" spans="1:15" ht="16" hidden="1" x14ac:dyDescent="0.25">
      <c r="A849" s="2">
        <v>54</v>
      </c>
      <c r="B849" t="s">
        <v>52</v>
      </c>
      <c r="C849" t="s">
        <v>8</v>
      </c>
      <c r="D849" s="3">
        <v>42004</v>
      </c>
      <c r="E849" s="4">
        <v>22728000000</v>
      </c>
      <c r="F849" s="4">
        <v>14373000000</v>
      </c>
      <c r="G849" t="s">
        <v>21</v>
      </c>
      <c r="H849" t="s">
        <v>21</v>
      </c>
      <c r="I849" s="4">
        <v>3547000000</v>
      </c>
      <c r="J849" s="33">
        <f t="array" ref="J849">E849-F849</f>
        <v>8355000000</v>
      </c>
      <c r="K849" s="33" t="e">
        <f t="array" ref="K849">J849-G849:I849</f>
        <v>#VALUE!</v>
      </c>
      <c r="L849" s="105">
        <f t="array" ref="L849">1-F849/E849</f>
        <v>0.36760823653643082</v>
      </c>
      <c r="M849" s="105" t="e">
        <f t="array" ref="M849">K849/E849</f>
        <v>#VALUE!</v>
      </c>
      <c r="N849" t="s">
        <v>53</v>
      </c>
      <c r="O849" t="s">
        <v>54</v>
      </c>
    </row>
    <row r="850" spans="1:15" ht="16" hidden="1" x14ac:dyDescent="0.25">
      <c r="A850" s="2">
        <v>58</v>
      </c>
      <c r="B850" t="s">
        <v>55</v>
      </c>
      <c r="C850" t="s">
        <v>8</v>
      </c>
      <c r="D850" s="3">
        <v>42004</v>
      </c>
      <c r="E850" s="4">
        <v>64406000000</v>
      </c>
      <c r="F850" s="4">
        <v>33611000000</v>
      </c>
      <c r="G850" s="4">
        <v>18491000000</v>
      </c>
      <c r="H850" t="s">
        <v>21</v>
      </c>
      <c r="I850" t="s">
        <v>21</v>
      </c>
      <c r="J850" s="33">
        <f t="array" ref="J850">E850-F850</f>
        <v>30795000000</v>
      </c>
      <c r="K850" s="33">
        <f t="array" ref="K850">J850-G850:I850</f>
        <v>12304000000</v>
      </c>
      <c r="L850" s="105">
        <f t="array" ref="L850">1-F850/E850</f>
        <v>0.47813868273142257</v>
      </c>
      <c r="M850" s="105">
        <f t="array" ref="M850">K850/E850</f>
        <v>0.19103810204018259</v>
      </c>
      <c r="N850" t="s">
        <v>53</v>
      </c>
      <c r="O850" t="s">
        <v>56</v>
      </c>
    </row>
    <row r="851" spans="1:15" ht="16" hidden="1" x14ac:dyDescent="0.25">
      <c r="A851" s="2">
        <v>65</v>
      </c>
      <c r="B851" t="s">
        <v>60</v>
      </c>
      <c r="C851" t="s">
        <v>7</v>
      </c>
      <c r="D851" s="3">
        <v>42004</v>
      </c>
      <c r="E851" s="4">
        <v>10381653000</v>
      </c>
      <c r="F851" s="4">
        <v>8093563000</v>
      </c>
      <c r="G851" t="s">
        <v>21</v>
      </c>
      <c r="H851" t="s">
        <v>21</v>
      </c>
      <c r="I851" s="4">
        <v>1485558000</v>
      </c>
      <c r="J851" s="33">
        <f t="array" ref="J851">E851-F851</f>
        <v>2288090000</v>
      </c>
      <c r="K851" s="33" t="e">
        <f t="array" ref="K851">J851-G851:I851</f>
        <v>#VALUE!</v>
      </c>
      <c r="L851" s="105">
        <f t="array" ref="L851">1-F851/E851</f>
        <v>0.22039746464267296</v>
      </c>
      <c r="M851" s="105" t="e">
        <f t="array" ref="M851">K851/E851</f>
        <v>#VALUE!</v>
      </c>
      <c r="N851" t="s">
        <v>53</v>
      </c>
      <c r="O851" t="s">
        <v>61</v>
      </c>
    </row>
    <row r="852" spans="1:15" ht="16" hidden="1" x14ac:dyDescent="0.25">
      <c r="A852" s="2">
        <v>86</v>
      </c>
      <c r="B852" t="s">
        <v>68</v>
      </c>
      <c r="C852" t="s">
        <v>8</v>
      </c>
      <c r="D852" s="3">
        <v>42004</v>
      </c>
      <c r="E852" s="4">
        <v>35239000000</v>
      </c>
      <c r="F852" s="4">
        <v>21193000000</v>
      </c>
      <c r="G852" s="4">
        <v>919000000</v>
      </c>
      <c r="H852" t="s">
        <v>21</v>
      </c>
      <c r="I852" s="4">
        <v>8476000000</v>
      </c>
      <c r="J852" s="33">
        <f t="array" ref="J852">E852-F852</f>
        <v>14046000000</v>
      </c>
      <c r="K852" s="33">
        <f t="array" ref="K852">J852-G852:I852</f>
        <v>13127000000</v>
      </c>
      <c r="L852" s="105">
        <f t="array" ref="L852">1-F852/E852</f>
        <v>0.3985924685717529</v>
      </c>
      <c r="M852" s="105">
        <f t="array" ref="M852">K852/E852</f>
        <v>0.37251340843951303</v>
      </c>
      <c r="N852" t="s">
        <v>53</v>
      </c>
      <c r="O852" t="s">
        <v>56</v>
      </c>
    </row>
    <row r="853" spans="1:15" ht="16" hidden="1" x14ac:dyDescent="0.25">
      <c r="A853" s="2">
        <v>114</v>
      </c>
      <c r="B853" t="s">
        <v>78</v>
      </c>
      <c r="C853" t="s">
        <v>8</v>
      </c>
      <c r="D853" s="3">
        <v>42004</v>
      </c>
      <c r="E853" s="4">
        <v>12296000000</v>
      </c>
      <c r="F853" s="4">
        <v>1982000000</v>
      </c>
      <c r="G853" s="4">
        <v>3808000000</v>
      </c>
      <c r="H853" t="s">
        <v>21</v>
      </c>
      <c r="I853" s="4">
        <v>3603000000</v>
      </c>
      <c r="J853" s="33">
        <f t="array" ref="J853">E853-F853</f>
        <v>10314000000</v>
      </c>
      <c r="K853" s="33">
        <f t="array" ref="K853">J853-G853:I853</f>
        <v>6506000000</v>
      </c>
      <c r="L853" s="105">
        <f t="array" ref="L853">1-F853/E853</f>
        <v>0.83880936890045543</v>
      </c>
      <c r="M853" s="105">
        <f t="array" ref="M853">K853/E853</f>
        <v>0.52911515940143139</v>
      </c>
      <c r="N853" t="s">
        <v>53</v>
      </c>
      <c r="O853" t="s">
        <v>79</v>
      </c>
    </row>
    <row r="854" spans="1:15" ht="16" hidden="1" x14ac:dyDescent="0.25">
      <c r="A854" s="2">
        <v>176</v>
      </c>
      <c r="B854" t="s">
        <v>105</v>
      </c>
      <c r="C854" t="s">
        <v>8</v>
      </c>
      <c r="D854" s="3">
        <v>42004</v>
      </c>
      <c r="E854" s="4">
        <v>35895000000</v>
      </c>
      <c r="F854" s="4">
        <v>373000000</v>
      </c>
      <c r="G854" s="4">
        <v>23153000000</v>
      </c>
      <c r="H854" t="s">
        <v>21</v>
      </c>
      <c r="I854" s="4">
        <v>2044000000</v>
      </c>
      <c r="J854" s="33">
        <f t="array" ref="J854">E854-F854</f>
        <v>35522000000</v>
      </c>
      <c r="K854" s="33">
        <f t="array" ref="K854">J854-G854:I854</f>
        <v>12369000000</v>
      </c>
      <c r="L854" s="105">
        <f t="array" ref="L854">1-F854/E854</f>
        <v>0.98960858058225376</v>
      </c>
      <c r="M854" s="105">
        <f t="array" ref="M854">K854/E854</f>
        <v>0.34458838278311743</v>
      </c>
      <c r="N854" t="s">
        <v>53</v>
      </c>
      <c r="O854" t="s">
        <v>106</v>
      </c>
    </row>
    <row r="855" spans="1:15" ht="16" x14ac:dyDescent="0.25">
      <c r="A855" s="2">
        <v>192</v>
      </c>
      <c r="B855" t="s">
        <v>110</v>
      </c>
      <c r="C855" t="s">
        <v>8</v>
      </c>
      <c r="D855" s="3">
        <v>42004</v>
      </c>
      <c r="E855" s="4">
        <v>95181000000</v>
      </c>
      <c r="F855" s="4">
        <v>2656000000</v>
      </c>
      <c r="G855" s="4">
        <v>74181000000</v>
      </c>
      <c r="H855" t="s">
        <v>21</v>
      </c>
      <c r="I855" s="4">
        <v>3211000000</v>
      </c>
      <c r="J855" s="33">
        <f t="array" ref="J855">E855-F855</f>
        <v>92525000000</v>
      </c>
      <c r="K855" s="33">
        <f t="array" ref="K855">J855-G855:I855</f>
        <v>18344000000</v>
      </c>
      <c r="L855" s="105">
        <f t="array" ref="L855">1-F855/E855</f>
        <v>0.97209527111503347</v>
      </c>
      <c r="M855" s="105">
        <f t="array" ref="M855">K855/E855</f>
        <v>0.19272754016032612</v>
      </c>
      <c r="N855" t="s">
        <v>53</v>
      </c>
      <c r="O855" t="s">
        <v>111</v>
      </c>
    </row>
    <row r="856" spans="1:15" ht="16" x14ac:dyDescent="0.25">
      <c r="A856" s="2">
        <v>204</v>
      </c>
      <c r="B856" t="s">
        <v>114</v>
      </c>
      <c r="C856" t="s">
        <v>8</v>
      </c>
      <c r="D856" s="3">
        <v>42004</v>
      </c>
      <c r="E856" s="4">
        <v>9998000000</v>
      </c>
      <c r="F856" s="4">
        <v>239000000</v>
      </c>
      <c r="G856" s="4">
        <v>5715000000</v>
      </c>
      <c r="H856" t="s">
        <v>21</v>
      </c>
      <c r="I856" s="4">
        <v>342000000</v>
      </c>
      <c r="J856" s="33">
        <f t="array" ref="J856">E856-F856</f>
        <v>9759000000</v>
      </c>
      <c r="K856" s="33">
        <f t="array" ref="K856">J856-G856:I856</f>
        <v>4044000000</v>
      </c>
      <c r="L856" s="105">
        <f t="array" ref="L856">1-F856/E856</f>
        <v>0.9760952190438088</v>
      </c>
      <c r="M856" s="105">
        <f t="array" ref="M856">K856/E856</f>
        <v>0.40448089617923583</v>
      </c>
      <c r="N856" t="s">
        <v>53</v>
      </c>
      <c r="O856" t="s">
        <v>111</v>
      </c>
    </row>
    <row r="857" spans="1:15" ht="16" hidden="1" x14ac:dyDescent="0.25">
      <c r="A857" s="2">
        <v>268</v>
      </c>
      <c r="B857" t="s">
        <v>134</v>
      </c>
      <c r="C857" t="s">
        <v>8</v>
      </c>
      <c r="D857" s="3">
        <v>42004</v>
      </c>
      <c r="E857" s="4">
        <v>19171000000</v>
      </c>
      <c r="F857" s="4">
        <v>13241000000</v>
      </c>
      <c r="G857" s="4">
        <v>2245000000</v>
      </c>
      <c r="H857" t="s">
        <v>21</v>
      </c>
      <c r="I857" s="4">
        <v>-82000000</v>
      </c>
      <c r="J857" s="33">
        <f t="array" ref="J857">E857-F857</f>
        <v>5930000000</v>
      </c>
      <c r="K857" s="33">
        <f t="array" ref="K857">J857-G857:I857</f>
        <v>3685000000</v>
      </c>
      <c r="L857" s="105">
        <f t="array" ref="L857">1-F857/E857</f>
        <v>0.30932137082051014</v>
      </c>
      <c r="M857" s="105">
        <f t="array" ref="M857">K857/E857</f>
        <v>0.19221741171561213</v>
      </c>
      <c r="N857" t="s">
        <v>53</v>
      </c>
      <c r="O857" t="s">
        <v>56</v>
      </c>
    </row>
    <row r="858" spans="1:15" ht="16" hidden="1" x14ac:dyDescent="0.25">
      <c r="A858" s="2">
        <v>296</v>
      </c>
      <c r="B858" t="s">
        <v>145</v>
      </c>
      <c r="C858" t="s">
        <v>8</v>
      </c>
      <c r="D858" s="3">
        <v>42004</v>
      </c>
      <c r="E858" s="4">
        <v>5342000000</v>
      </c>
      <c r="F858" s="4">
        <v>160000000</v>
      </c>
      <c r="G858" s="4">
        <v>3247000000</v>
      </c>
      <c r="H858" t="s">
        <v>21</v>
      </c>
      <c r="I858" s="4">
        <v>464000000</v>
      </c>
      <c r="J858" s="33">
        <f t="array" ref="J858">E858-F858</f>
        <v>5182000000</v>
      </c>
      <c r="K858" s="33">
        <f t="array" ref="K858">J858-G858:I858</f>
        <v>1935000000</v>
      </c>
      <c r="L858" s="105">
        <f t="array" ref="L858">1-F858/E858</f>
        <v>0.97004867090977165</v>
      </c>
      <c r="M858" s="105">
        <f t="array" ref="M858">K858/E858</f>
        <v>0.36222388618494944</v>
      </c>
      <c r="N858" t="s">
        <v>53</v>
      </c>
      <c r="O858" t="s">
        <v>146</v>
      </c>
    </row>
    <row r="859" spans="1:15" ht="16" hidden="1" x14ac:dyDescent="0.25">
      <c r="A859" s="2">
        <v>320</v>
      </c>
      <c r="B859" t="s">
        <v>156</v>
      </c>
      <c r="C859" t="s">
        <v>8</v>
      </c>
      <c r="D859" s="3">
        <v>42004</v>
      </c>
      <c r="E859" s="4">
        <v>4945000000</v>
      </c>
      <c r="F859" s="4">
        <v>4157000000</v>
      </c>
      <c r="G859" t="s">
        <v>21</v>
      </c>
      <c r="H859" t="s">
        <v>21</v>
      </c>
      <c r="I859" s="4">
        <v>14000000</v>
      </c>
      <c r="J859" s="33">
        <f t="array" ref="J859">E859-F859</f>
        <v>788000000</v>
      </c>
      <c r="K859" s="33" t="e">
        <f t="array" ref="K859">J859-G859:I859</f>
        <v>#VALUE!</v>
      </c>
      <c r="L859" s="105">
        <f t="array" ref="L859">1-F859/E859</f>
        <v>0.15935288169868556</v>
      </c>
      <c r="M859" s="105" t="e">
        <f t="array" ref="M859">K859/E859</f>
        <v>#VALUE!</v>
      </c>
      <c r="N859" t="s">
        <v>53</v>
      </c>
      <c r="O859" t="s">
        <v>56</v>
      </c>
    </row>
    <row r="860" spans="1:15" ht="16" hidden="1" x14ac:dyDescent="0.25">
      <c r="A860" s="2">
        <v>331</v>
      </c>
      <c r="B860" t="s">
        <v>159</v>
      </c>
      <c r="C860" t="s">
        <v>7</v>
      </c>
      <c r="D860" s="3">
        <v>42004</v>
      </c>
      <c r="E860" s="4">
        <v>2607000000</v>
      </c>
      <c r="F860" s="4">
        <v>45000000</v>
      </c>
      <c r="G860" s="4">
        <v>1611000000</v>
      </c>
      <c r="H860" t="s">
        <v>21</v>
      </c>
      <c r="I860" s="4">
        <v>27000000</v>
      </c>
      <c r="J860" s="33">
        <f t="array" ref="J860">E860-F860</f>
        <v>2562000000</v>
      </c>
      <c r="K860" s="33">
        <f t="array" ref="K860">J860-G860:I860</f>
        <v>951000000</v>
      </c>
      <c r="L860" s="105">
        <f t="array" ref="L860">1-F860/E860</f>
        <v>0.98273878020713468</v>
      </c>
      <c r="M860" s="105">
        <f t="array" ref="M860">K860/E860</f>
        <v>0.36478711162255467</v>
      </c>
      <c r="N860" t="s">
        <v>53</v>
      </c>
      <c r="O860" t="s">
        <v>146</v>
      </c>
    </row>
    <row r="861" spans="1:15" ht="16" hidden="1" x14ac:dyDescent="0.25">
      <c r="A861" s="2">
        <v>360</v>
      </c>
      <c r="B861" t="s">
        <v>167</v>
      </c>
      <c r="C861" t="s">
        <v>8</v>
      </c>
      <c r="D861" s="3">
        <v>42004</v>
      </c>
      <c r="E861" s="4">
        <v>23869000000</v>
      </c>
      <c r="F861" s="4">
        <v>1088000000</v>
      </c>
      <c r="G861" s="4">
        <v>11648000000</v>
      </c>
      <c r="H861" t="s">
        <v>21</v>
      </c>
      <c r="I861" s="4">
        <v>4073000000</v>
      </c>
      <c r="J861" s="33">
        <f t="array" ref="J861">E861-F861</f>
        <v>22781000000</v>
      </c>
      <c r="K861" s="33">
        <f t="array" ref="K861">J861-G861:I861</f>
        <v>11133000000</v>
      </c>
      <c r="L861" s="105">
        <f t="array" ref="L861">1-F861/E861</f>
        <v>0.95441786417529018</v>
      </c>
      <c r="M861" s="105">
        <f t="array" ref="M861">K861/E861</f>
        <v>0.46642088064016085</v>
      </c>
      <c r="N861" t="s">
        <v>53</v>
      </c>
      <c r="O861" t="s">
        <v>106</v>
      </c>
    </row>
    <row r="862" spans="1:15" ht="16" hidden="1" x14ac:dyDescent="0.25">
      <c r="A862" s="2">
        <v>446</v>
      </c>
      <c r="B862" t="s">
        <v>201</v>
      </c>
      <c r="C862" t="s">
        <v>8</v>
      </c>
      <c r="D862" s="3">
        <v>42004</v>
      </c>
      <c r="E862" s="4">
        <v>9611000000</v>
      </c>
      <c r="F862" s="4">
        <v>614000000</v>
      </c>
      <c r="G862" s="4">
        <v>3340000000</v>
      </c>
      <c r="H862" t="s">
        <v>21</v>
      </c>
      <c r="I862" s="4">
        <v>1443000000</v>
      </c>
      <c r="J862" s="33">
        <f t="array" ref="J862">E862-F862</f>
        <v>8997000000</v>
      </c>
      <c r="K862" s="33">
        <f t="array" ref="K862">J862-G862:I862</f>
        <v>5657000000</v>
      </c>
      <c r="L862" s="105">
        <f t="array" ref="L862">1-F862/E862</f>
        <v>0.93611486837998126</v>
      </c>
      <c r="M862" s="105">
        <f t="array" ref="M862">K862/E862</f>
        <v>0.58859639995838098</v>
      </c>
      <c r="N862" t="s">
        <v>53</v>
      </c>
      <c r="O862" t="s">
        <v>106</v>
      </c>
    </row>
    <row r="863" spans="1:15" ht="16" hidden="1" x14ac:dyDescent="0.25">
      <c r="A863" s="2">
        <v>578</v>
      </c>
      <c r="B863" t="s">
        <v>241</v>
      </c>
      <c r="C863" t="s">
        <v>8</v>
      </c>
      <c r="D863" s="3">
        <v>42004</v>
      </c>
      <c r="E863" s="4">
        <v>1665000000</v>
      </c>
      <c r="F863" t="s">
        <v>21</v>
      </c>
      <c r="G863" s="4">
        <v>958000000</v>
      </c>
      <c r="H863" t="s">
        <v>21</v>
      </c>
      <c r="I863" s="4">
        <v>136000000</v>
      </c>
      <c r="J863" s="33" t="e">
        <f t="array" ref="J863">E863-F863</f>
        <v>#VALUE!</v>
      </c>
      <c r="K863" s="33" t="e">
        <f t="array" ref="K863">J863-G863:I863</f>
        <v>#VALUE!</v>
      </c>
      <c r="L863" s="105" t="e">
        <f t="array" ref="L863">1-F863/E863</f>
        <v>#VALUE!</v>
      </c>
      <c r="M863" s="105" t="e">
        <f t="array" ref="M863">K863/E863</f>
        <v>#VALUE!</v>
      </c>
      <c r="N863" t="s">
        <v>53</v>
      </c>
      <c r="O863" t="s">
        <v>242</v>
      </c>
    </row>
    <row r="864" spans="1:15" ht="16" x14ac:dyDescent="0.25">
      <c r="A864" s="2">
        <v>742</v>
      </c>
      <c r="B864" t="s">
        <v>293</v>
      </c>
      <c r="C864" t="s">
        <v>8</v>
      </c>
      <c r="D864" s="3">
        <v>42004</v>
      </c>
      <c r="E864" s="4">
        <v>2955641000</v>
      </c>
      <c r="F864" s="4">
        <v>86453000</v>
      </c>
      <c r="G864" s="4">
        <v>1843069000</v>
      </c>
      <c r="H864" t="s">
        <v>21</v>
      </c>
      <c r="I864" s="4">
        <v>120266000</v>
      </c>
      <c r="J864" s="33">
        <f t="array" ref="J864">E864-F864</f>
        <v>2869188000</v>
      </c>
      <c r="K864" s="33">
        <f t="array" ref="K864">J864-G864:I864</f>
        <v>1026119000</v>
      </c>
      <c r="L864" s="105">
        <f t="array" ref="L864">1-F864/E864</f>
        <v>0.97074983057820619</v>
      </c>
      <c r="M864" s="105">
        <f t="array" ref="M864">K864/E864</f>
        <v>0.34717308360521459</v>
      </c>
      <c r="N864" t="s">
        <v>53</v>
      </c>
      <c r="O864" t="s">
        <v>111</v>
      </c>
    </row>
    <row r="865" spans="1:15" ht="16" hidden="1" x14ac:dyDescent="0.25">
      <c r="A865" s="2">
        <v>770</v>
      </c>
      <c r="B865" t="s">
        <v>302</v>
      </c>
      <c r="C865" t="s">
        <v>8</v>
      </c>
      <c r="D865" s="3">
        <v>42004</v>
      </c>
      <c r="E865" s="4">
        <v>18614000000</v>
      </c>
      <c r="F865" s="4">
        <v>10805000000</v>
      </c>
      <c r="G865" t="s">
        <v>21</v>
      </c>
      <c r="H865" t="s">
        <v>21</v>
      </c>
      <c r="I865" s="4">
        <v>5757000000</v>
      </c>
      <c r="J865" s="33">
        <f t="array" ref="J865">E865-F865</f>
        <v>7809000000</v>
      </c>
      <c r="K865" s="33" t="e">
        <f t="array" ref="K865">J865-G865:I865</f>
        <v>#VALUE!</v>
      </c>
      <c r="L865" s="105">
        <f t="array" ref="L865">1-F865/E865</f>
        <v>0.41952293972278931</v>
      </c>
      <c r="M865" s="105" t="e">
        <f t="array" ref="M865">K865/E865</f>
        <v>#VALUE!</v>
      </c>
      <c r="N865" t="s">
        <v>53</v>
      </c>
      <c r="O865" t="s">
        <v>56</v>
      </c>
    </row>
    <row r="866" spans="1:15" ht="16" hidden="1" x14ac:dyDescent="0.25">
      <c r="A866" s="2">
        <v>869</v>
      </c>
      <c r="B866" t="s">
        <v>333</v>
      </c>
      <c r="C866" t="s">
        <v>8</v>
      </c>
      <c r="D866" s="3">
        <v>42004</v>
      </c>
      <c r="E866" s="4">
        <v>5147100000</v>
      </c>
      <c r="F866" t="s">
        <v>21</v>
      </c>
      <c r="G866" s="4">
        <v>3870200000</v>
      </c>
      <c r="H866" t="s">
        <v>21</v>
      </c>
      <c r="I866" t="s">
        <v>21</v>
      </c>
      <c r="J866" s="33" t="e">
        <f t="array" ref="J866">E866-F866</f>
        <v>#VALUE!</v>
      </c>
      <c r="K866" s="33" t="e">
        <f t="array" ref="K866">J866-G866:I866</f>
        <v>#VALUE!</v>
      </c>
      <c r="L866" s="105" t="e">
        <f t="array" ref="L866">1-F866/E866</f>
        <v>#VALUE!</v>
      </c>
      <c r="M866" s="105" t="e">
        <f t="array" ref="M866">K866/E866</f>
        <v>#VALUE!</v>
      </c>
      <c r="N866" t="s">
        <v>53</v>
      </c>
      <c r="O866" t="s">
        <v>79</v>
      </c>
    </row>
    <row r="867" spans="1:15" ht="16" x14ac:dyDescent="0.25">
      <c r="A867" s="2">
        <v>885</v>
      </c>
      <c r="B867" t="s">
        <v>338</v>
      </c>
      <c r="C867" t="s">
        <v>8</v>
      </c>
      <c r="D867" s="3">
        <v>42004</v>
      </c>
      <c r="E867" s="4">
        <v>91973000000</v>
      </c>
      <c r="F867" t="s">
        <v>21</v>
      </c>
      <c r="G867" s="4">
        <v>61274000000</v>
      </c>
      <c r="H867" t="s">
        <v>21</v>
      </c>
      <c r="I867" s="4">
        <v>3139000000</v>
      </c>
      <c r="J867" s="33" t="e">
        <f t="array" ref="J867">E867-F867</f>
        <v>#VALUE!</v>
      </c>
      <c r="K867" s="33" t="e">
        <f t="array" ref="K867">J867-G867:I867</f>
        <v>#VALUE!</v>
      </c>
      <c r="L867" s="105" t="e">
        <f t="array" ref="L867">1-F867/E867</f>
        <v>#VALUE!</v>
      </c>
      <c r="M867" s="105" t="e">
        <f t="array" ref="M867">K867/E867</f>
        <v>#VALUE!</v>
      </c>
      <c r="N867" t="s">
        <v>53</v>
      </c>
      <c r="O867" t="s">
        <v>111</v>
      </c>
    </row>
    <row r="868" spans="1:15" ht="16" hidden="1" x14ac:dyDescent="0.25">
      <c r="A868" s="2">
        <v>989</v>
      </c>
      <c r="B868" t="s">
        <v>368</v>
      </c>
      <c r="C868" t="s">
        <v>8</v>
      </c>
      <c r="D868" s="3">
        <v>42004</v>
      </c>
      <c r="E868" s="4">
        <v>10681897000</v>
      </c>
      <c r="F868" s="4">
        <v>8024286000</v>
      </c>
      <c r="G868" s="4">
        <v>2856642000</v>
      </c>
      <c r="H868" t="s">
        <v>21</v>
      </c>
      <c r="I868" s="4">
        <v>185993000</v>
      </c>
      <c r="J868" s="33">
        <f t="array" ref="J868">E868-F868</f>
        <v>2657611000</v>
      </c>
      <c r="K868" s="33">
        <f t="array" ref="K868">J868-G868:I868</f>
        <v>-199031000</v>
      </c>
      <c r="L868" s="105">
        <f t="array" ref="L868">1-F868/E868</f>
        <v>0.24879578973659833</v>
      </c>
      <c r="M868" s="105">
        <f t="array" ref="M868">K868/E868</f>
        <v>-1.8632551877255508E-2</v>
      </c>
      <c r="N868" t="s">
        <v>53</v>
      </c>
      <c r="O868" t="s">
        <v>369</v>
      </c>
    </row>
    <row r="869" spans="1:15" ht="16" hidden="1" x14ac:dyDescent="0.25">
      <c r="A869" s="2">
        <v>1045</v>
      </c>
      <c r="B869" t="s">
        <v>384</v>
      </c>
      <c r="C869" t="s">
        <v>8</v>
      </c>
      <c r="D869" s="3">
        <v>42004</v>
      </c>
      <c r="E869" s="4">
        <v>3334300000</v>
      </c>
      <c r="F869" s="4">
        <v>930300000</v>
      </c>
      <c r="G869" s="4">
        <v>869300000</v>
      </c>
      <c r="H869" t="s">
        <v>21</v>
      </c>
      <c r="I869" s="4">
        <v>95600000</v>
      </c>
      <c r="J869" s="33">
        <f t="array" ref="J869">E869-F869</f>
        <v>2404000000</v>
      </c>
      <c r="K869" s="33">
        <f t="array" ref="K869">J869-G869:I869</f>
        <v>1534700000</v>
      </c>
      <c r="L869" s="105">
        <f t="array" ref="L869">1-F869/E869</f>
        <v>0.72099091263533577</v>
      </c>
      <c r="M869" s="105">
        <f t="array" ref="M869">K869/E869</f>
        <v>0.46027651980925532</v>
      </c>
      <c r="N869" t="s">
        <v>53</v>
      </c>
      <c r="O869" t="s">
        <v>385</v>
      </c>
    </row>
    <row r="870" spans="1:15" ht="16" hidden="1" x14ac:dyDescent="0.25">
      <c r="A870" s="2">
        <v>1053</v>
      </c>
      <c r="B870" t="s">
        <v>387</v>
      </c>
      <c r="C870" t="s">
        <v>8</v>
      </c>
      <c r="D870" s="3">
        <v>42004</v>
      </c>
      <c r="E870" s="4">
        <v>73316000000</v>
      </c>
      <c r="F870" s="4">
        <v>39102000000</v>
      </c>
      <c r="G870" s="4">
        <v>8319000000</v>
      </c>
      <c r="H870" t="s">
        <v>21</v>
      </c>
      <c r="I870" s="4">
        <v>17091000000</v>
      </c>
      <c r="J870" s="33">
        <f t="array" ref="J870">E870-F870</f>
        <v>34214000000</v>
      </c>
      <c r="K870" s="33">
        <f t="array" ref="K870">J870-G870:I870</f>
        <v>25895000000</v>
      </c>
      <c r="L870" s="105">
        <f t="array" ref="L870">1-F870/E870</f>
        <v>0.46666484805499486</v>
      </c>
      <c r="M870" s="105">
        <f t="array" ref="M870">K870/E870</f>
        <v>0.3531971193191118</v>
      </c>
      <c r="N870" t="s">
        <v>53</v>
      </c>
      <c r="O870" t="s">
        <v>54</v>
      </c>
    </row>
    <row r="871" spans="1:15" ht="16" hidden="1" x14ac:dyDescent="0.25">
      <c r="A871" s="2">
        <v>1073</v>
      </c>
      <c r="B871" t="s">
        <v>394</v>
      </c>
      <c r="C871" t="s">
        <v>8</v>
      </c>
      <c r="D871" s="3">
        <v>42004</v>
      </c>
      <c r="E871" s="4">
        <v>12951000000</v>
      </c>
      <c r="F871" t="s">
        <v>21</v>
      </c>
      <c r="G871" s="4">
        <v>7515000000</v>
      </c>
      <c r="H871" t="s">
        <v>21</v>
      </c>
      <c r="I871" s="4">
        <v>3135000000</v>
      </c>
      <c r="J871" s="33" t="e">
        <f t="array" ref="J871">E871-F871</f>
        <v>#VALUE!</v>
      </c>
      <c r="K871" s="33" t="e">
        <f t="array" ref="K871">J871-G871:I871</f>
        <v>#VALUE!</v>
      </c>
      <c r="L871" s="105" t="e">
        <f t="array" ref="L871">1-F871/E871</f>
        <v>#VALUE!</v>
      </c>
      <c r="M871" s="105" t="e">
        <f t="array" ref="M871">K871/E871</f>
        <v>#VALUE!</v>
      </c>
      <c r="N871" t="s">
        <v>53</v>
      </c>
      <c r="O871" t="s">
        <v>395</v>
      </c>
    </row>
    <row r="872" spans="1:15" ht="16" x14ac:dyDescent="0.25">
      <c r="A872" s="2">
        <v>1113</v>
      </c>
      <c r="B872" t="s">
        <v>407</v>
      </c>
      <c r="C872" t="s">
        <v>8</v>
      </c>
      <c r="D872" s="3">
        <v>42004</v>
      </c>
      <c r="E872" s="4">
        <v>4736150000</v>
      </c>
      <c r="F872" s="4">
        <v>63083000</v>
      </c>
      <c r="G872" s="4">
        <v>2655650000</v>
      </c>
      <c r="H872" t="s">
        <v>21</v>
      </c>
      <c r="I872" s="4">
        <v>157824000</v>
      </c>
      <c r="J872" s="33">
        <f t="array" ref="J872">E872-F872</f>
        <v>4673067000</v>
      </c>
      <c r="K872" s="33">
        <f t="array" ref="K872">J872-G872:I872</f>
        <v>2017417000</v>
      </c>
      <c r="L872" s="105">
        <f t="array" ref="L872">1-F872/E872</f>
        <v>0.98668053165545855</v>
      </c>
      <c r="M872" s="105">
        <f t="array" ref="M872">K872/E872</f>
        <v>0.42596138213527868</v>
      </c>
      <c r="N872" t="s">
        <v>53</v>
      </c>
      <c r="O872" t="s">
        <v>111</v>
      </c>
    </row>
    <row r="873" spans="1:15" ht="16" hidden="1" x14ac:dyDescent="0.25">
      <c r="A873" s="2">
        <v>1138</v>
      </c>
      <c r="B873" t="s">
        <v>413</v>
      </c>
      <c r="C873" t="s">
        <v>8</v>
      </c>
      <c r="D873" s="3">
        <v>42004</v>
      </c>
      <c r="E873" s="4">
        <v>3383000000</v>
      </c>
      <c r="F873" s="4">
        <v>1433000000</v>
      </c>
      <c r="G873" s="4">
        <v>1095000000</v>
      </c>
      <c r="H873" t="s">
        <v>21</v>
      </c>
      <c r="I873" s="4">
        <v>137000000</v>
      </c>
      <c r="J873" s="33">
        <f t="array" ref="J873">E873-F873</f>
        <v>1950000000</v>
      </c>
      <c r="K873" s="33">
        <f t="array" ref="K873">J873-G873:I873</f>
        <v>855000000</v>
      </c>
      <c r="L873" s="105">
        <f t="array" ref="L873">1-F873/E873</f>
        <v>0.57641146911025709</v>
      </c>
      <c r="M873" s="105">
        <f t="array" ref="M873">K873/E873</f>
        <v>0.25273425953295892</v>
      </c>
      <c r="N873" t="s">
        <v>53</v>
      </c>
      <c r="O873" t="s">
        <v>385</v>
      </c>
    </row>
    <row r="874" spans="1:15" ht="16" hidden="1" x14ac:dyDescent="0.25">
      <c r="A874" s="2">
        <v>1226</v>
      </c>
      <c r="B874" t="s">
        <v>434</v>
      </c>
      <c r="C874" t="s">
        <v>8</v>
      </c>
      <c r="D874" s="3">
        <v>42004</v>
      </c>
      <c r="E874" s="4">
        <v>1381400000</v>
      </c>
      <c r="F874" s="4">
        <v>80900000</v>
      </c>
      <c r="G874" s="4">
        <v>816700000</v>
      </c>
      <c r="H874" t="s">
        <v>21</v>
      </c>
      <c r="I874" s="4">
        <v>65400000</v>
      </c>
      <c r="J874" s="33">
        <f t="array" ref="J874">E874-F874</f>
        <v>1300500000</v>
      </c>
      <c r="K874" s="33">
        <f t="array" ref="K874">J874-G874:I874</f>
        <v>483800000</v>
      </c>
      <c r="L874" s="105">
        <f t="array" ref="L874">1-F874/E874</f>
        <v>0.94143622412045747</v>
      </c>
      <c r="M874" s="105">
        <f t="array" ref="M874">K874/E874</f>
        <v>0.35022441001882149</v>
      </c>
      <c r="N874" t="s">
        <v>53</v>
      </c>
      <c r="O874" t="s">
        <v>435</v>
      </c>
    </row>
    <row r="875" spans="1:15" ht="16" hidden="1" x14ac:dyDescent="0.25">
      <c r="A875" s="2">
        <v>1261</v>
      </c>
      <c r="B875" t="s">
        <v>445</v>
      </c>
      <c r="C875" t="s">
        <v>7</v>
      </c>
      <c r="D875" s="3">
        <v>42004</v>
      </c>
      <c r="E875" s="4">
        <v>10477600000</v>
      </c>
      <c r="F875" s="4">
        <v>5231000000</v>
      </c>
      <c r="G875" s="4">
        <v>177400000</v>
      </c>
      <c r="H875" t="s">
        <v>21</v>
      </c>
      <c r="I875" s="4">
        <v>3574300000</v>
      </c>
      <c r="J875" s="33">
        <f t="array" ref="J875">E875-F875</f>
        <v>5246600000</v>
      </c>
      <c r="K875" s="33">
        <f t="array" ref="K875">J875-G875:I875</f>
        <v>5069200000</v>
      </c>
      <c r="L875" s="105">
        <f t="array" ref="L875">1-F875/E875</f>
        <v>0.50074444529281514</v>
      </c>
      <c r="M875" s="105">
        <f t="array" ref="M875">K875/E875</f>
        <v>0.4838130869664809</v>
      </c>
      <c r="N875" t="s">
        <v>53</v>
      </c>
      <c r="O875" t="s">
        <v>385</v>
      </c>
    </row>
    <row r="876" spans="1:15" ht="16" hidden="1" x14ac:dyDescent="0.25">
      <c r="A876" s="2">
        <v>1270</v>
      </c>
      <c r="B876" t="s">
        <v>447</v>
      </c>
      <c r="C876" t="s">
        <v>8</v>
      </c>
      <c r="D876" s="3">
        <v>42004</v>
      </c>
      <c r="E876" s="4">
        <v>19391400000</v>
      </c>
      <c r="F876" s="4">
        <v>17297300000</v>
      </c>
      <c r="G876" s="4">
        <v>18900000</v>
      </c>
      <c r="H876" t="s">
        <v>21</v>
      </c>
      <c r="I876" s="4">
        <v>50900000</v>
      </c>
      <c r="J876" s="33">
        <f t="array" ref="J876">E876-F876</f>
        <v>2094100000</v>
      </c>
      <c r="K876" s="33">
        <f t="array" ref="K876">J876-G876:I876</f>
        <v>2075200000</v>
      </c>
      <c r="L876" s="105">
        <f t="array" ref="L876">1-F876/E876</f>
        <v>0.10799117134399783</v>
      </c>
      <c r="M876" s="105">
        <f t="array" ref="M876">K876/E876</f>
        <v>0.10701651247460214</v>
      </c>
      <c r="N876" t="s">
        <v>53</v>
      </c>
      <c r="O876" t="s">
        <v>56</v>
      </c>
    </row>
    <row r="877" spans="1:15" ht="16" x14ac:dyDescent="0.25">
      <c r="A877" s="2">
        <v>1290</v>
      </c>
      <c r="B877" t="s">
        <v>452</v>
      </c>
      <c r="C877" t="s">
        <v>8</v>
      </c>
      <c r="D877" s="3">
        <v>42004</v>
      </c>
      <c r="E877" s="4">
        <v>16281000000</v>
      </c>
      <c r="F877" s="4">
        <v>325000000</v>
      </c>
      <c r="G877" s="4">
        <v>9488000000</v>
      </c>
      <c r="H877" t="s">
        <v>21</v>
      </c>
      <c r="I877" s="4">
        <v>273000000</v>
      </c>
      <c r="J877" s="33">
        <f t="array" ref="J877">E877-F877</f>
        <v>15956000000</v>
      </c>
      <c r="K877" s="33">
        <f t="array" ref="K877">J877-G877:I877</f>
        <v>6468000000</v>
      </c>
      <c r="L877" s="105">
        <f t="array" ref="L877">1-F877/E877</f>
        <v>0.98003808119894353</v>
      </c>
      <c r="M877" s="105">
        <f t="array" ref="M877">K877/E877</f>
        <v>0.39727289478533262</v>
      </c>
      <c r="N877" t="s">
        <v>53</v>
      </c>
      <c r="O877" t="s">
        <v>111</v>
      </c>
    </row>
    <row r="878" spans="1:15" ht="16" hidden="1" x14ac:dyDescent="0.25">
      <c r="A878" s="2">
        <v>1310</v>
      </c>
      <c r="B878" t="s">
        <v>457</v>
      </c>
      <c r="C878" t="s">
        <v>8</v>
      </c>
      <c r="D878" s="3">
        <v>42004</v>
      </c>
      <c r="E878" s="4">
        <v>54105000000</v>
      </c>
      <c r="F878" s="4">
        <v>33560000000</v>
      </c>
      <c r="G878" s="4">
        <v>18786000000</v>
      </c>
      <c r="H878" t="s">
        <v>21</v>
      </c>
      <c r="I878" t="s">
        <v>21</v>
      </c>
      <c r="J878" s="33">
        <f t="array" ref="J878">E878-F878</f>
        <v>20545000000</v>
      </c>
      <c r="K878" s="33">
        <f t="array" ref="K878">J878-G878:I878</f>
        <v>1759000000</v>
      </c>
      <c r="L878" s="105">
        <f t="array" ref="L878">1-F878/E878</f>
        <v>0.37972460955549392</v>
      </c>
      <c r="M878" s="105">
        <f t="array" ref="M878">K878/E878</f>
        <v>3.2510858515848812E-2</v>
      </c>
      <c r="N878" t="s">
        <v>53</v>
      </c>
      <c r="O878" t="s">
        <v>385</v>
      </c>
    </row>
    <row r="879" spans="1:15" ht="16" x14ac:dyDescent="0.25">
      <c r="A879" s="2">
        <v>1452</v>
      </c>
      <c r="B879" t="s">
        <v>493</v>
      </c>
      <c r="C879" t="s">
        <v>8</v>
      </c>
      <c r="D879" s="3">
        <v>42004</v>
      </c>
      <c r="E879" s="4">
        <v>8707000000</v>
      </c>
      <c r="F879" s="4">
        <v>235000000</v>
      </c>
      <c r="G879" s="4">
        <v>5518000000</v>
      </c>
      <c r="H879" t="s">
        <v>21</v>
      </c>
      <c r="I879" s="4">
        <v>367000000</v>
      </c>
      <c r="J879" s="33">
        <f t="array" ref="J879">E879-F879</f>
        <v>8472000000</v>
      </c>
      <c r="K879" s="33">
        <f t="array" ref="K879">J879-G879:I879</f>
        <v>2954000000</v>
      </c>
      <c r="L879" s="105">
        <f t="array" ref="L879">1-F879/E879</f>
        <v>0.9730102216607327</v>
      </c>
      <c r="M879" s="105">
        <f t="array" ref="M879">K879/E879</f>
        <v>0.33926725623061904</v>
      </c>
      <c r="N879" t="s">
        <v>53</v>
      </c>
      <c r="O879" t="s">
        <v>111</v>
      </c>
    </row>
    <row r="880" spans="1:15" ht="16" hidden="1" x14ac:dyDescent="0.25">
      <c r="A880" s="2">
        <v>1480</v>
      </c>
      <c r="B880" t="s">
        <v>501</v>
      </c>
      <c r="C880" t="s">
        <v>8</v>
      </c>
      <c r="D880" s="3">
        <v>42004</v>
      </c>
      <c r="E880" s="4">
        <v>12727000000</v>
      </c>
      <c r="F880" s="4">
        <v>470000000</v>
      </c>
      <c r="G880" s="4">
        <v>2927000000</v>
      </c>
      <c r="H880" t="s">
        <v>21</v>
      </c>
      <c r="I880" s="4">
        <v>5492000000</v>
      </c>
      <c r="J880" s="33">
        <f t="array" ref="J880">E880-F880</f>
        <v>12257000000</v>
      </c>
      <c r="K880" s="33">
        <f t="array" ref="K880">J880-G880:I880</f>
        <v>9330000000</v>
      </c>
      <c r="L880" s="105">
        <f t="array" ref="L880">1-F880/E880</f>
        <v>0.96307063722794062</v>
      </c>
      <c r="M880" s="105">
        <f t="array" ref="M880">K880/E880</f>
        <v>0.73308713758151955</v>
      </c>
      <c r="N880" t="s">
        <v>53</v>
      </c>
      <c r="O880" t="s">
        <v>106</v>
      </c>
    </row>
    <row r="881" spans="1:15" ht="16" hidden="1" x14ac:dyDescent="0.25">
      <c r="A881" s="2">
        <v>1532</v>
      </c>
      <c r="B881" t="s">
        <v>518</v>
      </c>
      <c r="C881" t="s">
        <v>8</v>
      </c>
      <c r="D881" s="3">
        <v>42004</v>
      </c>
      <c r="E881" s="4">
        <v>3620095000</v>
      </c>
      <c r="F881" s="4">
        <v>1903384000</v>
      </c>
      <c r="G881" t="s">
        <v>21</v>
      </c>
      <c r="H881" t="s">
        <v>21</v>
      </c>
      <c r="I881" s="4">
        <v>855908000</v>
      </c>
      <c r="J881" s="33">
        <f t="array" ref="J881">E881-F881</f>
        <v>1716711000</v>
      </c>
      <c r="K881" s="33" t="e">
        <f t="array" ref="K881">J881-G881:I881</f>
        <v>#VALUE!</v>
      </c>
      <c r="L881" s="105">
        <f t="array" ref="L881">1-F881/E881</f>
        <v>0.47421711308681125</v>
      </c>
      <c r="M881" s="105" t="e">
        <f t="array" ref="M881">K881/E881</f>
        <v>#VALUE!</v>
      </c>
      <c r="N881" t="s">
        <v>53</v>
      </c>
      <c r="O881" t="s">
        <v>54</v>
      </c>
    </row>
    <row r="882" spans="1:15" ht="16" hidden="1" x14ac:dyDescent="0.25">
      <c r="A882" s="2">
        <v>1543</v>
      </c>
      <c r="B882" t="s">
        <v>521</v>
      </c>
      <c r="C882" t="s">
        <v>7</v>
      </c>
      <c r="D882" s="3">
        <v>42004</v>
      </c>
      <c r="E882" s="4">
        <v>27174000000</v>
      </c>
      <c r="F882" s="4">
        <v>13870000000</v>
      </c>
      <c r="G882" s="4">
        <v>3964000000</v>
      </c>
      <c r="H882" t="s">
        <v>21</v>
      </c>
      <c r="I882" s="4">
        <v>3882000000</v>
      </c>
      <c r="J882" s="33">
        <f t="array" ref="J882">E882-F882</f>
        <v>13304000000</v>
      </c>
      <c r="K882" s="33">
        <f t="array" ref="K882">J882-G882:I882</f>
        <v>9340000000</v>
      </c>
      <c r="L882" s="105">
        <f t="array" ref="L882">1-F882/E882</f>
        <v>0.48958563332597338</v>
      </c>
      <c r="M882" s="105">
        <f t="array" ref="M882">K882/E882</f>
        <v>0.34371090012511962</v>
      </c>
      <c r="N882" t="s">
        <v>53</v>
      </c>
      <c r="O882" t="s">
        <v>56</v>
      </c>
    </row>
    <row r="883" spans="1:15" ht="16" hidden="1" x14ac:dyDescent="0.25">
      <c r="A883" s="2">
        <v>1600</v>
      </c>
      <c r="B883" t="s">
        <v>535</v>
      </c>
      <c r="C883" t="s">
        <v>8</v>
      </c>
      <c r="D883" s="3">
        <v>42004</v>
      </c>
      <c r="E883" s="4">
        <v>10524500000</v>
      </c>
      <c r="F883" s="4">
        <v>7722100000</v>
      </c>
      <c r="G883" s="4">
        <v>820900000</v>
      </c>
      <c r="H883" t="s">
        <v>21</v>
      </c>
      <c r="I883" s="4">
        <v>1272000000</v>
      </c>
      <c r="J883" s="33">
        <f t="array" ref="J883">E883-F883</f>
        <v>2802400000</v>
      </c>
      <c r="K883" s="33">
        <f t="array" ref="K883">J883-G883:I883</f>
        <v>1981500000</v>
      </c>
      <c r="L883" s="105">
        <f t="array" ref="L883">1-F883/E883</f>
        <v>0.26627393225331375</v>
      </c>
      <c r="M883" s="105">
        <f t="array" ref="M883">K883/E883</f>
        <v>0.1882749774336073</v>
      </c>
      <c r="N883" t="s">
        <v>53</v>
      </c>
      <c r="O883" t="s">
        <v>385</v>
      </c>
    </row>
    <row r="884" spans="1:15" ht="16" x14ac:dyDescent="0.25">
      <c r="A884" s="2">
        <v>1684</v>
      </c>
      <c r="B884" t="s">
        <v>556</v>
      </c>
      <c r="C884" t="s">
        <v>8</v>
      </c>
      <c r="D884" s="3">
        <v>42004</v>
      </c>
      <c r="E884" s="4">
        <v>88372000000</v>
      </c>
      <c r="F884" s="4">
        <v>1096000000</v>
      </c>
      <c r="G884" s="4">
        <v>47667000000</v>
      </c>
      <c r="H884" t="s">
        <v>21</v>
      </c>
      <c r="I884" s="4">
        <v>2765000000</v>
      </c>
      <c r="J884" s="33">
        <f t="array" ref="J884">E884-F884</f>
        <v>87276000000</v>
      </c>
      <c r="K884" s="33">
        <f t="array" ref="K884">J884-G884:I884</f>
        <v>39609000000</v>
      </c>
      <c r="L884" s="105">
        <f t="array" ref="L884">1-F884/E884</f>
        <v>0.9875978816819807</v>
      </c>
      <c r="M884" s="105">
        <f t="array" ref="M884">K884/E884</f>
        <v>0.44820757706060743</v>
      </c>
      <c r="N884" t="s">
        <v>53</v>
      </c>
      <c r="O884" t="s">
        <v>111</v>
      </c>
    </row>
    <row r="885" spans="1:15" ht="16" hidden="1" x14ac:dyDescent="0.25">
      <c r="A885" s="2">
        <v>1739</v>
      </c>
      <c r="B885" t="s">
        <v>571</v>
      </c>
      <c r="C885" t="s">
        <v>8</v>
      </c>
      <c r="D885" s="3">
        <v>42004</v>
      </c>
      <c r="E885" s="4">
        <v>6602267000</v>
      </c>
      <c r="F885" s="4">
        <v>4239474000</v>
      </c>
      <c r="G885" t="s">
        <v>21</v>
      </c>
      <c r="H885" t="s">
        <v>21</v>
      </c>
      <c r="I885" s="4">
        <v>1341315000</v>
      </c>
      <c r="J885" s="33">
        <f t="array" ref="J885">E885-F885</f>
        <v>2362793000</v>
      </c>
      <c r="K885" s="33" t="e">
        <f t="array" ref="K885">J885-G885:I885</f>
        <v>#VALUE!</v>
      </c>
      <c r="L885" s="105">
        <f t="array" ref="L885">1-F885/E885</f>
        <v>0.35787601440535499</v>
      </c>
      <c r="M885" s="105" t="e">
        <f t="array" ref="M885">K885/E885</f>
        <v>#VALUE!</v>
      </c>
      <c r="N885" t="s">
        <v>53</v>
      </c>
      <c r="O885" t="s">
        <v>56</v>
      </c>
    </row>
    <row r="886" spans="1:15" ht="16" hidden="1" x14ac:dyDescent="0.25">
      <c r="A886" s="2">
        <v>1775</v>
      </c>
      <c r="B886" t="s">
        <v>580</v>
      </c>
      <c r="C886" t="s">
        <v>8</v>
      </c>
      <c r="D886" s="3">
        <v>42004</v>
      </c>
      <c r="E886" s="4">
        <v>2361631000</v>
      </c>
      <c r="F886" s="4">
        <v>49736000</v>
      </c>
      <c r="G886" s="4">
        <v>1654369000</v>
      </c>
      <c r="H886" t="s">
        <v>21</v>
      </c>
      <c r="I886" s="4">
        <v>-87159000</v>
      </c>
      <c r="J886" s="33">
        <f t="array" ref="J886">E886-F886</f>
        <v>2311895000</v>
      </c>
      <c r="K886" s="33">
        <f t="array" ref="K886">J886-G886:I886</f>
        <v>657526000</v>
      </c>
      <c r="L886" s="105">
        <f t="array" ref="L886">1-F886/E886</f>
        <v>0.97893997834547397</v>
      </c>
      <c r="M886" s="105">
        <f t="array" ref="M886">K886/E886</f>
        <v>0.27842029512654604</v>
      </c>
      <c r="N886" t="s">
        <v>53</v>
      </c>
      <c r="O886" t="s">
        <v>146</v>
      </c>
    </row>
    <row r="887" spans="1:15" ht="16" hidden="1" x14ac:dyDescent="0.25">
      <c r="A887" s="2">
        <v>14</v>
      </c>
      <c r="B887" t="s">
        <v>30</v>
      </c>
      <c r="C887" t="s">
        <v>8</v>
      </c>
      <c r="D887" s="3">
        <v>42004</v>
      </c>
      <c r="E887" s="4">
        <v>19960000000</v>
      </c>
      <c r="F887" s="4">
        <v>4426000000</v>
      </c>
      <c r="G887" s="4">
        <v>8474000000</v>
      </c>
      <c r="H887" s="4">
        <v>3297000000</v>
      </c>
      <c r="I887" t="s">
        <v>21</v>
      </c>
      <c r="J887" s="33">
        <f t="array" ref="J887">E887-F887</f>
        <v>15534000000</v>
      </c>
      <c r="K887" s="33">
        <f t="array" ref="K887">J887-G887:I887</f>
        <v>7060000000</v>
      </c>
      <c r="L887" s="105">
        <f t="array" ref="L887">1-F887/E887</f>
        <v>0.77825651302605214</v>
      </c>
      <c r="M887" s="105">
        <f t="array" ref="M887">K887/E887</f>
        <v>0.35370741482965934</v>
      </c>
      <c r="N887" t="s">
        <v>31</v>
      </c>
      <c r="O887" t="s">
        <v>32</v>
      </c>
    </row>
    <row r="888" spans="1:15" ht="16" hidden="1" x14ac:dyDescent="0.25">
      <c r="A888" s="2">
        <v>22</v>
      </c>
      <c r="B888" t="s">
        <v>35</v>
      </c>
      <c r="C888" t="s">
        <v>8</v>
      </c>
      <c r="D888" s="3">
        <v>42004</v>
      </c>
      <c r="E888" s="4">
        <v>20247000000</v>
      </c>
      <c r="F888" s="4">
        <v>9218000000</v>
      </c>
      <c r="G888" s="4">
        <v>6530000000</v>
      </c>
      <c r="H888" s="4">
        <v>1345000000</v>
      </c>
      <c r="I888" s="4">
        <v>555000000</v>
      </c>
      <c r="J888" s="33">
        <f t="array" ref="J888">E888-F888</f>
        <v>11029000000</v>
      </c>
      <c r="K888" s="33">
        <f t="array" ref="K888">J888-G888:I888</f>
        <v>4499000000</v>
      </c>
      <c r="L888" s="105">
        <f t="array" ref="L888">1-F888/E888</f>
        <v>0.54472267496419224</v>
      </c>
      <c r="M888" s="105">
        <f t="array" ref="M888">K888/E888</f>
        <v>0.22220575887785846</v>
      </c>
      <c r="N888" t="s">
        <v>31</v>
      </c>
      <c r="O888" t="s">
        <v>36</v>
      </c>
    </row>
    <row r="889" spans="1:15" ht="16" hidden="1" x14ac:dyDescent="0.25">
      <c r="A889" s="2">
        <v>93</v>
      </c>
      <c r="B889" t="s">
        <v>71</v>
      </c>
      <c r="C889" t="s">
        <v>7</v>
      </c>
      <c r="D889" s="3">
        <v>42004</v>
      </c>
      <c r="E889" s="4">
        <v>2234000000</v>
      </c>
      <c r="F889" s="4">
        <v>174000000</v>
      </c>
      <c r="G889" s="4">
        <v>650000000</v>
      </c>
      <c r="H889" s="4">
        <v>514000000</v>
      </c>
      <c r="I889" t="s">
        <v>21</v>
      </c>
      <c r="J889" s="33">
        <f t="array" ref="J889">E889-F889</f>
        <v>2060000000</v>
      </c>
      <c r="K889" s="33">
        <f t="array" ref="K889">J889-G889:I889</f>
        <v>1410000000</v>
      </c>
      <c r="L889" s="105">
        <f t="array" ref="L889">1-F889/E889</f>
        <v>0.92211280214861235</v>
      </c>
      <c r="M889" s="105">
        <f t="array" ref="M889">K889/E889</f>
        <v>0.63115487914055501</v>
      </c>
      <c r="N889" t="s">
        <v>31</v>
      </c>
      <c r="O889" t="s">
        <v>72</v>
      </c>
    </row>
    <row r="890" spans="1:15" ht="16" hidden="1" x14ac:dyDescent="0.25">
      <c r="A890" s="2">
        <v>109</v>
      </c>
      <c r="B890" t="s">
        <v>77</v>
      </c>
      <c r="C890" t="s">
        <v>7</v>
      </c>
      <c r="D890" s="3">
        <v>42004</v>
      </c>
      <c r="E890" s="4">
        <v>20063000000</v>
      </c>
      <c r="F890" s="4">
        <v>4422000000</v>
      </c>
      <c r="G890" s="4">
        <v>5153000000</v>
      </c>
      <c r="H890" s="4">
        <v>4297000000</v>
      </c>
      <c r="I890" t="s">
        <v>21</v>
      </c>
      <c r="J890" s="33">
        <f t="array" ref="J890">E890-F890</f>
        <v>15641000000</v>
      </c>
      <c r="K890" s="33">
        <f t="array" ref="K890">J890-G890:I890</f>
        <v>10488000000</v>
      </c>
      <c r="L890" s="105">
        <f t="array" ref="L890">1-F890/E890</f>
        <v>0.77959427802422376</v>
      </c>
      <c r="M890" s="105">
        <f t="array" ref="M890">K890/E890</f>
        <v>0.5227533270198873</v>
      </c>
      <c r="N890" t="s">
        <v>31</v>
      </c>
      <c r="O890" t="s">
        <v>72</v>
      </c>
    </row>
    <row r="891" spans="1:15" ht="16" hidden="1" x14ac:dyDescent="0.25">
      <c r="A891" s="2">
        <v>130</v>
      </c>
      <c r="B891" t="s">
        <v>86</v>
      </c>
      <c r="C891" t="s">
        <v>8</v>
      </c>
      <c r="D891" s="3">
        <v>42004</v>
      </c>
      <c r="E891" s="4">
        <v>73874100000</v>
      </c>
      <c r="F891" s="4">
        <v>56854900000</v>
      </c>
      <c r="G891" s="4">
        <v>11748400000</v>
      </c>
      <c r="H891" t="s">
        <v>21</v>
      </c>
      <c r="I891" s="4">
        <v>220900000</v>
      </c>
      <c r="J891" s="33">
        <f t="array" ref="J891">E891-F891</f>
        <v>17019200000</v>
      </c>
      <c r="K891" s="33">
        <f t="array" ref="K891">J891-G891:I891</f>
        <v>5270800000</v>
      </c>
      <c r="L891" s="105">
        <f t="array" ref="L891">1-F891/E891</f>
        <v>0.23038114846746016</v>
      </c>
      <c r="M891" s="105">
        <f t="array" ref="M891">K891/E891</f>
        <v>7.1348415750581054E-2</v>
      </c>
      <c r="N891" t="s">
        <v>31</v>
      </c>
      <c r="O891" t="s">
        <v>87</v>
      </c>
    </row>
    <row r="892" spans="1:15" ht="16" hidden="1" x14ac:dyDescent="0.25">
      <c r="A892" s="2">
        <v>196</v>
      </c>
      <c r="B892" t="s">
        <v>112</v>
      </c>
      <c r="C892" t="s">
        <v>8</v>
      </c>
      <c r="D892" s="3">
        <v>42004</v>
      </c>
      <c r="E892" s="4">
        <v>10719000000</v>
      </c>
      <c r="F892" s="4">
        <v>6138000000</v>
      </c>
      <c r="G892" s="4">
        <v>3315000000</v>
      </c>
      <c r="H892" s="4">
        <v>610000000</v>
      </c>
      <c r="I892" t="s">
        <v>21</v>
      </c>
      <c r="J892" s="33">
        <f t="array" ref="J892">E892-F892</f>
        <v>4581000000</v>
      </c>
      <c r="K892" s="33">
        <f t="array" ref="K892">J892-G892:I892</f>
        <v>1266000000</v>
      </c>
      <c r="L892" s="105">
        <f t="array" ref="L892">1-F892/E892</f>
        <v>0.42737195633921077</v>
      </c>
      <c r="M892" s="105">
        <f t="array" ref="M892">K892/E892</f>
        <v>0.11810803246571508</v>
      </c>
      <c r="N892" t="s">
        <v>31</v>
      </c>
      <c r="O892" t="s">
        <v>36</v>
      </c>
    </row>
    <row r="893" spans="1:15" ht="16" hidden="1" x14ac:dyDescent="0.25">
      <c r="A893" s="2">
        <v>211</v>
      </c>
      <c r="B893" t="s">
        <v>117</v>
      </c>
      <c r="C893" t="s">
        <v>7</v>
      </c>
      <c r="D893" s="3">
        <v>42004</v>
      </c>
      <c r="E893" s="4">
        <v>3323600000</v>
      </c>
      <c r="F893" s="4">
        <v>1258600000</v>
      </c>
      <c r="G893" s="4">
        <v>981500000</v>
      </c>
      <c r="H893" s="4">
        <v>302000000</v>
      </c>
      <c r="I893" t="s">
        <v>21</v>
      </c>
      <c r="J893" s="33">
        <f t="array" ref="J893">E893-F893</f>
        <v>2065000000</v>
      </c>
      <c r="K893" s="33">
        <f t="array" ref="K893">J893-G893:I893</f>
        <v>1083500000</v>
      </c>
      <c r="L893" s="105">
        <f t="array" ref="L893">1-F893/E893</f>
        <v>0.62131423757371529</v>
      </c>
      <c r="M893" s="105">
        <f t="array" ref="M893">K893/E893</f>
        <v>0.32600192562281866</v>
      </c>
      <c r="N893" t="s">
        <v>31</v>
      </c>
      <c r="O893" t="s">
        <v>36</v>
      </c>
    </row>
    <row r="894" spans="1:15" ht="16" hidden="1" x14ac:dyDescent="0.25">
      <c r="A894" s="2">
        <v>223</v>
      </c>
      <c r="B894" t="s">
        <v>121</v>
      </c>
      <c r="C894" t="s">
        <v>7</v>
      </c>
      <c r="D894" s="3">
        <v>42004</v>
      </c>
      <c r="E894" s="4">
        <v>9703300000</v>
      </c>
      <c r="F894" s="4">
        <v>1171000000</v>
      </c>
      <c r="G894" s="4">
        <v>2193400000</v>
      </c>
      <c r="H894" s="4">
        <v>1893400000</v>
      </c>
      <c r="I894" s="4">
        <v>489800000</v>
      </c>
      <c r="J894" s="33">
        <f t="array" ref="J894">E894-F894</f>
        <v>8532300000</v>
      </c>
      <c r="K894" s="33">
        <f t="array" ref="K894">J894-G894:I894</f>
        <v>6338900000</v>
      </c>
      <c r="L894" s="105">
        <f t="array" ref="L894">1-F894/E894</f>
        <v>0.87931940679974852</v>
      </c>
      <c r="M894" s="105">
        <f t="array" ref="M894">K894/E894</f>
        <v>0.65327259798212978</v>
      </c>
      <c r="N894" t="s">
        <v>31</v>
      </c>
      <c r="O894" t="s">
        <v>72</v>
      </c>
    </row>
    <row r="895" spans="1:15" ht="16" hidden="1" x14ac:dyDescent="0.25">
      <c r="A895" s="2">
        <v>236</v>
      </c>
      <c r="B895" t="s">
        <v>124</v>
      </c>
      <c r="C895" t="s">
        <v>8</v>
      </c>
      <c r="D895" s="3">
        <v>42004</v>
      </c>
      <c r="E895" s="4">
        <v>15879000000</v>
      </c>
      <c r="F895" s="4">
        <v>3932000000</v>
      </c>
      <c r="G895" s="4">
        <v>4822000000</v>
      </c>
      <c r="H895" s="4">
        <v>4534000000</v>
      </c>
      <c r="I895" t="s">
        <v>21</v>
      </c>
      <c r="J895" s="33">
        <f t="array" ref="J895">E895-F895</f>
        <v>11947000000</v>
      </c>
      <c r="K895" s="33">
        <f t="array" ref="K895">J895-G895:I895</f>
        <v>7125000000</v>
      </c>
      <c r="L895" s="105">
        <f t="array" ref="L895">1-F895/E895</f>
        <v>0.75237735373764092</v>
      </c>
      <c r="M895" s="105">
        <f t="array" ref="M895">K895/E895</f>
        <v>0.44870583789911206</v>
      </c>
      <c r="N895" t="s">
        <v>31</v>
      </c>
      <c r="O895" t="s">
        <v>34</v>
      </c>
    </row>
    <row r="896" spans="1:15" ht="16" hidden="1" x14ac:dyDescent="0.25">
      <c r="A896" s="2">
        <v>240</v>
      </c>
      <c r="B896" t="s">
        <v>125</v>
      </c>
      <c r="C896" t="s">
        <v>8</v>
      </c>
      <c r="D896" s="3">
        <v>42004</v>
      </c>
      <c r="E896" s="4">
        <v>7380000000</v>
      </c>
      <c r="F896" s="4">
        <v>2210000000</v>
      </c>
      <c r="G896" s="4">
        <v>2817000000</v>
      </c>
      <c r="H896" s="4">
        <v>817000000</v>
      </c>
      <c r="I896" s="4">
        <v>438000000</v>
      </c>
      <c r="J896" s="33">
        <f t="array" ref="J896">E896-F896</f>
        <v>5170000000</v>
      </c>
      <c r="K896" s="33">
        <f t="array" ref="K896">J896-G896:I896</f>
        <v>2353000000</v>
      </c>
      <c r="L896" s="105">
        <f t="array" ref="L896">1-F896/E896</f>
        <v>0.70054200542005418</v>
      </c>
      <c r="M896" s="105">
        <f t="array" ref="M896">K896/E896</f>
        <v>0.31883468834688344</v>
      </c>
      <c r="N896" t="s">
        <v>31</v>
      </c>
      <c r="O896" t="s">
        <v>36</v>
      </c>
    </row>
    <row r="897" spans="1:15" ht="16" hidden="1" x14ac:dyDescent="0.25">
      <c r="A897" s="2">
        <v>283</v>
      </c>
      <c r="B897" t="s">
        <v>140</v>
      </c>
      <c r="C897" t="s">
        <v>7</v>
      </c>
      <c r="D897" s="3">
        <v>42004</v>
      </c>
      <c r="E897" s="4">
        <v>7670400000</v>
      </c>
      <c r="F897" s="4">
        <v>385900000</v>
      </c>
      <c r="G897" s="4">
        <v>2027900000</v>
      </c>
      <c r="H897" s="4">
        <v>2430600000</v>
      </c>
      <c r="I897" s="4">
        <v>258300000</v>
      </c>
      <c r="J897" s="33">
        <f t="array" ref="J897">E897-F897</f>
        <v>7284500000</v>
      </c>
      <c r="K897" s="33">
        <f t="array" ref="K897">J897-G897:I897</f>
        <v>5256600000</v>
      </c>
      <c r="L897" s="105">
        <f t="array" ref="L897">1-F897/E897</f>
        <v>0.94968971631205679</v>
      </c>
      <c r="M897" s="105">
        <f t="array" ref="M897">K897/E897</f>
        <v>0.68530976220275341</v>
      </c>
      <c r="N897" t="s">
        <v>31</v>
      </c>
      <c r="O897" t="s">
        <v>72</v>
      </c>
    </row>
    <row r="898" spans="1:15" ht="16" hidden="1" x14ac:dyDescent="0.25">
      <c r="A898" s="2">
        <v>316</v>
      </c>
      <c r="B898" t="s">
        <v>155</v>
      </c>
      <c r="C898" t="s">
        <v>8</v>
      </c>
      <c r="D898" s="3">
        <v>42004</v>
      </c>
      <c r="E898" s="4">
        <v>34914000000</v>
      </c>
      <c r="F898" s="4">
        <v>21334000000</v>
      </c>
      <c r="G898" t="s">
        <v>21</v>
      </c>
      <c r="H898" t="s">
        <v>21</v>
      </c>
      <c r="I898" s="4">
        <v>10276000000</v>
      </c>
      <c r="J898" s="33">
        <f t="array" ref="J898">E898-F898</f>
        <v>13580000000</v>
      </c>
      <c r="K898" s="33" t="e">
        <f t="array" ref="K898">J898-G898:I898</f>
        <v>#VALUE!</v>
      </c>
      <c r="L898" s="105">
        <f t="array" ref="L898">1-F898/E898</f>
        <v>0.38895571976857424</v>
      </c>
      <c r="M898" s="105" t="e">
        <f t="array" ref="M898">K898/E898</f>
        <v>#VALUE!</v>
      </c>
      <c r="N898" t="s">
        <v>31</v>
      </c>
      <c r="O898" t="s">
        <v>87</v>
      </c>
    </row>
    <row r="899" spans="1:15" ht="16" hidden="1" x14ac:dyDescent="0.25">
      <c r="A899" s="2">
        <v>352</v>
      </c>
      <c r="B899" t="s">
        <v>165</v>
      </c>
      <c r="C899" t="s">
        <v>8</v>
      </c>
      <c r="D899" s="3">
        <v>42004</v>
      </c>
      <c r="E899" s="4">
        <v>16560000000</v>
      </c>
      <c r="F899" s="4">
        <v>12678000000</v>
      </c>
      <c r="G899" s="4">
        <v>2012000000</v>
      </c>
      <c r="H899" t="s">
        <v>21</v>
      </c>
      <c r="I899" s="4">
        <v>1406000000</v>
      </c>
      <c r="J899" s="33">
        <f t="array" ref="J899">E899-F899</f>
        <v>3882000000</v>
      </c>
      <c r="K899" s="33">
        <f t="array" ref="K899">J899-G899:I899</f>
        <v>1870000000</v>
      </c>
      <c r="L899" s="105">
        <f t="array" ref="L899">1-F899/E899</f>
        <v>0.23442028985507246</v>
      </c>
      <c r="M899" s="105">
        <f t="array" ref="M899">K899/E899</f>
        <v>0.11292270531400966</v>
      </c>
      <c r="N899" t="s">
        <v>31</v>
      </c>
      <c r="O899" t="s">
        <v>87</v>
      </c>
    </row>
    <row r="900" spans="1:15" ht="16" hidden="1" x14ac:dyDescent="0.25">
      <c r="A900" s="2">
        <v>454</v>
      </c>
      <c r="B900" t="s">
        <v>204</v>
      </c>
      <c r="C900" t="s">
        <v>8</v>
      </c>
      <c r="D900" s="3">
        <v>42004</v>
      </c>
      <c r="E900" s="4">
        <v>7435000000</v>
      </c>
      <c r="F900" s="4">
        <v>4637000000</v>
      </c>
      <c r="G900" s="4">
        <v>1721000000</v>
      </c>
      <c r="H900" t="s">
        <v>21</v>
      </c>
      <c r="I900" s="4">
        <v>94000000</v>
      </c>
      <c r="J900" s="33">
        <f t="array" ref="J900">E900-F900</f>
        <v>2798000000</v>
      </c>
      <c r="K900" s="33">
        <f t="array" ref="K900">J900-G900:I900</f>
        <v>1077000000</v>
      </c>
      <c r="L900" s="105">
        <f t="array" ref="L900">1-F900/E900</f>
        <v>0.37632817753866843</v>
      </c>
      <c r="M900" s="105">
        <f t="array" ref="M900">K900/E900</f>
        <v>0.14485541358439813</v>
      </c>
      <c r="N900" t="s">
        <v>31</v>
      </c>
      <c r="O900" t="s">
        <v>205</v>
      </c>
    </row>
    <row r="901" spans="1:15" ht="16" hidden="1" x14ac:dyDescent="0.25">
      <c r="A901" s="2">
        <v>510</v>
      </c>
      <c r="B901" t="s">
        <v>223</v>
      </c>
      <c r="C901" t="s">
        <v>8</v>
      </c>
      <c r="D901" s="3">
        <v>42004</v>
      </c>
      <c r="E901" s="4">
        <v>12795106000</v>
      </c>
      <c r="F901" s="4">
        <v>9119305000</v>
      </c>
      <c r="G901" s="4">
        <v>1278506000</v>
      </c>
      <c r="H901" t="s">
        <v>21</v>
      </c>
      <c r="I901" s="4">
        <v>590935000</v>
      </c>
      <c r="J901" s="33">
        <f t="array" ref="J901">E901-F901</f>
        <v>3675801000</v>
      </c>
      <c r="K901" s="33">
        <f t="array" ref="K901">J901-G901:I901</f>
        <v>2397295000</v>
      </c>
      <c r="L901" s="105">
        <f t="array" ref="L901">1-F901/E901</f>
        <v>0.28728179352324246</v>
      </c>
      <c r="M901" s="105">
        <f t="array" ref="M901">K901/E901</f>
        <v>0.18736030791773042</v>
      </c>
      <c r="N901" t="s">
        <v>31</v>
      </c>
      <c r="O901" t="s">
        <v>205</v>
      </c>
    </row>
    <row r="902" spans="1:15" ht="16" hidden="1" x14ac:dyDescent="0.25">
      <c r="A902" s="2">
        <v>590</v>
      </c>
      <c r="B902" t="s">
        <v>245</v>
      </c>
      <c r="C902" t="s">
        <v>8</v>
      </c>
      <c r="D902" s="3">
        <v>42004</v>
      </c>
      <c r="E902" s="4">
        <v>2322900000</v>
      </c>
      <c r="F902" s="4">
        <v>625600000</v>
      </c>
      <c r="G902" s="4">
        <v>928700000</v>
      </c>
      <c r="H902" s="4">
        <v>346500000</v>
      </c>
      <c r="I902" t="s">
        <v>21</v>
      </c>
      <c r="J902" s="33">
        <f t="array" ref="J902">E902-F902</f>
        <v>1697300000</v>
      </c>
      <c r="K902" s="33">
        <f t="array" ref="K902">J902-G902:I902</f>
        <v>768600000</v>
      </c>
      <c r="L902" s="105">
        <f t="array" ref="L902">1-F902/E902</f>
        <v>0.73068147574152997</v>
      </c>
      <c r="M902" s="105">
        <f t="array" ref="M902">K902/E902</f>
        <v>0.33087950406819061</v>
      </c>
      <c r="N902" t="s">
        <v>31</v>
      </c>
      <c r="O902" t="s">
        <v>36</v>
      </c>
    </row>
    <row r="903" spans="1:15" ht="16" hidden="1" x14ac:dyDescent="0.25">
      <c r="A903" s="2">
        <v>690</v>
      </c>
      <c r="B903" t="s">
        <v>276</v>
      </c>
      <c r="C903" t="s">
        <v>8</v>
      </c>
      <c r="D903" s="3">
        <v>42004</v>
      </c>
      <c r="E903" s="4">
        <v>24890000000</v>
      </c>
      <c r="F903" s="4">
        <v>3788000000</v>
      </c>
      <c r="G903" s="4">
        <v>2983000000</v>
      </c>
      <c r="H903" s="4">
        <v>2854000000</v>
      </c>
      <c r="I903" t="s">
        <v>21</v>
      </c>
      <c r="J903" s="33">
        <f t="array" ref="J903">E903-F903</f>
        <v>21102000000</v>
      </c>
      <c r="K903" s="33">
        <f t="array" ref="K903">J903-G903:I903</f>
        <v>18119000000</v>
      </c>
      <c r="L903" s="105">
        <f t="array" ref="L903">1-F903/E903</f>
        <v>0.84781036560867817</v>
      </c>
      <c r="M903" s="105">
        <f t="array" ref="M903">K903/E903</f>
        <v>0.72796303736440338</v>
      </c>
      <c r="N903" t="s">
        <v>31</v>
      </c>
      <c r="O903" t="s">
        <v>72</v>
      </c>
    </row>
    <row r="904" spans="1:15" ht="16" hidden="1" x14ac:dyDescent="0.25">
      <c r="A904" s="2">
        <v>750</v>
      </c>
      <c r="B904" t="s">
        <v>296</v>
      </c>
      <c r="C904" t="s">
        <v>8</v>
      </c>
      <c r="D904" s="3">
        <v>42004</v>
      </c>
      <c r="E904" s="4">
        <v>36918000000</v>
      </c>
      <c r="F904" s="4">
        <v>6262000000</v>
      </c>
      <c r="G904" s="4">
        <v>23271000000</v>
      </c>
      <c r="H904" t="s">
        <v>21</v>
      </c>
      <c r="I904" s="4">
        <v>1820000000</v>
      </c>
      <c r="J904" s="33">
        <f t="array" ref="J904">E904-F904</f>
        <v>30656000000</v>
      </c>
      <c r="K904" s="33">
        <f t="array" ref="K904">J904-G904:I904</f>
        <v>7385000000</v>
      </c>
      <c r="L904" s="105">
        <f t="array" ref="L904">1-F904/E904</f>
        <v>0.83038084403272117</v>
      </c>
      <c r="M904" s="105">
        <f t="array" ref="M904">K904/E904</f>
        <v>0.20003792188092528</v>
      </c>
      <c r="N904" t="s">
        <v>31</v>
      </c>
      <c r="O904" t="s">
        <v>205</v>
      </c>
    </row>
    <row r="905" spans="1:15" ht="16" hidden="1" x14ac:dyDescent="0.25">
      <c r="A905" s="2">
        <v>820</v>
      </c>
      <c r="B905" t="s">
        <v>319</v>
      </c>
      <c r="C905" t="s">
        <v>7</v>
      </c>
      <c r="D905" s="3">
        <v>42004</v>
      </c>
      <c r="E905" s="4">
        <v>48500000000</v>
      </c>
      <c r="F905" s="4">
        <v>38166000000</v>
      </c>
      <c r="G905" t="s">
        <v>21</v>
      </c>
      <c r="H905" t="s">
        <v>21</v>
      </c>
      <c r="I905" s="4">
        <v>7972000000</v>
      </c>
      <c r="J905" s="33">
        <f t="array" ref="J905">E905-F905</f>
        <v>10334000000</v>
      </c>
      <c r="K905" s="33" t="e">
        <f t="array" ref="K905">J905-G905:I905</f>
        <v>#VALUE!</v>
      </c>
      <c r="L905" s="105">
        <f t="array" ref="L905">1-F905/E905</f>
        <v>0.2130721649484536</v>
      </c>
      <c r="M905" s="105" t="e">
        <f t="array" ref="M905">K905/E905</f>
        <v>#VALUE!</v>
      </c>
      <c r="N905" t="s">
        <v>31</v>
      </c>
      <c r="O905" t="s">
        <v>87</v>
      </c>
    </row>
    <row r="906" spans="1:15" ht="16" hidden="1" x14ac:dyDescent="0.25">
      <c r="A906" s="2">
        <v>829</v>
      </c>
      <c r="B906" t="s">
        <v>321</v>
      </c>
      <c r="C906" t="s">
        <v>8</v>
      </c>
      <c r="D906" s="3">
        <v>42004</v>
      </c>
      <c r="E906" s="4">
        <v>1485807000</v>
      </c>
      <c r="F906" s="4">
        <v>669691000</v>
      </c>
      <c r="G906" s="4">
        <v>457598000</v>
      </c>
      <c r="H906" s="4">
        <v>98263000</v>
      </c>
      <c r="I906" t="s">
        <v>21</v>
      </c>
      <c r="J906" s="33">
        <f t="array" ref="J906">E906-F906</f>
        <v>816116000</v>
      </c>
      <c r="K906" s="33">
        <f t="array" ref="K906">J906-G906:I906</f>
        <v>358518000</v>
      </c>
      <c r="L906" s="105">
        <f t="array" ref="L906">1-F906/E906</f>
        <v>0.5492745693081269</v>
      </c>
      <c r="M906" s="105">
        <f t="array" ref="M906">K906/E906</f>
        <v>0.24129513456323734</v>
      </c>
      <c r="N906" t="s">
        <v>31</v>
      </c>
      <c r="O906" t="s">
        <v>36</v>
      </c>
    </row>
    <row r="907" spans="1:15" ht="16" hidden="1" x14ac:dyDescent="0.25">
      <c r="A907" s="2">
        <v>860</v>
      </c>
      <c r="B907" t="s">
        <v>331</v>
      </c>
      <c r="C907" t="s">
        <v>7</v>
      </c>
      <c r="D907" s="3">
        <v>42004</v>
      </c>
      <c r="E907" s="4">
        <v>2131700000</v>
      </c>
      <c r="F907" s="4">
        <v>717900000</v>
      </c>
      <c r="G907" s="4">
        <v>691000000</v>
      </c>
      <c r="H907" s="4">
        <v>178000000</v>
      </c>
      <c r="I907" t="s">
        <v>21</v>
      </c>
      <c r="J907" s="33">
        <f t="array" ref="J907">E907-F907</f>
        <v>1413800000</v>
      </c>
      <c r="K907" s="33">
        <f t="array" ref="K907">J907-G907:I907</f>
        <v>722800000</v>
      </c>
      <c r="L907" s="105">
        <f t="array" ref="L907">1-F907/E907</f>
        <v>0.66322653281418587</v>
      </c>
      <c r="M907" s="105">
        <f t="array" ref="M907">K907/E907</f>
        <v>0.33907210207815358</v>
      </c>
      <c r="N907" t="s">
        <v>31</v>
      </c>
      <c r="O907" t="s">
        <v>36</v>
      </c>
    </row>
    <row r="908" spans="1:15" ht="16" hidden="1" x14ac:dyDescent="0.25">
      <c r="A908" s="2">
        <v>953</v>
      </c>
      <c r="B908" t="s">
        <v>358</v>
      </c>
      <c r="C908" t="s">
        <v>8</v>
      </c>
      <c r="D908" s="3">
        <v>42004</v>
      </c>
      <c r="E908" s="4">
        <v>6011600000</v>
      </c>
      <c r="F908" s="4">
        <v>3808500000</v>
      </c>
      <c r="G908" s="4">
        <v>1198200000</v>
      </c>
      <c r="H908" t="s">
        <v>21</v>
      </c>
      <c r="I908" s="4">
        <v>76700000</v>
      </c>
      <c r="J908" s="33">
        <f t="array" ref="J908">E908-F908</f>
        <v>2203100000</v>
      </c>
      <c r="K908" s="33">
        <f t="array" ref="K908">J908-G908:I908</f>
        <v>1004900000</v>
      </c>
      <c r="L908" s="105">
        <f t="array" ref="L908">1-F908/E908</f>
        <v>0.36647481535697646</v>
      </c>
      <c r="M908" s="105">
        <f t="array" ref="M908">K908/E908</f>
        <v>0.16716015702974249</v>
      </c>
      <c r="N908" t="s">
        <v>31</v>
      </c>
      <c r="O908" t="s">
        <v>205</v>
      </c>
    </row>
    <row r="909" spans="1:15" ht="16" hidden="1" x14ac:dyDescent="0.25">
      <c r="A909" s="2">
        <v>969</v>
      </c>
      <c r="B909" t="s">
        <v>363</v>
      </c>
      <c r="C909" t="s">
        <v>8</v>
      </c>
      <c r="D909" s="3">
        <v>42004</v>
      </c>
      <c r="E909" s="4">
        <v>19615600000</v>
      </c>
      <c r="F909" s="4">
        <v>4932500000</v>
      </c>
      <c r="G909" s="4">
        <v>6280300000</v>
      </c>
      <c r="H909" s="4">
        <v>4733600000</v>
      </c>
      <c r="I909" t="s">
        <v>21</v>
      </c>
      <c r="J909" s="33">
        <f t="array" ref="J909">E909-F909</f>
        <v>14683100000</v>
      </c>
      <c r="K909" s="33">
        <f t="array" ref="K909">J909-G909:I909</f>
        <v>8402800000</v>
      </c>
      <c r="L909" s="105">
        <f t="array" ref="L909">1-F909/E909</f>
        <v>0.74854197679398027</v>
      </c>
      <c r="M909" s="105">
        <f t="array" ref="M909">K909/E909</f>
        <v>0.42837333550847284</v>
      </c>
      <c r="N909" t="s">
        <v>31</v>
      </c>
      <c r="O909" t="s">
        <v>32</v>
      </c>
    </row>
    <row r="910" spans="1:15" ht="16" hidden="1" x14ac:dyDescent="0.25">
      <c r="A910" s="2">
        <v>1101</v>
      </c>
      <c r="B910" t="s">
        <v>403</v>
      </c>
      <c r="C910" t="s">
        <v>8</v>
      </c>
      <c r="D910" s="3">
        <v>42004</v>
      </c>
      <c r="E910" s="4">
        <v>42237000000</v>
      </c>
      <c r="F910" s="4">
        <v>16768000000</v>
      </c>
      <c r="G910" s="4">
        <v>11606000000</v>
      </c>
      <c r="H910" s="4">
        <v>7180000000</v>
      </c>
      <c r="I910" t="s">
        <v>21</v>
      </c>
      <c r="J910" s="33">
        <f t="array" ref="J910">E910-F910</f>
        <v>25469000000</v>
      </c>
      <c r="K910" s="33">
        <f t="array" ref="K910">J910-G910:I910</f>
        <v>13863000000</v>
      </c>
      <c r="L910" s="105">
        <f t="array" ref="L910">1-F910/E910</f>
        <v>0.60300210715723179</v>
      </c>
      <c r="M910" s="105">
        <f t="array" ref="M910">K910/E910</f>
        <v>0.32821933375949996</v>
      </c>
      <c r="N910" t="s">
        <v>31</v>
      </c>
      <c r="O910" t="s">
        <v>32</v>
      </c>
    </row>
    <row r="911" spans="1:15" ht="16" hidden="1" x14ac:dyDescent="0.25">
      <c r="A911" s="2">
        <v>1116</v>
      </c>
      <c r="B911" t="s">
        <v>408</v>
      </c>
      <c r="C911" t="s">
        <v>7</v>
      </c>
      <c r="D911" s="3">
        <v>42004</v>
      </c>
      <c r="E911" s="4">
        <v>2485983000</v>
      </c>
      <c r="F911" s="4">
        <v>1127233000</v>
      </c>
      <c r="G911" s="4">
        <v>728582000</v>
      </c>
      <c r="H911" s="4">
        <v>123297000</v>
      </c>
      <c r="I911" s="4">
        <v>29185000</v>
      </c>
      <c r="J911" s="33">
        <f t="array" ref="J911">E911-F911</f>
        <v>1358750000</v>
      </c>
      <c r="K911" s="33">
        <f t="array" ref="K911">J911-G911:I911</f>
        <v>630168000</v>
      </c>
      <c r="L911" s="105">
        <f t="array" ref="L911">1-F911/E911</f>
        <v>0.54656447771364491</v>
      </c>
      <c r="M911" s="105">
        <f t="array" ref="M911">K911/E911</f>
        <v>0.2534884590924395</v>
      </c>
      <c r="N911" t="s">
        <v>31</v>
      </c>
      <c r="O911" t="s">
        <v>324</v>
      </c>
    </row>
    <row r="912" spans="1:15" ht="16" hidden="1" x14ac:dyDescent="0.25">
      <c r="A912" s="2">
        <v>1127</v>
      </c>
      <c r="B912" t="s">
        <v>411</v>
      </c>
      <c r="C912" t="s">
        <v>6</v>
      </c>
      <c r="D912" s="3">
        <v>42004</v>
      </c>
      <c r="E912" s="4">
        <v>7719600000</v>
      </c>
      <c r="F912" s="4">
        <v>4191600000</v>
      </c>
      <c r="G912" s="4">
        <v>1545700000</v>
      </c>
      <c r="H912" s="4">
        <v>581800000</v>
      </c>
      <c r="I912" t="s">
        <v>21</v>
      </c>
      <c r="J912" s="33">
        <f t="array" ref="J912">E912-F912</f>
        <v>3528000000</v>
      </c>
      <c r="K912" s="33">
        <f t="array" ref="K912">J912-G912:I912</f>
        <v>1982300000</v>
      </c>
      <c r="L912" s="105">
        <f t="array" ref="L912">1-F912/E912</f>
        <v>0.45701849836779107</v>
      </c>
      <c r="M912" s="105">
        <f t="array" ref="M912">K912/E912</f>
        <v>0.2567879164723561</v>
      </c>
      <c r="N912" t="s">
        <v>31</v>
      </c>
      <c r="O912" t="s">
        <v>32</v>
      </c>
    </row>
    <row r="913" spans="1:15" ht="16" hidden="1" x14ac:dyDescent="0.25">
      <c r="A913" s="2">
        <v>1258</v>
      </c>
      <c r="B913" t="s">
        <v>444</v>
      </c>
      <c r="C913" t="s">
        <v>8</v>
      </c>
      <c r="D913" s="3">
        <v>42004</v>
      </c>
      <c r="E913" s="4">
        <v>49605000000</v>
      </c>
      <c r="F913" s="4">
        <v>9577000000</v>
      </c>
      <c r="G913" s="4">
        <v>14097000000</v>
      </c>
      <c r="H913" s="4">
        <v>8393000000</v>
      </c>
      <c r="I913" s="4">
        <v>4039000000</v>
      </c>
      <c r="J913" s="33">
        <f t="array" ref="J913">E913-F913</f>
        <v>40028000000</v>
      </c>
      <c r="K913" s="33">
        <f t="array" ref="K913">J913-G913:I913</f>
        <v>25931000000</v>
      </c>
      <c r="L913" s="105">
        <f t="array" ref="L913">1-F913/E913</f>
        <v>0.80693478479991931</v>
      </c>
      <c r="M913" s="105">
        <f t="array" ref="M913">K913/E913</f>
        <v>0.5227497228102006</v>
      </c>
      <c r="N913" t="s">
        <v>31</v>
      </c>
      <c r="O913" t="s">
        <v>32</v>
      </c>
    </row>
    <row r="914" spans="1:15" ht="16" hidden="1" x14ac:dyDescent="0.25">
      <c r="A914" s="2">
        <v>1347</v>
      </c>
      <c r="B914" t="s">
        <v>466</v>
      </c>
      <c r="C914" t="s">
        <v>7</v>
      </c>
      <c r="D914" s="3">
        <v>42004</v>
      </c>
      <c r="E914" s="4">
        <v>2819557000</v>
      </c>
      <c r="F914" s="4">
        <v>205018000</v>
      </c>
      <c r="G914" s="4">
        <v>519267000</v>
      </c>
      <c r="H914" s="4">
        <v>1271353000</v>
      </c>
      <c r="I914" t="s">
        <v>21</v>
      </c>
      <c r="J914" s="33">
        <f t="array" ref="J914">E914-F914</f>
        <v>2614539000</v>
      </c>
      <c r="K914" s="33">
        <f t="array" ref="K914">J914-G914:I914</f>
        <v>2095272000</v>
      </c>
      <c r="L914" s="105">
        <f t="array" ref="L914">1-F914/E914</f>
        <v>0.92728715894021652</v>
      </c>
      <c r="M914" s="105">
        <f t="array" ref="M914">K914/E914</f>
        <v>0.74312099382988184</v>
      </c>
      <c r="N914" t="s">
        <v>31</v>
      </c>
      <c r="O914" t="s">
        <v>72</v>
      </c>
    </row>
    <row r="915" spans="1:15" ht="16" hidden="1" x14ac:dyDescent="0.25">
      <c r="A915" s="2">
        <v>1483</v>
      </c>
      <c r="B915" t="s">
        <v>502</v>
      </c>
      <c r="C915" t="s">
        <v>7</v>
      </c>
      <c r="D915" s="3">
        <v>42004</v>
      </c>
      <c r="E915" s="4">
        <v>9675000000</v>
      </c>
      <c r="F915" s="4">
        <v>3319000000</v>
      </c>
      <c r="G915" s="4">
        <v>4308000000</v>
      </c>
      <c r="H915" s="4">
        <v>614000000</v>
      </c>
      <c r="I915" s="4">
        <v>188000000</v>
      </c>
      <c r="J915" s="33">
        <f t="array" ref="J915">E915-F915</f>
        <v>6356000000</v>
      </c>
      <c r="K915" s="33">
        <f t="array" ref="K915">J915-G915:I915</f>
        <v>2048000000</v>
      </c>
      <c r="L915" s="105">
        <f t="array" ref="L915">1-F915/E915</f>
        <v>0.65695090439276482</v>
      </c>
      <c r="M915" s="105">
        <f t="array" ref="M915">K915/E915</f>
        <v>0.21167958656330749</v>
      </c>
      <c r="N915" t="s">
        <v>31</v>
      </c>
      <c r="O915" t="s">
        <v>36</v>
      </c>
    </row>
    <row r="916" spans="1:15" ht="16" hidden="1" x14ac:dyDescent="0.25">
      <c r="A916" s="2">
        <v>1536</v>
      </c>
      <c r="B916" t="s">
        <v>519</v>
      </c>
      <c r="C916" t="s">
        <v>8</v>
      </c>
      <c r="D916" s="3">
        <v>42004</v>
      </c>
      <c r="E916" s="4">
        <v>16889600000</v>
      </c>
      <c r="F916" s="4">
        <v>9397600000</v>
      </c>
      <c r="G916" s="4">
        <v>4896100000</v>
      </c>
      <c r="H916" s="4">
        <v>691100000</v>
      </c>
      <c r="I916" t="s">
        <v>21</v>
      </c>
      <c r="J916" s="33">
        <f t="array" ref="J916">E916-F916</f>
        <v>7492000000</v>
      </c>
      <c r="K916" s="33">
        <f t="array" ref="K916">J916-G916:I916</f>
        <v>2595900000</v>
      </c>
      <c r="L916" s="105">
        <f t="array" ref="L916">1-F916/E916</f>
        <v>0.44358658582796517</v>
      </c>
      <c r="M916" s="105">
        <f t="array" ref="M916">K916/E916</f>
        <v>0.15369813376278893</v>
      </c>
      <c r="N916" t="s">
        <v>31</v>
      </c>
      <c r="O916" t="s">
        <v>36</v>
      </c>
    </row>
    <row r="917" spans="1:15" ht="16" hidden="1" x14ac:dyDescent="0.25">
      <c r="A917" s="2">
        <v>1595</v>
      </c>
      <c r="B917" t="s">
        <v>534</v>
      </c>
      <c r="C917" t="s">
        <v>7</v>
      </c>
      <c r="D917" s="3">
        <v>42004</v>
      </c>
      <c r="E917" s="4">
        <v>130474000000</v>
      </c>
      <c r="F917" s="4">
        <v>93633000000</v>
      </c>
      <c r="G917" t="s">
        <v>21</v>
      </c>
      <c r="H917" t="s">
        <v>21</v>
      </c>
      <c r="I917" s="4">
        <v>26567000000</v>
      </c>
      <c r="J917" s="33">
        <f t="array" ref="J917">E917-F917</f>
        <v>36841000000</v>
      </c>
      <c r="K917" s="33" t="e">
        <f t="array" ref="K917">J917-G917:I917</f>
        <v>#VALUE!</v>
      </c>
      <c r="L917" s="105">
        <f t="array" ref="L917">1-F917/E917</f>
        <v>0.28236276959394213</v>
      </c>
      <c r="M917" s="105" t="e">
        <f t="array" ref="M917">K917/E917</f>
        <v>#VALUE!</v>
      </c>
      <c r="N917" t="s">
        <v>31</v>
      </c>
      <c r="O917" t="s">
        <v>87</v>
      </c>
    </row>
    <row r="918" spans="1:15" ht="16" hidden="1" x14ac:dyDescent="0.25">
      <c r="A918" s="2">
        <v>1660</v>
      </c>
      <c r="B918" t="s">
        <v>550</v>
      </c>
      <c r="C918" t="s">
        <v>8</v>
      </c>
      <c r="D918" s="3">
        <v>42004</v>
      </c>
      <c r="E918" s="4">
        <v>580415000</v>
      </c>
      <c r="F918" s="4">
        <v>60987000</v>
      </c>
      <c r="G918" s="4">
        <v>305409000</v>
      </c>
      <c r="H918" s="4">
        <v>855506000</v>
      </c>
      <c r="I918" t="s">
        <v>21</v>
      </c>
      <c r="J918" s="33">
        <f t="array" ref="J918">E918-F918</f>
        <v>519428000</v>
      </c>
      <c r="K918" s="33">
        <f t="array" ref="K918">J918-G918:I918</f>
        <v>214019000</v>
      </c>
      <c r="L918" s="105">
        <f t="array" ref="L918">1-F918/E918</f>
        <v>0.89492518284331035</v>
      </c>
      <c r="M918" s="105">
        <f t="array" ref="M918">K918/E918</f>
        <v>0.36873444001274952</v>
      </c>
      <c r="N918" t="s">
        <v>31</v>
      </c>
      <c r="O918" t="s">
        <v>72</v>
      </c>
    </row>
    <row r="919" spans="1:15" ht="16" hidden="1" x14ac:dyDescent="0.25">
      <c r="A919" s="2">
        <v>1672</v>
      </c>
      <c r="B919" t="s">
        <v>553</v>
      </c>
      <c r="C919" t="s">
        <v>8</v>
      </c>
      <c r="D919" s="3">
        <v>42004</v>
      </c>
      <c r="E919" s="4">
        <v>1989344000</v>
      </c>
      <c r="F919" s="4">
        <v>824913000</v>
      </c>
      <c r="G919" s="4">
        <v>512707000</v>
      </c>
      <c r="H919" s="4">
        <v>107726000</v>
      </c>
      <c r="I919" s="4">
        <v>10634000</v>
      </c>
      <c r="J919" s="33">
        <f t="array" ref="J919">E919-F919</f>
        <v>1164431000</v>
      </c>
      <c r="K919" s="33">
        <f t="array" ref="K919">J919-G919:I919</f>
        <v>651724000</v>
      </c>
      <c r="L919" s="105">
        <f t="array" ref="L919">1-F919/E919</f>
        <v>0.58533416040664665</v>
      </c>
      <c r="M919" s="105">
        <f t="array" ref="M919">K919/E919</f>
        <v>0.32760749272121864</v>
      </c>
      <c r="N919" t="s">
        <v>31</v>
      </c>
      <c r="O919" t="s">
        <v>34</v>
      </c>
    </row>
    <row r="920" spans="1:15" ht="16" hidden="1" x14ac:dyDescent="0.25">
      <c r="A920" s="2">
        <v>1751</v>
      </c>
      <c r="B920" t="s">
        <v>574</v>
      </c>
      <c r="C920" t="s">
        <v>8</v>
      </c>
      <c r="D920" s="3">
        <v>42004</v>
      </c>
      <c r="E920" s="4">
        <v>2922600000</v>
      </c>
      <c r="F920" s="4">
        <v>1322800000</v>
      </c>
      <c r="G920" s="4">
        <v>1143100000</v>
      </c>
      <c r="H920" t="s">
        <v>21</v>
      </c>
      <c r="I920" t="s">
        <v>21</v>
      </c>
      <c r="J920" s="33">
        <f t="array" ref="J920">E920-F920</f>
        <v>1599800000</v>
      </c>
      <c r="K920" s="33">
        <f t="array" ref="K920">J920-G920:I920</f>
        <v>456700000</v>
      </c>
      <c r="L920" s="105">
        <f t="array" ref="L920">1-F920/E920</f>
        <v>0.54738931088756582</v>
      </c>
      <c r="M920" s="105">
        <f t="array" ref="M920">K920/E920</f>
        <v>0.15626496954766303</v>
      </c>
      <c r="N920" t="s">
        <v>31</v>
      </c>
      <c r="O920" t="s">
        <v>172</v>
      </c>
    </row>
    <row r="921" spans="1:15" ht="16" hidden="1" x14ac:dyDescent="0.25">
      <c r="A921" s="2">
        <v>1771</v>
      </c>
      <c r="B921" t="s">
        <v>579</v>
      </c>
      <c r="C921" t="s">
        <v>8</v>
      </c>
      <c r="D921" s="3">
        <v>42004</v>
      </c>
      <c r="E921" s="4">
        <v>4673300000</v>
      </c>
      <c r="F921" s="4">
        <v>1242800000</v>
      </c>
      <c r="G921" s="4">
        <v>1772200000</v>
      </c>
      <c r="H921" s="4">
        <v>187400000</v>
      </c>
      <c r="I921" s="4">
        <v>92500000</v>
      </c>
      <c r="J921" s="33">
        <f t="array" ref="J921">E921-F921</f>
        <v>3430500000</v>
      </c>
      <c r="K921" s="33">
        <f t="array" ref="K921">J921-G921:I921</f>
        <v>1658300000</v>
      </c>
      <c r="L921" s="105">
        <f t="array" ref="L921">1-F921/E921</f>
        <v>0.73406372370701645</v>
      </c>
      <c r="M921" s="105">
        <f t="array" ref="M921">K921/E921</f>
        <v>0.35484561230821904</v>
      </c>
      <c r="N921" t="s">
        <v>31</v>
      </c>
      <c r="O921" t="s">
        <v>36</v>
      </c>
    </row>
    <row r="922" spans="1:15" ht="16" hidden="1" x14ac:dyDescent="0.25">
      <c r="A922" s="2">
        <v>1778</v>
      </c>
      <c r="B922" t="s">
        <v>581</v>
      </c>
      <c r="C922" t="s">
        <v>7</v>
      </c>
      <c r="D922" s="3">
        <v>42004</v>
      </c>
      <c r="E922" s="4">
        <v>4785000000</v>
      </c>
      <c r="F922" s="4">
        <v>1717000000</v>
      </c>
      <c r="G922" s="4">
        <v>1643000000</v>
      </c>
      <c r="H922" s="4">
        <v>396000000</v>
      </c>
      <c r="I922" s="4">
        <v>60000000</v>
      </c>
      <c r="J922" s="33">
        <f t="array" ref="J922">E922-F922</f>
        <v>3068000000</v>
      </c>
      <c r="K922" s="33">
        <f t="array" ref="K922">J922-G922:I922</f>
        <v>1425000000</v>
      </c>
      <c r="L922" s="105">
        <f t="array" ref="L922">1-F922/E922</f>
        <v>0.64117032392894457</v>
      </c>
      <c r="M922" s="105">
        <f t="array" ref="M922">K922/E922</f>
        <v>0.29780564263322884</v>
      </c>
      <c r="N922" t="s">
        <v>31</v>
      </c>
      <c r="O922" t="s">
        <v>32</v>
      </c>
    </row>
    <row r="923" spans="1:15" ht="16" hidden="1" x14ac:dyDescent="0.25">
      <c r="A923" s="2">
        <v>2</v>
      </c>
      <c r="B923" t="s">
        <v>20</v>
      </c>
      <c r="C923" t="s">
        <v>8</v>
      </c>
      <c r="D923" s="3">
        <v>42004</v>
      </c>
      <c r="E923" s="4">
        <v>42650000000</v>
      </c>
      <c r="F923" s="4">
        <v>15620000000</v>
      </c>
      <c r="G923" s="4">
        <v>20686000000</v>
      </c>
      <c r="H923" t="s">
        <v>21</v>
      </c>
      <c r="I923" s="4">
        <v>1295000000</v>
      </c>
      <c r="J923" s="33">
        <f t="array" ref="J923">E923-F923</f>
        <v>27030000000</v>
      </c>
      <c r="K923" s="33">
        <f t="array" ref="K923">J923-G923:I923</f>
        <v>6344000000</v>
      </c>
      <c r="L923" s="105">
        <f t="array" ref="L923">1-F923/E923</f>
        <v>0.63376318874560378</v>
      </c>
      <c r="M923" s="105">
        <f t="array" ref="M923">K923/E923</f>
        <v>0.14874560375146542</v>
      </c>
      <c r="N923" t="s">
        <v>22</v>
      </c>
      <c r="O923" t="s">
        <v>23</v>
      </c>
    </row>
    <row r="924" spans="1:15" ht="16" hidden="1" x14ac:dyDescent="0.25">
      <c r="A924" s="2">
        <v>82</v>
      </c>
      <c r="B924" t="s">
        <v>67</v>
      </c>
      <c r="C924" t="s">
        <v>8</v>
      </c>
      <c r="D924" s="3">
        <v>42004</v>
      </c>
      <c r="E924" s="4">
        <v>5368000000</v>
      </c>
      <c r="F924" s="4">
        <v>2325000000</v>
      </c>
      <c r="G924" s="4">
        <v>1817000000</v>
      </c>
      <c r="H924" t="s">
        <v>21</v>
      </c>
      <c r="I924" s="4">
        <v>294000000</v>
      </c>
      <c r="J924" s="33">
        <f t="array" ref="J924">E924-F924</f>
        <v>3043000000</v>
      </c>
      <c r="K924" s="33">
        <f t="array" ref="K924">J924-G924:I924</f>
        <v>1226000000</v>
      </c>
      <c r="L924" s="105">
        <f t="array" ref="L924">1-F924/E924</f>
        <v>0.56687779433681074</v>
      </c>
      <c r="M924" s="105">
        <f t="array" ref="M924">K924/E924</f>
        <v>0.22839046199701937</v>
      </c>
      <c r="N924" t="s">
        <v>22</v>
      </c>
      <c r="O924" t="s">
        <v>23</v>
      </c>
    </row>
    <row r="925" spans="1:15" ht="16" hidden="1" x14ac:dyDescent="0.25">
      <c r="A925" s="2">
        <v>89</v>
      </c>
      <c r="B925" t="s">
        <v>69</v>
      </c>
      <c r="C925" t="s">
        <v>7</v>
      </c>
      <c r="D925" s="3">
        <v>42004</v>
      </c>
      <c r="E925" s="4">
        <v>2118300000</v>
      </c>
      <c r="F925" s="4">
        <v>1264600000</v>
      </c>
      <c r="G925" s="4">
        <v>527400000</v>
      </c>
      <c r="H925" t="s">
        <v>21</v>
      </c>
      <c r="I925" t="s">
        <v>21</v>
      </c>
      <c r="J925" s="33">
        <f t="array" ref="J925">E925-F925</f>
        <v>853700000</v>
      </c>
      <c r="K925" s="33">
        <f t="array" ref="K925">J925-G925:I925</f>
        <v>326300000</v>
      </c>
      <c r="L925" s="105">
        <f t="array" ref="L925">1-F925/E925</f>
        <v>0.40301184912429777</v>
      </c>
      <c r="M925" s="105">
        <f t="array" ref="M925">K925/E925</f>
        <v>0.15403861587121748</v>
      </c>
      <c r="N925" t="s">
        <v>22</v>
      </c>
      <c r="O925" t="s">
        <v>70</v>
      </c>
    </row>
    <row r="926" spans="1:15" ht="16" hidden="1" x14ac:dyDescent="0.25">
      <c r="A926" s="2">
        <v>102</v>
      </c>
      <c r="B926" t="s">
        <v>75</v>
      </c>
      <c r="C926" t="s">
        <v>8</v>
      </c>
      <c r="D926" s="3">
        <v>42004</v>
      </c>
      <c r="E926" s="4">
        <v>4021964000</v>
      </c>
      <c r="F926" s="4">
        <v>2597017000</v>
      </c>
      <c r="G926" s="4">
        <v>462637000</v>
      </c>
      <c r="H926" t="s">
        <v>21</v>
      </c>
      <c r="I926" s="4">
        <v>63724000</v>
      </c>
      <c r="J926" s="33">
        <f t="array" ref="J926">E926-F926</f>
        <v>1424947000</v>
      </c>
      <c r="K926" s="33">
        <f t="array" ref="K926">J926-G926:I926</f>
        <v>962310000</v>
      </c>
      <c r="L926" s="105">
        <f t="array" ref="L926">1-F926/E926</f>
        <v>0.35429133627252751</v>
      </c>
      <c r="M926" s="105">
        <f t="array" ref="M926">K926/E926</f>
        <v>0.23926370300678973</v>
      </c>
      <c r="N926" t="s">
        <v>22</v>
      </c>
      <c r="O926" t="s">
        <v>76</v>
      </c>
    </row>
    <row r="927" spans="1:15" ht="16" hidden="1" x14ac:dyDescent="0.25">
      <c r="A927" s="2">
        <v>154</v>
      </c>
      <c r="B927" t="s">
        <v>96</v>
      </c>
      <c r="C927" t="s">
        <v>8</v>
      </c>
      <c r="D927" s="3">
        <v>42004</v>
      </c>
      <c r="E927" s="4">
        <v>23906000000</v>
      </c>
      <c r="F927" s="4">
        <v>19137000000</v>
      </c>
      <c r="G927" s="4">
        <v>995000000</v>
      </c>
      <c r="H927" s="4">
        <v>218000000</v>
      </c>
      <c r="I927" s="4">
        <v>1371000000</v>
      </c>
      <c r="J927" s="33">
        <f t="array" ref="J927">E927-F927</f>
        <v>4769000000</v>
      </c>
      <c r="K927" s="33">
        <f t="array" ref="K927">J927-G927:I927</f>
        <v>3774000000</v>
      </c>
      <c r="L927" s="105">
        <f t="array" ref="L927">1-F927/E927</f>
        <v>0.1994896678658078</v>
      </c>
      <c r="M927" s="105">
        <f t="array" ref="M927">K927/E927</f>
        <v>0.15786831757717729</v>
      </c>
      <c r="N927" t="s">
        <v>22</v>
      </c>
      <c r="O927" t="s">
        <v>97</v>
      </c>
    </row>
    <row r="928" spans="1:15" ht="16" hidden="1" x14ac:dyDescent="0.25">
      <c r="A928" s="2">
        <v>187</v>
      </c>
      <c r="B928" t="s">
        <v>109</v>
      </c>
      <c r="C928" t="s">
        <v>7</v>
      </c>
      <c r="D928" s="3">
        <v>42004</v>
      </c>
      <c r="E928" s="4">
        <v>90762000000</v>
      </c>
      <c r="F928" s="4">
        <v>76752000000</v>
      </c>
      <c r="G928" s="4">
        <v>3480000000</v>
      </c>
      <c r="H928" s="4">
        <v>3047000000</v>
      </c>
      <c r="I928" t="s">
        <v>21</v>
      </c>
      <c r="J928" s="33">
        <f t="array" ref="J928">E928-F928</f>
        <v>14010000000</v>
      </c>
      <c r="K928" s="33">
        <f t="array" ref="K928">J928-G928:I928</f>
        <v>10530000000</v>
      </c>
      <c r="L928" s="105">
        <f t="array" ref="L928">1-F928/E928</f>
        <v>0.15435975408210489</v>
      </c>
      <c r="M928" s="105">
        <f t="array" ref="M928">K928/E928</f>
        <v>0.11601771666556489</v>
      </c>
      <c r="N928" t="s">
        <v>22</v>
      </c>
      <c r="O928" t="s">
        <v>97</v>
      </c>
    </row>
    <row r="929" spans="1:15" ht="16" hidden="1" x14ac:dyDescent="0.25">
      <c r="A929" s="2">
        <v>263</v>
      </c>
      <c r="B929" t="s">
        <v>132</v>
      </c>
      <c r="C929" t="s">
        <v>7</v>
      </c>
      <c r="D929" s="3">
        <v>42004</v>
      </c>
      <c r="E929" s="4">
        <v>55184000000</v>
      </c>
      <c r="F929" s="4">
        <v>41342000000</v>
      </c>
      <c r="G929" s="4">
        <v>8148000000</v>
      </c>
      <c r="H929" s="4">
        <v>2380000000</v>
      </c>
      <c r="I929" t="s">
        <v>21</v>
      </c>
      <c r="J929" s="33">
        <f t="array" ref="J929">E929-F929</f>
        <v>13842000000</v>
      </c>
      <c r="K929" s="33">
        <f t="array" ref="K929">J929-G929:I929</f>
        <v>5694000000</v>
      </c>
      <c r="L929" s="105">
        <f t="array" ref="L929">1-F929/E929</f>
        <v>0.25083357494926062</v>
      </c>
      <c r="M929" s="105">
        <f t="array" ref="M929">K929/E929</f>
        <v>0.10318208176282981</v>
      </c>
      <c r="N929" t="s">
        <v>22</v>
      </c>
      <c r="O929" t="s">
        <v>133</v>
      </c>
    </row>
    <row r="930" spans="1:15" ht="16" hidden="1" x14ac:dyDescent="0.25">
      <c r="A930" s="2">
        <v>308</v>
      </c>
      <c r="B930" t="s">
        <v>151</v>
      </c>
      <c r="C930" t="s">
        <v>8</v>
      </c>
      <c r="D930" s="3">
        <v>42004</v>
      </c>
      <c r="E930" s="4">
        <v>13470067000</v>
      </c>
      <c r="F930" s="4">
        <v>11462415000</v>
      </c>
      <c r="G930" s="4">
        <v>1259234000</v>
      </c>
      <c r="H930" t="s">
        <v>21</v>
      </c>
      <c r="I930" t="s">
        <v>21</v>
      </c>
      <c r="J930" s="33">
        <f t="array" ref="J930">E930-F930</f>
        <v>2007652000</v>
      </c>
      <c r="K930" s="33">
        <f t="array" ref="K930">J930-G930:I930</f>
        <v>748418000</v>
      </c>
      <c r="L930" s="105">
        <f t="array" ref="L930">1-F930/E930</f>
        <v>0.14904543533450876</v>
      </c>
      <c r="M930" s="105">
        <f t="array" ref="M930">K930/E930</f>
        <v>5.5561564764302955E-2</v>
      </c>
      <c r="N930" t="s">
        <v>22</v>
      </c>
      <c r="O930" t="s">
        <v>152</v>
      </c>
    </row>
    <row r="931" spans="1:15" ht="16" hidden="1" x14ac:dyDescent="0.25">
      <c r="A931" s="2">
        <v>343</v>
      </c>
      <c r="B931" t="s">
        <v>162</v>
      </c>
      <c r="C931" t="s">
        <v>7</v>
      </c>
      <c r="D931" s="3">
        <v>42004</v>
      </c>
      <c r="E931" s="4">
        <v>19221000000</v>
      </c>
      <c r="F931" s="4">
        <v>14360000000</v>
      </c>
      <c r="G931" s="4">
        <v>2112000000</v>
      </c>
      <c r="H931" s="4">
        <v>754000000</v>
      </c>
      <c r="I931" t="s">
        <v>21</v>
      </c>
      <c r="J931" s="33">
        <f t="array" ref="J931">E931-F931</f>
        <v>4861000000</v>
      </c>
      <c r="K931" s="33">
        <f t="array" ref="K931">J931-G931:I931</f>
        <v>2749000000</v>
      </c>
      <c r="L931" s="105">
        <f t="array" ref="L931">1-F931/E931</f>
        <v>0.25290047344050781</v>
      </c>
      <c r="M931" s="105">
        <f t="array" ref="M931">K931/E931</f>
        <v>0.14302065449248219</v>
      </c>
      <c r="N931" t="s">
        <v>22</v>
      </c>
      <c r="O931" t="s">
        <v>163</v>
      </c>
    </row>
    <row r="932" spans="1:15" ht="16" hidden="1" x14ac:dyDescent="0.25">
      <c r="A932" s="2">
        <v>433</v>
      </c>
      <c r="B932" t="s">
        <v>197</v>
      </c>
      <c r="C932" t="s">
        <v>7</v>
      </c>
      <c r="D932" s="3">
        <v>42004</v>
      </c>
      <c r="E932" s="4">
        <v>40362000000</v>
      </c>
      <c r="F932" s="4">
        <v>22967000000</v>
      </c>
      <c r="G932" s="4">
        <v>12702000000</v>
      </c>
      <c r="H932" t="s">
        <v>21</v>
      </c>
      <c r="I932" s="4">
        <v>1771000000</v>
      </c>
      <c r="J932" s="33">
        <f t="array" ref="J932">E932-F932</f>
        <v>17395000000</v>
      </c>
      <c r="K932" s="33">
        <f t="array" ref="K932">J932-G932:I932</f>
        <v>4693000000</v>
      </c>
      <c r="L932" s="105">
        <f t="array" ref="L932">1-F932/E932</f>
        <v>0.43097467915365939</v>
      </c>
      <c r="M932" s="105">
        <f t="array" ref="M932">K932/E932</f>
        <v>0.1162727317774144</v>
      </c>
      <c r="N932" t="s">
        <v>22</v>
      </c>
      <c r="O932" t="s">
        <v>23</v>
      </c>
    </row>
    <row r="933" spans="1:15" ht="16" hidden="1" x14ac:dyDescent="0.25">
      <c r="A933" s="2">
        <v>462</v>
      </c>
      <c r="B933" t="s">
        <v>208</v>
      </c>
      <c r="C933" t="s">
        <v>8</v>
      </c>
      <c r="D933" s="3">
        <v>42004</v>
      </c>
      <c r="E933" s="4">
        <v>19154000000</v>
      </c>
      <c r="F933" s="4">
        <v>9261400000</v>
      </c>
      <c r="G933" s="4">
        <v>5389000000</v>
      </c>
      <c r="H933" s="4">
        <v>1157000000</v>
      </c>
      <c r="I933" t="s">
        <v>21</v>
      </c>
      <c r="J933" s="33">
        <f t="array" ref="J933">E933-F933</f>
        <v>9892600000</v>
      </c>
      <c r="K933" s="33">
        <f t="array" ref="K933">J933-G933:I933</f>
        <v>4503600000</v>
      </c>
      <c r="L933" s="105">
        <f t="array" ref="L933">1-F933/E933</f>
        <v>0.51647697608854548</v>
      </c>
      <c r="M933" s="105">
        <f t="array" ref="M933">K933/E933</f>
        <v>0.23512582228255194</v>
      </c>
      <c r="N933" t="s">
        <v>22</v>
      </c>
      <c r="O933" t="s">
        <v>170</v>
      </c>
    </row>
    <row r="934" spans="1:15" ht="16" hidden="1" x14ac:dyDescent="0.25">
      <c r="A934" s="2">
        <v>490</v>
      </c>
      <c r="B934" t="s">
        <v>216</v>
      </c>
      <c r="C934" t="s">
        <v>8</v>
      </c>
      <c r="D934" s="3">
        <v>42004</v>
      </c>
      <c r="E934" s="4">
        <v>1584500000</v>
      </c>
      <c r="F934" t="s">
        <v>21</v>
      </c>
      <c r="G934" s="4">
        <v>1105700000</v>
      </c>
      <c r="H934" t="s">
        <v>21</v>
      </c>
      <c r="I934" s="4">
        <v>52500000</v>
      </c>
      <c r="J934" s="33" t="e">
        <f t="array" ref="J934">E934-F934</f>
        <v>#VALUE!</v>
      </c>
      <c r="K934" s="33" t="e">
        <f t="array" ref="K934">J934-G934:I934</f>
        <v>#VALUE!</v>
      </c>
      <c r="L934" s="105" t="e">
        <f t="array" ref="L934">1-F934/E934</f>
        <v>#VALUE!</v>
      </c>
      <c r="M934" s="105" t="e">
        <f t="array" ref="M934">K934/E934</f>
        <v>#VALUE!</v>
      </c>
      <c r="N934" t="s">
        <v>22</v>
      </c>
      <c r="O934" t="s">
        <v>217</v>
      </c>
    </row>
    <row r="935" spans="1:15" ht="16" hidden="1" x14ac:dyDescent="0.25">
      <c r="A935" s="2">
        <v>493</v>
      </c>
      <c r="B935" t="s">
        <v>218</v>
      </c>
      <c r="C935" t="s">
        <v>7</v>
      </c>
      <c r="D935" s="3">
        <v>42004</v>
      </c>
      <c r="E935" s="4">
        <v>7752728000</v>
      </c>
      <c r="F935" s="4">
        <v>4778479000</v>
      </c>
      <c r="G935" s="4">
        <v>1758765000</v>
      </c>
      <c r="H935" t="s">
        <v>21</v>
      </c>
      <c r="I935" t="s">
        <v>21</v>
      </c>
      <c r="J935" s="33">
        <f t="array" ref="J935">E935-F935</f>
        <v>2974249000</v>
      </c>
      <c r="K935" s="33">
        <f t="array" ref="K935">J935-G935:I935</f>
        <v>1215484000</v>
      </c>
      <c r="L935" s="105">
        <f t="array" ref="L935">1-F935/E935</f>
        <v>0.38363902357982893</v>
      </c>
      <c r="M935" s="105">
        <f t="array" ref="M935">K935/E935</f>
        <v>0.15678145808804334</v>
      </c>
      <c r="N935" t="s">
        <v>22</v>
      </c>
      <c r="O935" t="s">
        <v>163</v>
      </c>
    </row>
    <row r="936" spans="1:15" ht="16" hidden="1" x14ac:dyDescent="0.25">
      <c r="A936" s="2">
        <v>534</v>
      </c>
      <c r="B936" t="s">
        <v>229</v>
      </c>
      <c r="C936" t="s">
        <v>8</v>
      </c>
      <c r="D936" s="3">
        <v>42004</v>
      </c>
      <c r="E936" s="4">
        <v>2436400000</v>
      </c>
      <c r="F936" s="4">
        <v>844700000</v>
      </c>
      <c r="G936" s="4">
        <v>751700000</v>
      </c>
      <c r="H936" t="s">
        <v>21</v>
      </c>
      <c r="I936" s="4">
        <v>201800000</v>
      </c>
      <c r="J936" s="33">
        <f t="array" ref="J936">E936-F936</f>
        <v>1591700000</v>
      </c>
      <c r="K936" s="33">
        <f t="array" ref="K936">J936-G936:I936</f>
        <v>840000000</v>
      </c>
      <c r="L936" s="105">
        <f t="array" ref="L936">1-F936/E936</f>
        <v>0.65329995074700375</v>
      </c>
      <c r="M936" s="105">
        <f t="array" ref="M936">K936/E936</f>
        <v>0.3447709735675587</v>
      </c>
      <c r="N936" t="s">
        <v>22</v>
      </c>
      <c r="O936" t="s">
        <v>217</v>
      </c>
    </row>
    <row r="937" spans="1:15" ht="16" hidden="1" x14ac:dyDescent="0.25">
      <c r="A937" s="2">
        <v>582</v>
      </c>
      <c r="B937" t="s">
        <v>243</v>
      </c>
      <c r="C937" t="s">
        <v>8</v>
      </c>
      <c r="D937" s="3">
        <v>42004</v>
      </c>
      <c r="E937" s="4">
        <v>22552000000</v>
      </c>
      <c r="F937" s="4">
        <v>15646000000</v>
      </c>
      <c r="G937" s="4">
        <v>3810000000</v>
      </c>
      <c r="H937" s="4">
        <v>647000000</v>
      </c>
      <c r="I937" t="s">
        <v>21</v>
      </c>
      <c r="J937" s="33">
        <f t="array" ref="J937">E937-F937</f>
        <v>6906000000</v>
      </c>
      <c r="K937" s="33">
        <f t="array" ref="K937">J937-G937:I937</f>
        <v>3096000000</v>
      </c>
      <c r="L937" s="105">
        <f t="array" ref="L937">1-F937/E937</f>
        <v>0.30622561191912023</v>
      </c>
      <c r="M937" s="105">
        <f t="array" ref="M937">K937/E937</f>
        <v>0.13728272437034408</v>
      </c>
      <c r="N937" t="s">
        <v>22</v>
      </c>
      <c r="O937" t="s">
        <v>170</v>
      </c>
    </row>
    <row r="938" spans="1:15" ht="16" hidden="1" x14ac:dyDescent="0.25">
      <c r="A938" s="2">
        <v>598</v>
      </c>
      <c r="B938" t="s">
        <v>247</v>
      </c>
      <c r="C938" t="s">
        <v>8</v>
      </c>
      <c r="D938" s="3">
        <v>42004</v>
      </c>
      <c r="E938" s="4">
        <v>6564721000</v>
      </c>
      <c r="F938" s="4">
        <v>4583294000</v>
      </c>
      <c r="G938" s="4">
        <v>1337487000</v>
      </c>
      <c r="H938" t="s">
        <v>21</v>
      </c>
      <c r="I938" s="4">
        <v>49292000</v>
      </c>
      <c r="J938" s="33">
        <f t="array" ref="J938">E938-F938</f>
        <v>1981427000</v>
      </c>
      <c r="K938" s="33">
        <f t="array" ref="K938">J938-G938:I938</f>
        <v>643940000</v>
      </c>
      <c r="L938" s="105">
        <f t="array" ref="L938">1-F938/E938</f>
        <v>0.3018295827042764</v>
      </c>
      <c r="M938" s="105">
        <f t="array" ref="M938">K938/E938</f>
        <v>9.8090992747445011E-2</v>
      </c>
      <c r="N938" t="s">
        <v>22</v>
      </c>
      <c r="O938" t="s">
        <v>152</v>
      </c>
    </row>
    <row r="939" spans="1:15" ht="16" hidden="1" x14ac:dyDescent="0.25">
      <c r="A939" s="2">
        <v>613</v>
      </c>
      <c r="B939" t="s">
        <v>252</v>
      </c>
      <c r="C939" t="s">
        <v>7</v>
      </c>
      <c r="D939" s="3">
        <v>42004</v>
      </c>
      <c r="E939" s="4">
        <v>3733507000</v>
      </c>
      <c r="F939" s="4">
        <v>1836105000</v>
      </c>
      <c r="G939" s="4">
        <v>1110776000</v>
      </c>
      <c r="H939" t="s">
        <v>21</v>
      </c>
      <c r="I939" t="s">
        <v>21</v>
      </c>
      <c r="J939" s="33">
        <f t="array" ref="J939">E939-F939</f>
        <v>1897402000</v>
      </c>
      <c r="K939" s="33">
        <f t="array" ref="K939">J939-G939:I939</f>
        <v>786626000</v>
      </c>
      <c r="L939" s="105">
        <f t="array" ref="L939">1-F939/E939</f>
        <v>0.50820903777601067</v>
      </c>
      <c r="M939" s="105">
        <f t="array" ref="M939">K939/E939</f>
        <v>0.21069359184273659</v>
      </c>
      <c r="N939" t="s">
        <v>22</v>
      </c>
      <c r="O939" t="s">
        <v>70</v>
      </c>
    </row>
    <row r="940" spans="1:15" ht="16" hidden="1" x14ac:dyDescent="0.25">
      <c r="A940" s="2">
        <v>622</v>
      </c>
      <c r="B940" t="s">
        <v>254</v>
      </c>
      <c r="C940" t="s">
        <v>8</v>
      </c>
      <c r="D940" s="3">
        <v>42004</v>
      </c>
      <c r="E940" s="4">
        <v>4013600000</v>
      </c>
      <c r="F940" s="4">
        <v>2646700000</v>
      </c>
      <c r="G940" s="4">
        <v>943300000</v>
      </c>
      <c r="H940" t="s">
        <v>21</v>
      </c>
      <c r="I940" s="4">
        <v>13100000</v>
      </c>
      <c r="J940" s="33">
        <f t="array" ref="J940">E940-F940</f>
        <v>1366900000</v>
      </c>
      <c r="K940" s="33">
        <f t="array" ref="K940">J940-G940:I940</f>
        <v>423600000</v>
      </c>
      <c r="L940" s="105">
        <f t="array" ref="L940">1-F940/E940</f>
        <v>0.34056707195535185</v>
      </c>
      <c r="M940" s="105">
        <f t="array" ref="M940">K940/E940</f>
        <v>0.10554116005581024</v>
      </c>
      <c r="N940" t="s">
        <v>22</v>
      </c>
      <c r="O940" t="s">
        <v>70</v>
      </c>
    </row>
    <row r="941" spans="1:15" ht="16" hidden="1" x14ac:dyDescent="0.25">
      <c r="A941" s="2">
        <v>657</v>
      </c>
      <c r="B941" t="s">
        <v>266</v>
      </c>
      <c r="C941" t="s">
        <v>7</v>
      </c>
      <c r="D941" s="3">
        <v>42004</v>
      </c>
      <c r="E941" s="4">
        <v>21531577000</v>
      </c>
      <c r="F941" s="4">
        <v>20132544000</v>
      </c>
      <c r="G941" s="4">
        <v>182711000</v>
      </c>
      <c r="H941" t="s">
        <v>21</v>
      </c>
      <c r="I941" t="s">
        <v>21</v>
      </c>
      <c r="J941" s="33">
        <f t="array" ref="J941">E941-F941</f>
        <v>1399033000</v>
      </c>
      <c r="K941" s="33">
        <f t="array" ref="K941">J941-G941:I941</f>
        <v>1216322000</v>
      </c>
      <c r="L941" s="105">
        <f t="array" ref="L941">1-F941/E941</f>
        <v>6.497587241287528E-2</v>
      </c>
      <c r="M941" s="105">
        <f t="array" ref="M941">K941/E941</f>
        <v>5.649014932812399E-2</v>
      </c>
      <c r="N941" t="s">
        <v>22</v>
      </c>
      <c r="O941" t="s">
        <v>267</v>
      </c>
    </row>
    <row r="942" spans="1:15" ht="16" hidden="1" x14ac:dyDescent="0.25">
      <c r="A942" s="2">
        <v>661</v>
      </c>
      <c r="B942" t="s">
        <v>268</v>
      </c>
      <c r="C942" t="s">
        <v>7</v>
      </c>
      <c r="D942" s="3">
        <v>42004</v>
      </c>
      <c r="E942" s="4">
        <v>4877885000</v>
      </c>
      <c r="F942" s="4">
        <v>3163268000</v>
      </c>
      <c r="G942" s="4">
        <v>936900000</v>
      </c>
      <c r="H942" t="s">
        <v>21</v>
      </c>
      <c r="I942" t="s">
        <v>21</v>
      </c>
      <c r="J942" s="33">
        <f t="array" ref="J942">E942-F942</f>
        <v>1714617000</v>
      </c>
      <c r="K942" s="33">
        <f t="array" ref="K942">J942-G942:I942</f>
        <v>777717000</v>
      </c>
      <c r="L942" s="105">
        <f t="array" ref="L942">1-F942/E942</f>
        <v>0.35150828689073232</v>
      </c>
      <c r="M942" s="105">
        <f t="array" ref="M942">K942/E942</f>
        <v>0.15943733810862701</v>
      </c>
      <c r="N942" t="s">
        <v>22</v>
      </c>
      <c r="O942" t="s">
        <v>163</v>
      </c>
    </row>
    <row r="943" spans="1:15" ht="16" hidden="1" x14ac:dyDescent="0.25">
      <c r="A943" s="2">
        <v>681</v>
      </c>
      <c r="B943" t="s">
        <v>274</v>
      </c>
      <c r="C943" t="s">
        <v>7</v>
      </c>
      <c r="D943" s="3">
        <v>42004</v>
      </c>
      <c r="E943" s="4">
        <v>30852000000</v>
      </c>
      <c r="F943" s="4">
        <v>24979000000</v>
      </c>
      <c r="G943" s="4">
        <v>1984000000</v>
      </c>
      <c r="H943" t="s">
        <v>21</v>
      </c>
      <c r="I943" t="s">
        <v>21</v>
      </c>
      <c r="J943" s="33">
        <f t="array" ref="J943">E943-F943</f>
        <v>5873000000</v>
      </c>
      <c r="K943" s="33">
        <f t="array" ref="K943">J943-G943:I943</f>
        <v>3889000000</v>
      </c>
      <c r="L943" s="105">
        <f t="array" ref="L943">1-F943/E943</f>
        <v>0.19036043044211071</v>
      </c>
      <c r="M943" s="105">
        <f t="array" ref="M943">K943/E943</f>
        <v>0.12605341631012576</v>
      </c>
      <c r="N943" t="s">
        <v>22</v>
      </c>
      <c r="O943" t="s">
        <v>97</v>
      </c>
    </row>
    <row r="944" spans="1:15" ht="16" hidden="1" x14ac:dyDescent="0.25">
      <c r="A944" s="2">
        <v>726</v>
      </c>
      <c r="B944" t="s">
        <v>287</v>
      </c>
      <c r="C944" t="s">
        <v>8</v>
      </c>
      <c r="D944" s="3">
        <v>42004</v>
      </c>
      <c r="E944" s="4">
        <v>9964953000</v>
      </c>
      <c r="F944" s="4">
        <v>5650711000</v>
      </c>
      <c r="G944" s="4">
        <v>2967125000</v>
      </c>
      <c r="H944" t="s">
        <v>21</v>
      </c>
      <c r="I944" t="s">
        <v>21</v>
      </c>
      <c r="J944" s="33">
        <f t="array" ref="J944">E944-F944</f>
        <v>4314242000</v>
      </c>
      <c r="K944" s="33">
        <f t="array" ref="K944">J944-G944:I944</f>
        <v>1347117000</v>
      </c>
      <c r="L944" s="105">
        <f t="array" ref="L944">1-F944/E944</f>
        <v>0.43294153018082471</v>
      </c>
      <c r="M944" s="105">
        <f t="array" ref="M944">K944/E944</f>
        <v>0.13518548456776464</v>
      </c>
      <c r="N944" t="s">
        <v>22</v>
      </c>
      <c r="O944" t="s">
        <v>288</v>
      </c>
    </row>
    <row r="945" spans="1:15" ht="16" hidden="1" x14ac:dyDescent="0.25">
      <c r="A945" s="2">
        <v>781</v>
      </c>
      <c r="B945" t="s">
        <v>306</v>
      </c>
      <c r="C945" t="s">
        <v>7</v>
      </c>
      <c r="D945" s="3">
        <v>42004</v>
      </c>
      <c r="E945" s="4">
        <v>40306000000</v>
      </c>
      <c r="F945" s="4">
        <v>28957000000</v>
      </c>
      <c r="G945" s="4">
        <v>5518000000</v>
      </c>
      <c r="H945" t="s">
        <v>21</v>
      </c>
      <c r="I945" t="s">
        <v>21</v>
      </c>
      <c r="J945" s="33">
        <f t="array" ref="J945">E945-F945</f>
        <v>11349000000</v>
      </c>
      <c r="K945" s="33">
        <f t="array" ref="K945">J945-G945:I945</f>
        <v>5831000000</v>
      </c>
      <c r="L945" s="105">
        <f t="array" ref="L945">1-F945/E945</f>
        <v>0.2815709819877934</v>
      </c>
      <c r="M945" s="105">
        <f t="array" ref="M945">K945/E945</f>
        <v>0.14466828759986106</v>
      </c>
      <c r="N945" t="s">
        <v>22</v>
      </c>
      <c r="O945" t="s">
        <v>170</v>
      </c>
    </row>
    <row r="946" spans="1:15" ht="16" hidden="1" x14ac:dyDescent="0.25">
      <c r="A946" s="2">
        <v>864</v>
      </c>
      <c r="B946" t="s">
        <v>332</v>
      </c>
      <c r="C946" t="s">
        <v>7</v>
      </c>
      <c r="D946" s="3">
        <v>42004</v>
      </c>
      <c r="E946" s="4">
        <v>14484000000</v>
      </c>
      <c r="F946" s="4">
        <v>8673000000</v>
      </c>
      <c r="G946" s="4">
        <v>2678000000</v>
      </c>
      <c r="H946" t="s">
        <v>21</v>
      </c>
      <c r="I946" s="4">
        <v>245000000</v>
      </c>
      <c r="J946" s="33">
        <f t="array" ref="J946">E946-F946</f>
        <v>5811000000</v>
      </c>
      <c r="K946" s="33">
        <f t="array" ref="K946">J946-G946:I946</f>
        <v>3133000000</v>
      </c>
      <c r="L946" s="105">
        <f t="array" ref="L946">1-F946/E946</f>
        <v>0.40120132560066279</v>
      </c>
      <c r="M946" s="105">
        <f t="array" ref="M946">K946/E946</f>
        <v>0.21630764982049158</v>
      </c>
      <c r="N946" t="s">
        <v>22</v>
      </c>
      <c r="O946" t="s">
        <v>163</v>
      </c>
    </row>
    <row r="947" spans="1:15" ht="16" hidden="1" x14ac:dyDescent="0.25">
      <c r="A947" s="2">
        <v>873</v>
      </c>
      <c r="B947" t="s">
        <v>334</v>
      </c>
      <c r="C947" t="s">
        <v>8</v>
      </c>
      <c r="D947" s="3">
        <v>42004</v>
      </c>
      <c r="E947" s="4">
        <v>6165441000</v>
      </c>
      <c r="F947" s="4">
        <v>3898403000</v>
      </c>
      <c r="G947" s="4">
        <v>1341000000</v>
      </c>
      <c r="H947" t="s">
        <v>21</v>
      </c>
      <c r="I947" s="4">
        <v>294496000</v>
      </c>
      <c r="J947" s="33">
        <f t="array" ref="J947">E947-F947</f>
        <v>2267038000</v>
      </c>
      <c r="K947" s="33">
        <f t="array" ref="K947">J947-G947:I947</f>
        <v>926038000</v>
      </c>
      <c r="L947" s="105">
        <f t="array" ref="L947">1-F947/E947</f>
        <v>0.36770086681552872</v>
      </c>
      <c r="M947" s="105">
        <f t="array" ref="M947">K947/E947</f>
        <v>0.15019817722690071</v>
      </c>
      <c r="N947" t="s">
        <v>22</v>
      </c>
      <c r="O947" t="s">
        <v>335</v>
      </c>
    </row>
    <row r="948" spans="1:15" ht="16" hidden="1" x14ac:dyDescent="0.25">
      <c r="A948" s="2">
        <v>936</v>
      </c>
      <c r="B948" t="s">
        <v>354</v>
      </c>
      <c r="C948" t="s">
        <v>7</v>
      </c>
      <c r="D948" s="3">
        <v>42004</v>
      </c>
      <c r="E948" s="4">
        <v>2577100000</v>
      </c>
      <c r="F948" s="4">
        <v>877900000</v>
      </c>
      <c r="G948" s="4">
        <v>632000000</v>
      </c>
      <c r="H948" t="s">
        <v>21</v>
      </c>
      <c r="I948" s="4">
        <v>258100000</v>
      </c>
      <c r="J948" s="33">
        <f t="array" ref="J948">E948-F948</f>
        <v>1699200000</v>
      </c>
      <c r="K948" s="33">
        <f t="array" ref="K948">J948-G948:I948</f>
        <v>1067200000</v>
      </c>
      <c r="L948" s="105">
        <f t="array" ref="L948">1-F948/E948</f>
        <v>0.65934577626013735</v>
      </c>
      <c r="M948" s="105">
        <f t="array" ref="M948">K948/E948</f>
        <v>0.41410888207675295</v>
      </c>
      <c r="N948" t="s">
        <v>22</v>
      </c>
      <c r="O948" t="s">
        <v>184</v>
      </c>
    </row>
    <row r="949" spans="1:15" ht="16" hidden="1" x14ac:dyDescent="0.25">
      <c r="A949" s="2">
        <v>945</v>
      </c>
      <c r="B949" t="s">
        <v>356</v>
      </c>
      <c r="C949" t="s">
        <v>8</v>
      </c>
      <c r="D949" s="3">
        <v>42004</v>
      </c>
      <c r="E949" s="4">
        <v>3782300000</v>
      </c>
      <c r="F949" s="4">
        <v>2991900000</v>
      </c>
      <c r="G949" s="4">
        <v>439200000</v>
      </c>
      <c r="H949" t="s">
        <v>21</v>
      </c>
      <c r="I949" s="4">
        <v>19700000</v>
      </c>
      <c r="J949" s="33">
        <f t="array" ref="J949">E949-F949</f>
        <v>790400000</v>
      </c>
      <c r="K949" s="33">
        <f t="array" ref="K949">J949-G949:I949</f>
        <v>351200000</v>
      </c>
      <c r="L949" s="105">
        <f t="array" ref="L949">1-F949/E949</f>
        <v>0.20897337598815535</v>
      </c>
      <c r="M949" s="105">
        <f t="array" ref="M949">K949/E949</f>
        <v>9.2853554715384826E-2</v>
      </c>
      <c r="N949" t="s">
        <v>22</v>
      </c>
      <c r="O949" t="s">
        <v>170</v>
      </c>
    </row>
    <row r="950" spans="1:15" ht="16" hidden="1" x14ac:dyDescent="0.25">
      <c r="A950" s="2">
        <v>961</v>
      </c>
      <c r="B950" t="s">
        <v>361</v>
      </c>
      <c r="C950" t="s">
        <v>8</v>
      </c>
      <c r="D950" s="3">
        <v>42004</v>
      </c>
      <c r="E950" s="4">
        <v>10986000000</v>
      </c>
      <c r="F950" s="4">
        <v>9974000000</v>
      </c>
      <c r="G950" t="s">
        <v>21</v>
      </c>
      <c r="H950" t="s">
        <v>21</v>
      </c>
      <c r="I950" t="s">
        <v>21</v>
      </c>
      <c r="J950" s="33">
        <f t="array" ref="J950">E950-F950</f>
        <v>1012000000</v>
      </c>
      <c r="K950" s="33" t="e">
        <f t="array" ref="K950">J950-G950:I950</f>
        <v>#VALUE!</v>
      </c>
      <c r="L950" s="105">
        <f t="array" ref="L950">1-F950/E950</f>
        <v>9.2117240123793964E-2</v>
      </c>
      <c r="M950" s="105" t="e">
        <f t="array" ref="M950">K950/E950</f>
        <v>#VALUE!</v>
      </c>
      <c r="N950" t="s">
        <v>22</v>
      </c>
      <c r="O950" t="s">
        <v>170</v>
      </c>
    </row>
    <row r="951" spans="1:15" ht="16" hidden="1" x14ac:dyDescent="0.25">
      <c r="A951" s="2">
        <v>972</v>
      </c>
      <c r="B951" t="s">
        <v>364</v>
      </c>
      <c r="C951" t="s">
        <v>7</v>
      </c>
      <c r="D951" s="3">
        <v>42004</v>
      </c>
      <c r="E951" s="4">
        <v>39946000000</v>
      </c>
      <c r="F951" s="4">
        <v>35263000000</v>
      </c>
      <c r="G951" s="4">
        <v>-329000000</v>
      </c>
      <c r="H951" t="s">
        <v>21</v>
      </c>
      <c r="I951" t="s">
        <v>21</v>
      </c>
      <c r="J951" s="33">
        <f t="array" ref="J951">E951-F951</f>
        <v>4683000000</v>
      </c>
      <c r="K951" s="33">
        <f t="array" ref="K951">J951-G951:I951</f>
        <v>5012000000</v>
      </c>
      <c r="L951" s="105">
        <f t="array" ref="L951">1-F951/E951</f>
        <v>0.11723326490762531</v>
      </c>
      <c r="M951" s="105">
        <f t="array" ref="M951">K951/E951</f>
        <v>0.12546938366795174</v>
      </c>
      <c r="N951" t="s">
        <v>22</v>
      </c>
      <c r="O951" t="s">
        <v>97</v>
      </c>
    </row>
    <row r="952" spans="1:15" ht="16" hidden="1" x14ac:dyDescent="0.25">
      <c r="A952" s="2">
        <v>992</v>
      </c>
      <c r="B952" t="s">
        <v>370</v>
      </c>
      <c r="C952" t="s">
        <v>7</v>
      </c>
      <c r="D952" s="3">
        <v>42004</v>
      </c>
      <c r="E952" s="4">
        <v>18605000000</v>
      </c>
      <c r="F952" s="4">
        <v>7677000000</v>
      </c>
      <c r="G952" s="4">
        <v>7639000000</v>
      </c>
      <c r="H952" t="s">
        <v>21</v>
      </c>
      <c r="I952" s="4">
        <v>938000000</v>
      </c>
      <c r="J952" s="33">
        <f t="array" ref="J952">E952-F952</f>
        <v>10928000000</v>
      </c>
      <c r="K952" s="33">
        <f t="array" ref="K952">J952-G952:I952</f>
        <v>3289000000</v>
      </c>
      <c r="L952" s="105">
        <f t="array" ref="L952">1-F952/E952</f>
        <v>0.58736898683149685</v>
      </c>
      <c r="M952" s="105">
        <f t="array" ref="M952">K952/E952</f>
        <v>0.17678043536683688</v>
      </c>
      <c r="N952" t="s">
        <v>22</v>
      </c>
      <c r="O952" t="s">
        <v>23</v>
      </c>
    </row>
    <row r="953" spans="1:15" ht="16" hidden="1" x14ac:dyDescent="0.25">
      <c r="A953" s="2">
        <v>1024</v>
      </c>
      <c r="B953" t="s">
        <v>379</v>
      </c>
      <c r="C953" t="s">
        <v>7</v>
      </c>
      <c r="D953" s="3">
        <v>42004</v>
      </c>
      <c r="E953" s="4">
        <v>7006000000</v>
      </c>
      <c r="F953" s="4">
        <v>4946000000</v>
      </c>
      <c r="G953" s="4">
        <v>1338000000</v>
      </c>
      <c r="H953" t="s">
        <v>21</v>
      </c>
      <c r="I953" t="s">
        <v>21</v>
      </c>
      <c r="J953" s="33">
        <f t="array" ref="J953">E953-F953</f>
        <v>2060000000</v>
      </c>
      <c r="K953" s="33">
        <f t="array" ref="K953">J953-G953:I953</f>
        <v>722000000</v>
      </c>
      <c r="L953" s="105">
        <f t="array" ref="L953">1-F953/E953</f>
        <v>0.29403368541250352</v>
      </c>
      <c r="M953" s="105">
        <f t="array" ref="M953">K953/E953</f>
        <v>0.10305452469312018</v>
      </c>
      <c r="N953" t="s">
        <v>22</v>
      </c>
      <c r="O953" t="s">
        <v>70</v>
      </c>
    </row>
    <row r="954" spans="1:15" ht="16" hidden="1" x14ac:dyDescent="0.25">
      <c r="A954" s="2">
        <v>1076</v>
      </c>
      <c r="B954" t="s">
        <v>396</v>
      </c>
      <c r="C954" t="s">
        <v>7</v>
      </c>
      <c r="D954" s="3">
        <v>42004</v>
      </c>
      <c r="E954" s="4">
        <v>31821000000</v>
      </c>
      <c r="F954" s="4">
        <v>16447000000</v>
      </c>
      <c r="G954" s="4">
        <v>6469000000</v>
      </c>
      <c r="H954" s="4">
        <v>1770000000</v>
      </c>
      <c r="I954" t="s">
        <v>21</v>
      </c>
      <c r="J954" s="33">
        <f t="array" ref="J954">E954-F954</f>
        <v>15374000000</v>
      </c>
      <c r="K954" s="33">
        <f t="array" ref="K954">J954-G954:I954</f>
        <v>8905000000</v>
      </c>
      <c r="L954" s="105">
        <f t="array" ref="L954">1-F954/E954</f>
        <v>0.48314006473712323</v>
      </c>
      <c r="M954" s="105">
        <f t="array" ref="M954">K954/E954</f>
        <v>0.27984664215455202</v>
      </c>
      <c r="N954" t="s">
        <v>22</v>
      </c>
      <c r="O954" t="s">
        <v>170</v>
      </c>
    </row>
    <row r="955" spans="1:15" ht="16" hidden="1" x14ac:dyDescent="0.25">
      <c r="A955" s="2">
        <v>1161</v>
      </c>
      <c r="B955" t="s">
        <v>420</v>
      </c>
      <c r="C955" t="s">
        <v>7</v>
      </c>
      <c r="D955" s="3">
        <v>42004</v>
      </c>
      <c r="E955" s="4">
        <v>6288000000</v>
      </c>
      <c r="F955" s="4">
        <v>2620000000</v>
      </c>
      <c r="G955" s="4">
        <v>1917000000</v>
      </c>
      <c r="H955" t="s">
        <v>21</v>
      </c>
      <c r="I955" s="4">
        <v>573000000</v>
      </c>
      <c r="J955" s="33">
        <f t="array" ref="J955">E955-F955</f>
        <v>3668000000</v>
      </c>
      <c r="K955" s="33">
        <f t="array" ref="K955">J955-G955:I955</f>
        <v>1751000000</v>
      </c>
      <c r="L955" s="105">
        <f t="array" ref="L955">1-F955/E955</f>
        <v>0.58333333333333326</v>
      </c>
      <c r="M955" s="105">
        <f t="array" ref="M955">K955/E955</f>
        <v>0.27846692111959287</v>
      </c>
      <c r="N955" t="s">
        <v>22</v>
      </c>
      <c r="O955" t="s">
        <v>217</v>
      </c>
    </row>
    <row r="956" spans="1:15" ht="16" hidden="1" x14ac:dyDescent="0.25">
      <c r="A956" s="2">
        <v>1169</v>
      </c>
      <c r="B956" t="s">
        <v>422</v>
      </c>
      <c r="C956" t="s">
        <v>7</v>
      </c>
      <c r="D956" s="3">
        <v>42004</v>
      </c>
      <c r="E956" s="4">
        <v>11624000000</v>
      </c>
      <c r="F956" s="4">
        <v>4201000000</v>
      </c>
      <c r="G956" s="4">
        <v>2897000000</v>
      </c>
      <c r="H956" t="s">
        <v>21</v>
      </c>
      <c r="I956" s="4">
        <v>951000000</v>
      </c>
      <c r="J956" s="33">
        <f t="array" ref="J956">E956-F956</f>
        <v>7423000000</v>
      </c>
      <c r="K956" s="33">
        <f t="array" ref="K956">J956-G956:I956</f>
        <v>4526000000</v>
      </c>
      <c r="L956" s="105">
        <f t="array" ref="L956">1-F956/E956</f>
        <v>0.63859256710254653</v>
      </c>
      <c r="M956" s="105">
        <f t="array" ref="M956">K956/E956</f>
        <v>0.38936682725395733</v>
      </c>
      <c r="N956" t="s">
        <v>22</v>
      </c>
      <c r="O956" t="s">
        <v>184</v>
      </c>
    </row>
    <row r="957" spans="1:15" ht="16" hidden="1" x14ac:dyDescent="0.25">
      <c r="A957" s="2">
        <v>1230</v>
      </c>
      <c r="B957" t="s">
        <v>436</v>
      </c>
      <c r="C957" t="s">
        <v>8</v>
      </c>
      <c r="D957" s="3">
        <v>42004</v>
      </c>
      <c r="E957" s="4">
        <v>3821504000</v>
      </c>
      <c r="F957" s="4">
        <v>1680791000</v>
      </c>
      <c r="G957" s="4">
        <v>1378400000</v>
      </c>
      <c r="H957" s="4">
        <v>109931000</v>
      </c>
      <c r="I957" t="s">
        <v>21</v>
      </c>
      <c r="J957" s="33">
        <f t="array" ref="J957">E957-F957</f>
        <v>2140713000</v>
      </c>
      <c r="K957" s="33">
        <f t="array" ref="K957">J957-G957:I957</f>
        <v>762313000</v>
      </c>
      <c r="L957" s="105">
        <f t="array" ref="L957">1-F957/E957</f>
        <v>0.56017552251678926</v>
      </c>
      <c r="M957" s="105">
        <f t="array" ref="M957">K957/E957</f>
        <v>0.1994798383045</v>
      </c>
      <c r="N957" t="s">
        <v>22</v>
      </c>
      <c r="O957" t="s">
        <v>437</v>
      </c>
    </row>
    <row r="958" spans="1:15" ht="16" hidden="1" x14ac:dyDescent="0.25">
      <c r="A958" s="2">
        <v>1234</v>
      </c>
      <c r="B958" t="s">
        <v>438</v>
      </c>
      <c r="C958" t="s">
        <v>8</v>
      </c>
      <c r="D958" s="3">
        <v>42004</v>
      </c>
      <c r="E958" s="4">
        <v>18534400000</v>
      </c>
      <c r="F958" s="4">
        <v>15481600000</v>
      </c>
      <c r="G958" s="4">
        <v>561400000</v>
      </c>
      <c r="H958" s="4">
        <v>215600000</v>
      </c>
      <c r="I958" s="4">
        <v>588500000</v>
      </c>
      <c r="J958" s="33">
        <f t="array" ref="J958">E958-F958</f>
        <v>3052800000</v>
      </c>
      <c r="K958" s="33">
        <f t="array" ref="K958">J958-G958:I958</f>
        <v>2491400000</v>
      </c>
      <c r="L958" s="105">
        <f t="array" ref="L958">1-F958/E958</f>
        <v>0.16470994475138123</v>
      </c>
      <c r="M958" s="105">
        <f t="array" ref="M958">K958/E958</f>
        <v>0.13442032113259669</v>
      </c>
      <c r="N958" t="s">
        <v>22</v>
      </c>
      <c r="O958" t="s">
        <v>133</v>
      </c>
    </row>
    <row r="959" spans="1:15" ht="16" hidden="1" x14ac:dyDescent="0.25">
      <c r="A959" s="2">
        <v>1294</v>
      </c>
      <c r="B959" t="s">
        <v>453</v>
      </c>
      <c r="C959" t="s">
        <v>8</v>
      </c>
      <c r="D959" s="3">
        <v>42004</v>
      </c>
      <c r="E959" s="4">
        <v>7039000000</v>
      </c>
      <c r="F959" s="4">
        <v>4576000000</v>
      </c>
      <c r="G959" s="4">
        <v>1493800000</v>
      </c>
      <c r="H959" s="4">
        <v>117300000</v>
      </c>
      <c r="I959" t="s">
        <v>21</v>
      </c>
      <c r="J959" s="33">
        <f t="array" ref="J959">E959-F959</f>
        <v>2463000000</v>
      </c>
      <c r="K959" s="33">
        <f t="array" ref="K959">J959-G959:I959</f>
        <v>969200000</v>
      </c>
      <c r="L959" s="105">
        <f t="array" ref="L959">1-F959/E959</f>
        <v>0.34990765733769003</v>
      </c>
      <c r="M959" s="105">
        <f t="array" ref="M959">K959/E959</f>
        <v>0.13769001278590709</v>
      </c>
      <c r="N959" t="s">
        <v>22</v>
      </c>
      <c r="O959" t="s">
        <v>163</v>
      </c>
    </row>
    <row r="960" spans="1:15" ht="16" hidden="1" x14ac:dyDescent="0.25">
      <c r="A960" s="2">
        <v>1322</v>
      </c>
      <c r="B960" t="s">
        <v>460</v>
      </c>
      <c r="C960" t="s">
        <v>8</v>
      </c>
      <c r="D960" s="3">
        <v>42004</v>
      </c>
      <c r="E960" s="4">
        <v>7747229000</v>
      </c>
      <c r="F960" s="4">
        <v>6578435000</v>
      </c>
      <c r="G960" s="4">
        <v>705477000</v>
      </c>
      <c r="H960" t="s">
        <v>21</v>
      </c>
      <c r="I960" s="4">
        <v>34257000</v>
      </c>
      <c r="J960" s="33">
        <f t="array" ref="J960">E960-F960</f>
        <v>1168794000</v>
      </c>
      <c r="K960" s="33">
        <f t="array" ref="K960">J960-G960:I960</f>
        <v>463317000</v>
      </c>
      <c r="L960" s="105">
        <f t="array" ref="L960">1-F960/E960</f>
        <v>0.15086607095259474</v>
      </c>
      <c r="M960" s="105">
        <f t="array" ref="M960">K960/E960</f>
        <v>5.9804221612656604E-2</v>
      </c>
      <c r="N960" t="s">
        <v>22</v>
      </c>
      <c r="O960" t="s">
        <v>170</v>
      </c>
    </row>
    <row r="961" spans="1:15" ht="16" hidden="1" x14ac:dyDescent="0.25">
      <c r="A961" s="2">
        <v>1339</v>
      </c>
      <c r="B961" t="s">
        <v>464</v>
      </c>
      <c r="C961" t="s">
        <v>7</v>
      </c>
      <c r="D961" s="3">
        <v>42004</v>
      </c>
      <c r="E961" s="4">
        <v>6638774000</v>
      </c>
      <c r="F961" s="4">
        <v>5253040000</v>
      </c>
      <c r="G961" s="4">
        <v>1030014000</v>
      </c>
      <c r="H961" t="s">
        <v>21</v>
      </c>
      <c r="I961" t="s">
        <v>21</v>
      </c>
      <c r="J961" s="33">
        <f t="array" ref="J961">E961-F961</f>
        <v>1385734000</v>
      </c>
      <c r="K961" s="33">
        <f t="array" ref="K961">J961-G961:I961</f>
        <v>355720000</v>
      </c>
      <c r="L961" s="105">
        <f t="array" ref="L961">1-F961/E961</f>
        <v>0.20873341975491255</v>
      </c>
      <c r="M961" s="105">
        <f t="array" ref="M961">K961/E961</f>
        <v>5.3582182493333859E-2</v>
      </c>
      <c r="N961" t="s">
        <v>22</v>
      </c>
      <c r="O961" t="s">
        <v>170</v>
      </c>
    </row>
    <row r="962" spans="1:15" ht="16" hidden="1" x14ac:dyDescent="0.25">
      <c r="A962" s="2">
        <v>1351</v>
      </c>
      <c r="B962" t="s">
        <v>467</v>
      </c>
      <c r="C962" t="s">
        <v>7</v>
      </c>
      <c r="D962" s="3">
        <v>42004</v>
      </c>
      <c r="E962" s="4">
        <v>4695014000</v>
      </c>
      <c r="F962" s="4">
        <v>2772098000</v>
      </c>
      <c r="G962" s="4">
        <v>1425734000</v>
      </c>
      <c r="H962" t="s">
        <v>21</v>
      </c>
      <c r="I962" s="4">
        <v>557000</v>
      </c>
      <c r="J962" s="33">
        <f t="array" ref="J962">E962-F962</f>
        <v>1922916000</v>
      </c>
      <c r="K962" s="33">
        <f t="array" ref="K962">J962-G962:I962</f>
        <v>497182000</v>
      </c>
      <c r="L962" s="105">
        <f t="array" ref="L962">1-F962/E962</f>
        <v>0.40956555188120847</v>
      </c>
      <c r="M962" s="105">
        <f t="array" ref="M962">K962/E962</f>
        <v>0.10589574386785641</v>
      </c>
      <c r="N962" t="s">
        <v>22</v>
      </c>
      <c r="O962" t="s">
        <v>468</v>
      </c>
    </row>
    <row r="963" spans="1:15" ht="16" hidden="1" x14ac:dyDescent="0.25">
      <c r="A963" s="2">
        <v>1368</v>
      </c>
      <c r="B963" t="s">
        <v>472</v>
      </c>
      <c r="C963" t="s">
        <v>8</v>
      </c>
      <c r="D963" s="3">
        <v>42004</v>
      </c>
      <c r="E963" s="4">
        <v>3549494000</v>
      </c>
      <c r="F963" s="4">
        <v>1447595000</v>
      </c>
      <c r="G963" s="4">
        <v>1102426000</v>
      </c>
      <c r="H963" t="s">
        <v>21</v>
      </c>
      <c r="I963" t="s">
        <v>21</v>
      </c>
      <c r="J963" s="33">
        <f t="array" ref="J963">E963-F963</f>
        <v>2101899000</v>
      </c>
      <c r="K963" s="33">
        <f t="array" ref="K963">J963-G963:I963</f>
        <v>999473000</v>
      </c>
      <c r="L963" s="105">
        <f t="array" ref="L963">1-F963/E963</f>
        <v>0.59216863023292898</v>
      </c>
      <c r="M963" s="105">
        <f t="array" ref="M963">K963/E963</f>
        <v>0.28158182546582694</v>
      </c>
      <c r="N963" t="s">
        <v>22</v>
      </c>
      <c r="O963" t="s">
        <v>170</v>
      </c>
    </row>
    <row r="964" spans="1:15" ht="16" hidden="1" x14ac:dyDescent="0.25">
      <c r="A964" s="2">
        <v>1379</v>
      </c>
      <c r="B964" t="s">
        <v>475</v>
      </c>
      <c r="C964" t="s">
        <v>7</v>
      </c>
      <c r="D964" s="3">
        <v>42004</v>
      </c>
      <c r="E964" s="4">
        <v>8803300000</v>
      </c>
      <c r="F964" s="4">
        <v>5643100000</v>
      </c>
      <c r="G964" s="4">
        <v>998400000</v>
      </c>
      <c r="H964" t="s">
        <v>21</v>
      </c>
      <c r="I964" s="4">
        <v>906900000</v>
      </c>
      <c r="J964" s="33">
        <f t="array" ref="J964">E964-F964</f>
        <v>3160200000</v>
      </c>
      <c r="K964" s="33">
        <f t="array" ref="K964">J964-G964:I964</f>
        <v>2161800000</v>
      </c>
      <c r="L964" s="105">
        <f t="array" ref="L964">1-F964/E964</f>
        <v>0.35897901923142461</v>
      </c>
      <c r="M964" s="105">
        <f t="array" ref="M964">K964/E964</f>
        <v>0.24556700328285982</v>
      </c>
      <c r="N964" t="s">
        <v>22</v>
      </c>
      <c r="O964" t="s">
        <v>170</v>
      </c>
    </row>
    <row r="965" spans="1:15" ht="16" hidden="1" x14ac:dyDescent="0.25">
      <c r="A965" s="2">
        <v>1444</v>
      </c>
      <c r="B965" t="s">
        <v>491</v>
      </c>
      <c r="C965" t="s">
        <v>8</v>
      </c>
      <c r="D965" s="3">
        <v>42004</v>
      </c>
      <c r="E965" s="4">
        <v>2555601000</v>
      </c>
      <c r="F965" s="4">
        <v>1461190000</v>
      </c>
      <c r="G965" s="4">
        <v>489937000</v>
      </c>
      <c r="H965" t="s">
        <v>21</v>
      </c>
      <c r="I965" s="4">
        <v>48138000</v>
      </c>
      <c r="J965" s="33">
        <f t="array" ref="J965">E965-F965</f>
        <v>1094411000</v>
      </c>
      <c r="K965" s="33">
        <f t="array" ref="K965">J965-G965:I965</f>
        <v>604474000</v>
      </c>
      <c r="L965" s="105">
        <f t="array" ref="L965">1-F965/E965</f>
        <v>0.42824016738137138</v>
      </c>
      <c r="M965" s="105">
        <f t="array" ref="M965">K965/E965</f>
        <v>0.23652909824342688</v>
      </c>
      <c r="N965" t="s">
        <v>22</v>
      </c>
      <c r="O965" t="s">
        <v>170</v>
      </c>
    </row>
    <row r="966" spans="1:15" ht="16" hidden="1" x14ac:dyDescent="0.25">
      <c r="A966" s="2">
        <v>1580</v>
      </c>
      <c r="B966" t="s">
        <v>531</v>
      </c>
      <c r="C966" t="s">
        <v>8</v>
      </c>
      <c r="D966" s="3">
        <v>42004</v>
      </c>
      <c r="E966" s="4">
        <v>38901000000</v>
      </c>
      <c r="F966" s="4">
        <v>16611000000</v>
      </c>
      <c r="G966" s="4">
        <v>17795000000</v>
      </c>
      <c r="H966" t="s">
        <v>21</v>
      </c>
      <c r="I966" s="4">
        <v>1679000000</v>
      </c>
      <c r="J966" s="33">
        <f t="array" ref="J966">E966-F966</f>
        <v>22290000000</v>
      </c>
      <c r="K966" s="33">
        <f t="array" ref="K966">J966-G966:I966</f>
        <v>4495000000</v>
      </c>
      <c r="L966" s="105">
        <f t="array" ref="L966">1-F966/E966</f>
        <v>0.57299298218554795</v>
      </c>
      <c r="M966" s="105">
        <f t="array" ref="M966">K966/E966</f>
        <v>0.11554972879874553</v>
      </c>
      <c r="N966" t="s">
        <v>22</v>
      </c>
      <c r="O966" t="s">
        <v>23</v>
      </c>
    </row>
    <row r="967" spans="1:15" ht="16" hidden="1" x14ac:dyDescent="0.25">
      <c r="A967" s="2">
        <v>1603</v>
      </c>
      <c r="B967" t="s">
        <v>536</v>
      </c>
      <c r="C967" t="s">
        <v>7</v>
      </c>
      <c r="D967" s="3">
        <v>42004</v>
      </c>
      <c r="E967" s="4">
        <v>23988000000</v>
      </c>
      <c r="F967" s="4">
        <v>6097000000</v>
      </c>
      <c r="G967" s="4">
        <v>7234000000</v>
      </c>
      <c r="H967" t="s">
        <v>21</v>
      </c>
      <c r="I967" s="4">
        <v>1904000000</v>
      </c>
      <c r="J967" s="33">
        <f t="array" ref="J967">E967-F967</f>
        <v>17891000000</v>
      </c>
      <c r="K967" s="33">
        <f t="array" ref="K967">J967-G967:I967</f>
        <v>10657000000</v>
      </c>
      <c r="L967" s="105">
        <f t="array" ref="L967">1-F967/E967</f>
        <v>0.74583124895781228</v>
      </c>
      <c r="M967" s="105">
        <f t="array" ref="M967">K967/E967</f>
        <v>0.44426379856594966</v>
      </c>
      <c r="N967" t="s">
        <v>22</v>
      </c>
      <c r="O967" t="s">
        <v>184</v>
      </c>
    </row>
    <row r="968" spans="1:15" ht="16" hidden="1" x14ac:dyDescent="0.25">
      <c r="A968" s="2">
        <v>1608</v>
      </c>
      <c r="B968" t="s">
        <v>537</v>
      </c>
      <c r="C968" t="s">
        <v>8</v>
      </c>
      <c r="D968" s="3">
        <v>42004</v>
      </c>
      <c r="E968" s="4">
        <v>58232000000</v>
      </c>
      <c r="F968" s="4">
        <v>14758000000</v>
      </c>
      <c r="G968" s="4">
        <v>36583000000</v>
      </c>
      <c r="H968" t="s">
        <v>21</v>
      </c>
      <c r="I968" s="4">
        <v>1923000000</v>
      </c>
      <c r="J968" s="33">
        <f t="array" ref="J968">E968-F968</f>
        <v>43474000000</v>
      </c>
      <c r="K968" s="33">
        <f t="array" ref="K968">J968-G968:I968</f>
        <v>6891000000</v>
      </c>
      <c r="L968" s="105">
        <f t="array" ref="L968">1-F968/E968</f>
        <v>0.74656546228877585</v>
      </c>
      <c r="M968" s="105">
        <f t="array" ref="M968">K968/E968</f>
        <v>0.11833699684022531</v>
      </c>
      <c r="N968" t="s">
        <v>22</v>
      </c>
      <c r="O968" t="s">
        <v>152</v>
      </c>
    </row>
    <row r="969" spans="1:15" ht="16" hidden="1" x14ac:dyDescent="0.25">
      <c r="A969" s="2">
        <v>1619</v>
      </c>
      <c r="B969" t="s">
        <v>540</v>
      </c>
      <c r="C969" t="s">
        <v>7</v>
      </c>
      <c r="D969" s="3">
        <v>42004</v>
      </c>
      <c r="E969" s="4">
        <v>57900000000</v>
      </c>
      <c r="F969" s="4">
        <v>40898000000</v>
      </c>
      <c r="G969" s="4">
        <v>4934000000</v>
      </c>
      <c r="H969" s="4">
        <v>2475000000</v>
      </c>
      <c r="I969" t="s">
        <v>21</v>
      </c>
      <c r="J969" s="33">
        <f t="array" ref="J969">E969-F969</f>
        <v>17002000000</v>
      </c>
      <c r="K969" s="33">
        <f t="array" ref="K969">J969-G969:I969</f>
        <v>12068000000</v>
      </c>
      <c r="L969" s="105">
        <f t="array" ref="L969">1-F969/E969</f>
        <v>0.29364421416234887</v>
      </c>
      <c r="M969" s="105">
        <f t="array" ref="M969">K969/E969</f>
        <v>0.20842832469775474</v>
      </c>
      <c r="N969" t="s">
        <v>22</v>
      </c>
      <c r="O969" t="s">
        <v>170</v>
      </c>
    </row>
    <row r="970" spans="1:15" ht="16" hidden="1" x14ac:dyDescent="0.25">
      <c r="A970" s="2">
        <v>1652</v>
      </c>
      <c r="B970" t="s">
        <v>548</v>
      </c>
      <c r="C970" t="s">
        <v>8</v>
      </c>
      <c r="D970" s="3">
        <v>42004</v>
      </c>
      <c r="E970" s="4">
        <v>1746726000</v>
      </c>
      <c r="F970" s="4">
        <v>716598000</v>
      </c>
      <c r="G970" s="4">
        <v>227306000</v>
      </c>
      <c r="H970" t="s">
        <v>21</v>
      </c>
      <c r="I970" s="4">
        <v>142376000</v>
      </c>
      <c r="J970" s="33">
        <f t="array" ref="J970">E970-F970</f>
        <v>1030128000</v>
      </c>
      <c r="K970" s="33">
        <f t="array" ref="K970">J970-G970:I970</f>
        <v>802822000</v>
      </c>
      <c r="L970" s="105">
        <f t="array" ref="L970">1-F970/E970</f>
        <v>0.58974790551008005</v>
      </c>
      <c r="M970" s="105">
        <f t="array" ref="M970">K970/E970</f>
        <v>0.45961530314428251</v>
      </c>
      <c r="N970" t="s">
        <v>22</v>
      </c>
      <c r="O970" t="s">
        <v>217</v>
      </c>
    </row>
    <row r="971" spans="1:15" ht="16" hidden="1" x14ac:dyDescent="0.25">
      <c r="A971" s="2">
        <v>1699</v>
      </c>
      <c r="B971" t="s">
        <v>559</v>
      </c>
      <c r="C971" t="s">
        <v>7</v>
      </c>
      <c r="D971" s="3">
        <v>42004</v>
      </c>
      <c r="E971" s="4">
        <v>13996000000</v>
      </c>
      <c r="F971" s="4">
        <v>9002000000</v>
      </c>
      <c r="G971" s="4">
        <v>1481000000</v>
      </c>
      <c r="H971" t="s">
        <v>21</v>
      </c>
      <c r="I971" s="4">
        <v>1292000000</v>
      </c>
      <c r="J971" s="33">
        <f t="array" ref="J971">E971-F971</f>
        <v>4994000000</v>
      </c>
      <c r="K971" s="33">
        <f t="array" ref="K971">J971-G971:I971</f>
        <v>3513000000</v>
      </c>
      <c r="L971" s="105">
        <f t="array" ref="L971">1-F971/E971</f>
        <v>0.35681623320948841</v>
      </c>
      <c r="M971" s="105">
        <f t="array" ref="M971">K971/E971</f>
        <v>0.25100028579594169</v>
      </c>
      <c r="N971" t="s">
        <v>22</v>
      </c>
      <c r="O971" t="s">
        <v>560</v>
      </c>
    </row>
    <row r="972" spans="1:15" ht="16" hidden="1" x14ac:dyDescent="0.25">
      <c r="A972" s="2">
        <v>1759</v>
      </c>
      <c r="B972" t="s">
        <v>576</v>
      </c>
      <c r="C972" t="s">
        <v>8</v>
      </c>
      <c r="D972" s="3">
        <v>42004</v>
      </c>
      <c r="E972" s="4">
        <v>3916000000</v>
      </c>
      <c r="F972" s="4">
        <v>2403000000</v>
      </c>
      <c r="G972" s="4">
        <v>920000000</v>
      </c>
      <c r="H972" s="4">
        <v>104000000</v>
      </c>
      <c r="I972" t="s">
        <v>21</v>
      </c>
      <c r="J972" s="33">
        <f t="array" ref="J972">E972-F972</f>
        <v>1513000000</v>
      </c>
      <c r="K972" s="33">
        <f t="array" ref="K972">J972-G972:I972</f>
        <v>593000000</v>
      </c>
      <c r="L972" s="105">
        <f t="array" ref="L972">1-F972/E972</f>
        <v>0.38636363636363635</v>
      </c>
      <c r="M972" s="105">
        <f t="array" ref="M972">K972/E972</f>
        <v>0.15143003064351379</v>
      </c>
      <c r="N972" t="s">
        <v>22</v>
      </c>
      <c r="O972" t="s">
        <v>170</v>
      </c>
    </row>
    <row r="973" spans="1:15" ht="16" hidden="1" x14ac:dyDescent="0.25">
      <c r="A973" s="2">
        <v>38</v>
      </c>
      <c r="B973" t="s">
        <v>44</v>
      </c>
      <c r="C973" t="s">
        <v>8</v>
      </c>
      <c r="D973" s="3">
        <v>42004</v>
      </c>
      <c r="E973" s="4">
        <v>5302940000</v>
      </c>
      <c r="F973" s="4">
        <v>3643979000</v>
      </c>
      <c r="G973" s="4">
        <v>247412000</v>
      </c>
      <c r="H973" t="s">
        <v>21</v>
      </c>
      <c r="I973" s="4">
        <v>313082000</v>
      </c>
      <c r="J973" s="33">
        <f t="array" ref="J973">E973-F973</f>
        <v>1658961000</v>
      </c>
      <c r="K973" s="33">
        <f t="array" ref="K973">J973-G973:I973</f>
        <v>1411549000</v>
      </c>
      <c r="L973" s="105">
        <f t="array" ref="L973">1-F973/E973</f>
        <v>0.31283797289805282</v>
      </c>
      <c r="M973" s="105">
        <f t="array" ref="M973">K973/E973</f>
        <v>0.26618234413363151</v>
      </c>
      <c r="N973" t="s">
        <v>28</v>
      </c>
      <c r="O973" t="s">
        <v>45</v>
      </c>
    </row>
    <row r="974" spans="1:15" ht="16" hidden="1" x14ac:dyDescent="0.25">
      <c r="A974" s="2">
        <v>74</v>
      </c>
      <c r="B974" t="s">
        <v>62</v>
      </c>
      <c r="C974" t="s">
        <v>8</v>
      </c>
      <c r="D974" s="3">
        <v>42004</v>
      </c>
      <c r="E974" s="4">
        <v>1963874000</v>
      </c>
      <c r="F974" s="4">
        <v>610943000</v>
      </c>
      <c r="G974" s="4">
        <v>704880000</v>
      </c>
      <c r="H974" s="4">
        <v>125286000</v>
      </c>
      <c r="I974" s="4">
        <v>32057000</v>
      </c>
      <c r="J974" s="33">
        <f t="array" ref="J974">E974-F974</f>
        <v>1352931000</v>
      </c>
      <c r="K974" s="33">
        <f t="array" ref="K974">J974-G974:I974</f>
        <v>648051000</v>
      </c>
      <c r="L974" s="105">
        <f t="array" ref="L974">1-F974/E974</f>
        <v>0.68890926810986852</v>
      </c>
      <c r="M974" s="105">
        <f t="array" ref="M974">K974/E974</f>
        <v>0.32998603780079577</v>
      </c>
      <c r="N974" t="s">
        <v>28</v>
      </c>
      <c r="O974" t="s">
        <v>63</v>
      </c>
    </row>
    <row r="975" spans="1:15" ht="16" hidden="1" x14ac:dyDescent="0.25">
      <c r="A975" s="2">
        <v>150</v>
      </c>
      <c r="B975" t="s">
        <v>94</v>
      </c>
      <c r="C975" t="s">
        <v>8</v>
      </c>
      <c r="D975" s="3">
        <v>42004</v>
      </c>
      <c r="E975" s="4">
        <v>5345500000</v>
      </c>
      <c r="F975" s="4">
        <v>3651700000</v>
      </c>
      <c r="G975" s="4">
        <v>645100000</v>
      </c>
      <c r="H975" t="s">
        <v>21</v>
      </c>
      <c r="I975" t="s">
        <v>21</v>
      </c>
      <c r="J975" s="33">
        <f t="array" ref="J975">E975-F975</f>
        <v>1693800000</v>
      </c>
      <c r="K975" s="33">
        <f t="array" ref="K975">J975-G975:I975</f>
        <v>1048700000</v>
      </c>
      <c r="L975" s="105">
        <f t="array" ref="L975">1-F975/E975</f>
        <v>0.31686465251145823</v>
      </c>
      <c r="M975" s="105">
        <f t="array" ref="M975">K975/E975</f>
        <v>0.19618370592086801</v>
      </c>
      <c r="N975" t="s">
        <v>28</v>
      </c>
      <c r="O975" t="s">
        <v>95</v>
      </c>
    </row>
    <row r="976" spans="1:15" ht="16" hidden="1" x14ac:dyDescent="0.25">
      <c r="A976" s="2">
        <v>158</v>
      </c>
      <c r="B976" t="s">
        <v>98</v>
      </c>
      <c r="C976" t="s">
        <v>8</v>
      </c>
      <c r="D976" s="3">
        <v>42004</v>
      </c>
      <c r="E976" s="4">
        <v>4408000000</v>
      </c>
      <c r="F976" s="4">
        <v>1525000000</v>
      </c>
      <c r="G976" s="4">
        <v>1129000000</v>
      </c>
      <c r="H976" s="4">
        <v>571000000</v>
      </c>
      <c r="I976" t="s">
        <v>21</v>
      </c>
      <c r="J976" s="33">
        <f t="array" ref="J976">E976-F976</f>
        <v>2883000000</v>
      </c>
      <c r="K976" s="33">
        <f t="array" ref="K976">J976-G976:I976</f>
        <v>1754000000</v>
      </c>
      <c r="L976" s="105">
        <f t="array" ref="L976">1-F976/E976</f>
        <v>0.65403811252268595</v>
      </c>
      <c r="M976" s="105">
        <f t="array" ref="M976">K976/E976</f>
        <v>0.39791288566243194</v>
      </c>
      <c r="N976" t="s">
        <v>28</v>
      </c>
      <c r="O976" t="s">
        <v>99</v>
      </c>
    </row>
    <row r="977" spans="1:15" ht="16" hidden="1" x14ac:dyDescent="0.25">
      <c r="A977" s="2">
        <v>410</v>
      </c>
      <c r="B977" t="s">
        <v>190</v>
      </c>
      <c r="C977" t="s">
        <v>8</v>
      </c>
      <c r="D977" s="3">
        <v>42004</v>
      </c>
      <c r="E977" s="4">
        <v>10262700000</v>
      </c>
      <c r="F977" s="4">
        <v>6141100000</v>
      </c>
      <c r="G977" s="4">
        <v>2037000000</v>
      </c>
      <c r="H977" t="s">
        <v>21</v>
      </c>
      <c r="I977" s="4">
        <v>199700000</v>
      </c>
      <c r="J977" s="33">
        <f t="array" ref="J977">E977-F977</f>
        <v>4121600000</v>
      </c>
      <c r="K977" s="33">
        <f t="array" ref="K977">J977-G977:I977</f>
        <v>2084600000</v>
      </c>
      <c r="L977" s="105">
        <f t="array" ref="L977">1-F977/E977</f>
        <v>0.4016097128435987</v>
      </c>
      <c r="M977" s="105">
        <f t="array" ref="M977">K977/E977</f>
        <v>0.20312393424732283</v>
      </c>
      <c r="N977" t="s">
        <v>28</v>
      </c>
      <c r="O977" t="s">
        <v>182</v>
      </c>
    </row>
    <row r="978" spans="1:15" ht="16" hidden="1" x14ac:dyDescent="0.25">
      <c r="A978" s="2">
        <v>413</v>
      </c>
      <c r="B978" t="s">
        <v>191</v>
      </c>
      <c r="C978" t="s">
        <v>7</v>
      </c>
      <c r="D978" s="3">
        <v>42004</v>
      </c>
      <c r="E978" s="4">
        <v>3142856000</v>
      </c>
      <c r="F978" s="4">
        <v>620219000</v>
      </c>
      <c r="G978" s="4">
        <v>1600187000</v>
      </c>
      <c r="H978" s="4">
        <v>553817000</v>
      </c>
      <c r="I978" s="4">
        <v>39577000</v>
      </c>
      <c r="J978" s="33">
        <f t="array" ref="J978">E978-F978</f>
        <v>2522637000</v>
      </c>
      <c r="K978" s="33">
        <f t="array" ref="K978">J978-G978:I978</f>
        <v>922450000</v>
      </c>
      <c r="L978" s="105">
        <f t="array" ref="L978">1-F978/E978</f>
        <v>0.80265751914818884</v>
      </c>
      <c r="M978" s="105">
        <f t="array" ref="M978">K978/E978</f>
        <v>0.29350692491160907</v>
      </c>
      <c r="N978" t="s">
        <v>28</v>
      </c>
      <c r="O978" t="s">
        <v>63</v>
      </c>
    </row>
    <row r="979" spans="1:15" ht="16" hidden="1" x14ac:dyDescent="0.25">
      <c r="A979" s="2">
        <v>521</v>
      </c>
      <c r="B979" t="s">
        <v>226</v>
      </c>
      <c r="C979" t="s">
        <v>7</v>
      </c>
      <c r="D979" s="3">
        <v>42004</v>
      </c>
      <c r="E979" s="4">
        <v>8790000000</v>
      </c>
      <c r="F979" s="4">
        <v>1663000000</v>
      </c>
      <c r="G979" s="4">
        <v>3593000000</v>
      </c>
      <c r="H979" s="4">
        <v>983000000</v>
      </c>
      <c r="I979" s="4">
        <v>75000000</v>
      </c>
      <c r="J979" s="33">
        <f t="array" ref="J979">E979-F979</f>
        <v>7127000000</v>
      </c>
      <c r="K979" s="33">
        <f t="array" ref="K979">J979-G979:I979</f>
        <v>3534000000</v>
      </c>
      <c r="L979" s="105">
        <f t="array" ref="L979">1-F979/E979</f>
        <v>0.81080773606370871</v>
      </c>
      <c r="M979" s="105">
        <f t="array" ref="M979">K979/E979</f>
        <v>0.40204778156996585</v>
      </c>
      <c r="N979" t="s">
        <v>28</v>
      </c>
      <c r="O979" t="s">
        <v>63</v>
      </c>
    </row>
    <row r="980" spans="1:15" ht="16" hidden="1" x14ac:dyDescent="0.25">
      <c r="A980" s="2">
        <v>617</v>
      </c>
      <c r="B980" t="s">
        <v>253</v>
      </c>
      <c r="C980" t="s">
        <v>7</v>
      </c>
      <c r="D980" s="3">
        <v>42004</v>
      </c>
      <c r="E980" s="4">
        <v>12466000000</v>
      </c>
      <c r="F980" s="4">
        <v>2153000000</v>
      </c>
      <c r="G980" s="4">
        <v>2653000000</v>
      </c>
      <c r="H980" s="4">
        <v>2666000000</v>
      </c>
      <c r="I980" t="s">
        <v>21</v>
      </c>
      <c r="J980" s="33">
        <f t="array" ref="J980">E980-F980</f>
        <v>10313000000</v>
      </c>
      <c r="K980" s="33">
        <f t="array" ref="K980">J980-G980:I980</f>
        <v>7660000000</v>
      </c>
      <c r="L980" s="105">
        <f t="array" ref="L980">1-F980/E980</f>
        <v>0.82729022942403341</v>
      </c>
      <c r="M980" s="105">
        <f t="array" ref="M980">K980/E980</f>
        <v>0.61447136210492537</v>
      </c>
      <c r="N980" t="s">
        <v>28</v>
      </c>
      <c r="O980" t="s">
        <v>63</v>
      </c>
    </row>
    <row r="981" spans="1:15" ht="16" hidden="1" x14ac:dyDescent="0.25">
      <c r="A981" s="2">
        <v>642</v>
      </c>
      <c r="B981" t="s">
        <v>260</v>
      </c>
      <c r="C981" t="s">
        <v>8</v>
      </c>
      <c r="D981" s="3">
        <v>42004</v>
      </c>
      <c r="E981" s="4">
        <v>6413800000</v>
      </c>
      <c r="F981" s="4">
        <v>4328300000</v>
      </c>
      <c r="G981" s="4">
        <v>814900000</v>
      </c>
      <c r="H981" t="s">
        <v>21</v>
      </c>
      <c r="I981" t="s">
        <v>21</v>
      </c>
      <c r="J981" s="33">
        <f t="array" ref="J981">E981-F981</f>
        <v>2085500000</v>
      </c>
      <c r="K981" s="33">
        <f t="array" ref="K981">J981-G981:I981</f>
        <v>1270600000</v>
      </c>
      <c r="L981" s="105">
        <f t="array" ref="L981">1-F981/E981</f>
        <v>0.32515825251800801</v>
      </c>
      <c r="M981" s="105">
        <f t="array" ref="M981">K981/E981</f>
        <v>0.19810408806012036</v>
      </c>
      <c r="N981" t="s">
        <v>28</v>
      </c>
      <c r="O981" t="s">
        <v>63</v>
      </c>
    </row>
    <row r="982" spans="1:15" ht="16" hidden="1" x14ac:dyDescent="0.25">
      <c r="A982" s="2">
        <v>646</v>
      </c>
      <c r="B982" t="s">
        <v>261</v>
      </c>
      <c r="C982" t="s">
        <v>8</v>
      </c>
      <c r="D982" s="3">
        <v>42004</v>
      </c>
      <c r="E982" s="4">
        <v>5066000000</v>
      </c>
      <c r="F982" s="4">
        <v>2881000000</v>
      </c>
      <c r="G982" s="4">
        <v>975000000</v>
      </c>
      <c r="H982" t="s">
        <v>21</v>
      </c>
      <c r="I982" t="s">
        <v>21</v>
      </c>
      <c r="J982" s="33">
        <f t="array" ref="J982">E982-F982</f>
        <v>2185000000</v>
      </c>
      <c r="K982" s="33">
        <f t="array" ref="K982">J982-G982:I982</f>
        <v>1210000000</v>
      </c>
      <c r="L982" s="105">
        <f t="array" ref="L982">1-F982/E982</f>
        <v>0.43130675088827475</v>
      </c>
      <c r="M982" s="105">
        <f t="array" ref="M982">K982/E982</f>
        <v>0.2388472167390446</v>
      </c>
      <c r="N982" t="s">
        <v>28</v>
      </c>
      <c r="O982" t="s">
        <v>63</v>
      </c>
    </row>
    <row r="983" spans="1:15" ht="16" hidden="1" x14ac:dyDescent="0.25">
      <c r="A983" s="2">
        <v>654</v>
      </c>
      <c r="B983" t="s">
        <v>264</v>
      </c>
      <c r="C983" t="s">
        <v>8</v>
      </c>
      <c r="D983" s="3">
        <v>42004</v>
      </c>
      <c r="E983" s="4">
        <v>1530654000</v>
      </c>
      <c r="F983" s="4">
        <v>780281000</v>
      </c>
      <c r="G983" s="4">
        <v>331995000</v>
      </c>
      <c r="H983" s="4">
        <v>142751000</v>
      </c>
      <c r="I983" t="s">
        <v>21</v>
      </c>
      <c r="J983" s="33">
        <f t="array" ref="J983">E983-F983</f>
        <v>750373000</v>
      </c>
      <c r="K983" s="33">
        <f t="array" ref="K983">J983-G983:I983</f>
        <v>418378000</v>
      </c>
      <c r="L983" s="105">
        <f t="array" ref="L983">1-F983/E983</f>
        <v>0.49023031985020782</v>
      </c>
      <c r="M983" s="105">
        <f t="array" ref="M983">K983/E983</f>
        <v>0.27333283681354503</v>
      </c>
      <c r="N983" t="s">
        <v>28</v>
      </c>
      <c r="O983" t="s">
        <v>265</v>
      </c>
    </row>
    <row r="984" spans="1:15" ht="16" hidden="1" x14ac:dyDescent="0.25">
      <c r="A984" s="2">
        <v>674</v>
      </c>
      <c r="B984" t="s">
        <v>272</v>
      </c>
      <c r="C984" t="s">
        <v>8</v>
      </c>
      <c r="D984" s="3">
        <v>42004</v>
      </c>
      <c r="E984" s="4">
        <v>3391187000</v>
      </c>
      <c r="F984" s="4">
        <v>2566246000</v>
      </c>
      <c r="G984" s="4">
        <v>253827000</v>
      </c>
      <c r="H984" s="4">
        <v>143969000</v>
      </c>
      <c r="I984" t="s">
        <v>21</v>
      </c>
      <c r="J984" s="33">
        <f t="array" ref="J984">E984-F984</f>
        <v>824941000</v>
      </c>
      <c r="K984" s="33">
        <f t="array" ref="K984">J984-G984:I984</f>
        <v>571114000</v>
      </c>
      <c r="L984" s="105">
        <f t="array" ref="L984">1-F984/E984</f>
        <v>0.24326025076175395</v>
      </c>
      <c r="M984" s="105">
        <f t="array" ref="M984">K984/E984</f>
        <v>0.16841123771705896</v>
      </c>
      <c r="N984" t="s">
        <v>28</v>
      </c>
      <c r="O984" t="s">
        <v>40</v>
      </c>
    </row>
    <row r="985" spans="1:15" ht="16" hidden="1" x14ac:dyDescent="0.25">
      <c r="A985" s="2">
        <v>697</v>
      </c>
      <c r="B985" t="s">
        <v>278</v>
      </c>
      <c r="C985" t="s">
        <v>7</v>
      </c>
      <c r="D985" s="3">
        <v>42004</v>
      </c>
      <c r="E985" s="4">
        <v>9715000000</v>
      </c>
      <c r="F985" s="4">
        <v>5663000000</v>
      </c>
      <c r="G985" s="4">
        <v>1202000000</v>
      </c>
      <c r="H985" s="4">
        <v>815000000</v>
      </c>
      <c r="I985" s="4">
        <v>33000000</v>
      </c>
      <c r="J985" s="33">
        <f t="array" ref="J985">E985-F985</f>
        <v>4052000000</v>
      </c>
      <c r="K985" s="33">
        <f t="array" ref="K985">J985-G985:I985</f>
        <v>2850000000</v>
      </c>
      <c r="L985" s="105">
        <f t="array" ref="L985">1-F985/E985</f>
        <v>0.41708697889861035</v>
      </c>
      <c r="M985" s="105">
        <f t="array" ref="M985">K985/E985</f>
        <v>0.29336078229541945</v>
      </c>
      <c r="N985" t="s">
        <v>28</v>
      </c>
      <c r="O985" t="s">
        <v>95</v>
      </c>
    </row>
    <row r="986" spans="1:15" ht="16" hidden="1" x14ac:dyDescent="0.25">
      <c r="A986" s="2">
        <v>825</v>
      </c>
      <c r="B986" t="s">
        <v>320</v>
      </c>
      <c r="C986" t="s">
        <v>8</v>
      </c>
      <c r="D986" s="3">
        <v>42004</v>
      </c>
      <c r="E986" s="4">
        <v>92793000000</v>
      </c>
      <c r="F986" s="4">
        <v>46386000000</v>
      </c>
      <c r="G986" s="4">
        <v>22438000000</v>
      </c>
      <c r="H986" s="4">
        <v>5437000000</v>
      </c>
      <c r="I986" t="s">
        <v>21</v>
      </c>
      <c r="J986" s="33">
        <f t="array" ref="J986">E986-F986</f>
        <v>46407000000</v>
      </c>
      <c r="K986" s="33">
        <f t="array" ref="K986">J986-G986:I986</f>
        <v>23969000000</v>
      </c>
      <c r="L986" s="105">
        <f t="array" ref="L986">1-F986/E986</f>
        <v>0.50011315508712939</v>
      </c>
      <c r="M986" s="105">
        <f t="array" ref="M986">K986/E986</f>
        <v>0.25830612222904747</v>
      </c>
      <c r="N986" t="s">
        <v>28</v>
      </c>
      <c r="O986" t="s">
        <v>182</v>
      </c>
    </row>
    <row r="987" spans="1:15" ht="16" hidden="1" x14ac:dyDescent="0.25">
      <c r="A987" s="2">
        <v>881</v>
      </c>
      <c r="B987" t="s">
        <v>337</v>
      </c>
      <c r="C987" t="s">
        <v>8</v>
      </c>
      <c r="D987" s="3">
        <v>42004</v>
      </c>
      <c r="E987" s="4">
        <v>4627100000</v>
      </c>
      <c r="F987" s="4">
        <v>1768900000</v>
      </c>
      <c r="G987" s="4">
        <v>1254700000</v>
      </c>
      <c r="H987" s="4">
        <v>1006200000</v>
      </c>
      <c r="I987" t="s">
        <v>21</v>
      </c>
      <c r="J987" s="33">
        <f t="array" ref="J987">E987-F987</f>
        <v>2858200000</v>
      </c>
      <c r="K987" s="33">
        <f t="array" ref="K987">J987-G987:I987</f>
        <v>1603500000</v>
      </c>
      <c r="L987" s="105">
        <f t="array" ref="L987">1-F987/E987</f>
        <v>0.61770871604244559</v>
      </c>
      <c r="M987" s="105">
        <f t="array" ref="M987">K987/E987</f>
        <v>0.34654535238054074</v>
      </c>
      <c r="N987" t="s">
        <v>28</v>
      </c>
      <c r="O987" t="s">
        <v>180</v>
      </c>
    </row>
    <row r="988" spans="1:15" ht="16" hidden="1" x14ac:dyDescent="0.25">
      <c r="A988" s="2">
        <v>1008</v>
      </c>
      <c r="B988" t="s">
        <v>375</v>
      </c>
      <c r="C988" t="s">
        <v>7</v>
      </c>
      <c r="D988" s="3">
        <v>42004</v>
      </c>
      <c r="E988" s="4">
        <v>9441000000</v>
      </c>
      <c r="F988" t="s">
        <v>21</v>
      </c>
      <c r="G988" s="4">
        <v>4014000000</v>
      </c>
      <c r="H988" t="s">
        <v>21</v>
      </c>
      <c r="I988" s="4">
        <v>321000000</v>
      </c>
      <c r="J988" s="33" t="e">
        <f t="array" ref="J988">E988-F988</f>
        <v>#VALUE!</v>
      </c>
      <c r="K988" s="33" t="e">
        <f t="array" ref="K988">J988-G988:I988</f>
        <v>#VALUE!</v>
      </c>
      <c r="L988" s="105" t="e">
        <f t="array" ref="L988">1-F988/E988</f>
        <v>#VALUE!</v>
      </c>
      <c r="M988" s="105" t="e">
        <f t="array" ref="M988">K988/E988</f>
        <v>#VALUE!</v>
      </c>
      <c r="N988" t="s">
        <v>28</v>
      </c>
      <c r="O988" t="s">
        <v>63</v>
      </c>
    </row>
    <row r="989" spans="1:15" ht="16" hidden="1" x14ac:dyDescent="0.25">
      <c r="A989" s="2">
        <v>1149</v>
      </c>
      <c r="B989" t="s">
        <v>417</v>
      </c>
      <c r="C989" t="s">
        <v>7</v>
      </c>
      <c r="D989" s="3">
        <v>42004</v>
      </c>
      <c r="E989" s="4">
        <v>5504656000</v>
      </c>
      <c r="F989" s="4">
        <v>3752760000</v>
      </c>
      <c r="G989" s="4">
        <v>876927000</v>
      </c>
      <c r="H989" s="4">
        <v>472321000</v>
      </c>
      <c r="I989" t="s">
        <v>21</v>
      </c>
      <c r="J989" s="33">
        <f t="array" ref="J989">E989-F989</f>
        <v>1751896000</v>
      </c>
      <c r="K989" s="33">
        <f t="array" ref="K989">J989-G989:I989</f>
        <v>874969000</v>
      </c>
      <c r="L989" s="105">
        <f t="array" ref="L989">1-F989/E989</f>
        <v>0.31825712633087333</v>
      </c>
      <c r="M989" s="105">
        <f t="array" ref="M989">K989/E989</f>
        <v>0.15895071372307371</v>
      </c>
      <c r="N989" t="s">
        <v>28</v>
      </c>
      <c r="O989" t="s">
        <v>63</v>
      </c>
    </row>
    <row r="990" spans="1:15" ht="16" hidden="1" x14ac:dyDescent="0.25">
      <c r="A990" s="2">
        <v>1504</v>
      </c>
      <c r="B990" t="s">
        <v>509</v>
      </c>
      <c r="C990" t="s">
        <v>8</v>
      </c>
      <c r="D990" s="3">
        <v>42004</v>
      </c>
      <c r="E990" s="4">
        <v>2732000000</v>
      </c>
      <c r="F990" s="4">
        <v>1253000000</v>
      </c>
      <c r="G990" s="4">
        <v>770000000</v>
      </c>
      <c r="H990" s="4">
        <v>206000000</v>
      </c>
      <c r="I990" t="s">
        <v>21</v>
      </c>
      <c r="J990" s="33">
        <f t="array" ref="J990">E990-F990</f>
        <v>1479000000</v>
      </c>
      <c r="K990" s="33">
        <f t="array" ref="K990">J990-G990:I990</f>
        <v>709000000</v>
      </c>
      <c r="L990" s="105">
        <f t="array" ref="L990">1-F990/E990</f>
        <v>0.54136163982430452</v>
      </c>
      <c r="M990" s="105">
        <f t="array" ref="M990">K990/E990</f>
        <v>0.2595168374816984</v>
      </c>
      <c r="N990" t="s">
        <v>28</v>
      </c>
      <c r="O990" t="s">
        <v>38</v>
      </c>
    </row>
    <row r="991" spans="1:15" ht="16" hidden="1" x14ac:dyDescent="0.25">
      <c r="A991" s="2">
        <v>1560</v>
      </c>
      <c r="B991" t="s">
        <v>526</v>
      </c>
      <c r="C991" t="s">
        <v>8</v>
      </c>
      <c r="D991" s="3">
        <v>42004</v>
      </c>
      <c r="E991" s="4">
        <v>2446877000</v>
      </c>
      <c r="F991" s="4">
        <v>1668892000</v>
      </c>
      <c r="G991" s="4">
        <v>346345000</v>
      </c>
      <c r="H991" t="s">
        <v>21</v>
      </c>
      <c r="I991" t="s">
        <v>21</v>
      </c>
      <c r="J991" s="33">
        <f t="array" ref="J991">E991-F991</f>
        <v>777985000</v>
      </c>
      <c r="K991" s="33">
        <f t="array" ref="K991">J991-G991:I991</f>
        <v>431640000</v>
      </c>
      <c r="L991" s="105">
        <f t="array" ref="L991">1-F991/E991</f>
        <v>0.31795018711606671</v>
      </c>
      <c r="M991" s="105">
        <f t="array" ref="M991">K991/E991</f>
        <v>0.17640445351360121</v>
      </c>
      <c r="N991" t="s">
        <v>28</v>
      </c>
      <c r="O991" t="s">
        <v>63</v>
      </c>
    </row>
    <row r="992" spans="1:15" ht="16" hidden="1" x14ac:dyDescent="0.25">
      <c r="A992" s="2">
        <v>1564</v>
      </c>
      <c r="B992" t="s">
        <v>527</v>
      </c>
      <c r="C992" t="s">
        <v>8</v>
      </c>
      <c r="D992" s="3">
        <v>42004</v>
      </c>
      <c r="E992" s="4">
        <v>13045000000</v>
      </c>
      <c r="F992" s="4">
        <v>5618000000</v>
      </c>
      <c r="G992" s="4">
        <v>1843000000</v>
      </c>
      <c r="H992" s="4">
        <v>1358000000</v>
      </c>
      <c r="I992" t="s">
        <v>21</v>
      </c>
      <c r="J992" s="33">
        <f t="array" ref="J992">E992-F992</f>
        <v>7427000000</v>
      </c>
      <c r="K992" s="33">
        <f t="array" ref="K992">J992-G992:I992</f>
        <v>5584000000</v>
      </c>
      <c r="L992" s="105">
        <f t="array" ref="L992">1-F992/E992</f>
        <v>0.56933691069375247</v>
      </c>
      <c r="M992" s="105">
        <f t="array" ref="M992">K992/E992</f>
        <v>0.42805672671521655</v>
      </c>
      <c r="N992" t="s">
        <v>28</v>
      </c>
      <c r="O992" t="s">
        <v>40</v>
      </c>
    </row>
    <row r="993" spans="1:15" ht="16" hidden="1" x14ac:dyDescent="0.25">
      <c r="A993" s="2">
        <v>1656</v>
      </c>
      <c r="B993" t="s">
        <v>549</v>
      </c>
      <c r="C993" t="s">
        <v>8</v>
      </c>
      <c r="D993" s="3">
        <v>42004</v>
      </c>
      <c r="E993" s="4">
        <v>1010117000</v>
      </c>
      <c r="F993" s="4">
        <v>188425000</v>
      </c>
      <c r="G993" s="4">
        <v>189488000</v>
      </c>
      <c r="H993" s="4">
        <v>67777000</v>
      </c>
      <c r="I993" t="s">
        <v>21</v>
      </c>
      <c r="J993" s="33">
        <f t="array" ref="J993">E993-F993</f>
        <v>821692000</v>
      </c>
      <c r="K993" s="33">
        <f t="array" ref="K993">J993-G993:I993</f>
        <v>632204000</v>
      </c>
      <c r="L993" s="105">
        <f t="array" ref="L993">1-F993/E993</f>
        <v>0.81346220289332827</v>
      </c>
      <c r="M993" s="105">
        <f t="array" ref="M993">K993/E993</f>
        <v>0.62587205244540978</v>
      </c>
      <c r="N993" t="s">
        <v>28</v>
      </c>
      <c r="O993" t="s">
        <v>63</v>
      </c>
    </row>
    <row r="994" spans="1:15" ht="16" hidden="1" x14ac:dyDescent="0.25">
      <c r="A994" s="2">
        <v>1715</v>
      </c>
      <c r="B994" t="s">
        <v>564</v>
      </c>
      <c r="C994" t="s">
        <v>8</v>
      </c>
      <c r="D994" s="3">
        <v>42004</v>
      </c>
      <c r="E994" s="4">
        <v>5607200000</v>
      </c>
      <c r="F994" s="4">
        <v>3297400000</v>
      </c>
      <c r="G994" s="4">
        <v>1169300000</v>
      </c>
      <c r="H994" t="s">
        <v>21</v>
      </c>
      <c r="I994" t="s">
        <v>21</v>
      </c>
      <c r="J994" s="33">
        <f t="array" ref="J994">E994-F994</f>
        <v>2309800000</v>
      </c>
      <c r="K994" s="33">
        <f t="array" ref="K994">J994-G994:I994</f>
        <v>1140500000</v>
      </c>
      <c r="L994" s="105">
        <f t="array" ref="L994">1-F994/E994</f>
        <v>0.4119346554430019</v>
      </c>
      <c r="M994" s="105">
        <f t="array" ref="M994">K994/E994</f>
        <v>0.20339920102725068</v>
      </c>
      <c r="N994" t="s">
        <v>28</v>
      </c>
      <c r="O994" t="s">
        <v>63</v>
      </c>
    </row>
    <row r="995" spans="1:15" ht="16" hidden="1" x14ac:dyDescent="0.25">
      <c r="A995" s="2">
        <v>1755</v>
      </c>
      <c r="B995" t="s">
        <v>575</v>
      </c>
      <c r="C995" t="s">
        <v>8</v>
      </c>
      <c r="D995" s="3">
        <v>42004</v>
      </c>
      <c r="E995" s="4">
        <v>19540000000</v>
      </c>
      <c r="F995" s="4">
        <v>13294000000</v>
      </c>
      <c r="G995" s="4">
        <v>4020000000</v>
      </c>
      <c r="H995" s="4">
        <v>577000000</v>
      </c>
      <c r="I995" s="4">
        <v>315000000</v>
      </c>
      <c r="J995" s="33">
        <f t="array" ref="J995">E995-F995</f>
        <v>6246000000</v>
      </c>
      <c r="K995" s="33">
        <f t="array" ref="K995">J995-G995:I995</f>
        <v>2226000000</v>
      </c>
      <c r="L995" s="105">
        <f t="array" ref="L995">1-F995/E995</f>
        <v>0.31965199590583415</v>
      </c>
      <c r="M995" s="105">
        <f t="array" ref="M995">K995/E995</f>
        <v>0.11392016376663255</v>
      </c>
      <c r="N995" t="s">
        <v>28</v>
      </c>
      <c r="O995" t="s">
        <v>182</v>
      </c>
    </row>
    <row r="996" spans="1:15" ht="16" hidden="1" x14ac:dyDescent="0.25">
      <c r="A996" s="2">
        <v>1763</v>
      </c>
      <c r="B996" t="s">
        <v>577</v>
      </c>
      <c r="C996" t="s">
        <v>8</v>
      </c>
      <c r="D996" s="3">
        <v>42004</v>
      </c>
      <c r="E996" s="4">
        <v>4618133000</v>
      </c>
      <c r="F996" s="4">
        <v>1387375000</v>
      </c>
      <c r="G996" s="4">
        <v>1770710000</v>
      </c>
      <c r="H996" s="4">
        <v>1156386000</v>
      </c>
      <c r="I996" s="4">
        <v>66750000</v>
      </c>
      <c r="J996" s="33">
        <f t="array" ref="J996">E996-F996</f>
        <v>3230758000</v>
      </c>
      <c r="K996" s="33">
        <f t="array" ref="K996">J996-G996:I996</f>
        <v>1460048000</v>
      </c>
      <c r="L996" s="105">
        <f t="array" ref="L996">1-F996/E996</f>
        <v>0.69958097785403761</v>
      </c>
      <c r="M996" s="105">
        <f t="array" ref="M996">K996/E996</f>
        <v>0.31615546802138439</v>
      </c>
      <c r="N996" t="s">
        <v>28</v>
      </c>
      <c r="O996" t="s">
        <v>63</v>
      </c>
    </row>
    <row r="997" spans="1:15" ht="16" hidden="1" x14ac:dyDescent="0.25">
      <c r="A997" s="2">
        <v>78</v>
      </c>
      <c r="B997" t="s">
        <v>64</v>
      </c>
      <c r="C997" t="s">
        <v>8</v>
      </c>
      <c r="D997" s="3">
        <v>42004</v>
      </c>
      <c r="E997" s="4">
        <v>2445548000</v>
      </c>
      <c r="F997" s="4">
        <v>1674700000</v>
      </c>
      <c r="G997" s="4">
        <v>355135000</v>
      </c>
      <c r="H997" s="4">
        <v>88310000</v>
      </c>
      <c r="I997" t="s">
        <v>21</v>
      </c>
      <c r="J997" s="33">
        <f t="array" ref="J997">E997-F997</f>
        <v>770848000</v>
      </c>
      <c r="K997" s="33">
        <f t="array" ref="K997">J997-G997:I997</f>
        <v>415713000</v>
      </c>
      <c r="L997" s="105">
        <f t="array" ref="L997">1-F997/E997</f>
        <v>0.31520460853763654</v>
      </c>
      <c r="M997" s="105">
        <f t="array" ref="M997">K997/E997</f>
        <v>0.16998766738579657</v>
      </c>
      <c r="N997" t="s">
        <v>65</v>
      </c>
      <c r="O997" t="s">
        <v>66</v>
      </c>
    </row>
    <row r="998" spans="1:15" ht="16" hidden="1" x14ac:dyDescent="0.25">
      <c r="A998" s="2">
        <v>232</v>
      </c>
      <c r="B998" t="s">
        <v>122</v>
      </c>
      <c r="C998" t="s">
        <v>8</v>
      </c>
      <c r="D998" s="3">
        <v>42004</v>
      </c>
      <c r="E998" s="4">
        <v>8570000000</v>
      </c>
      <c r="F998" s="4">
        <v>6903500000</v>
      </c>
      <c r="G998" s="4">
        <v>547000000</v>
      </c>
      <c r="H998" t="s">
        <v>21</v>
      </c>
      <c r="I998" s="4">
        <v>280900000</v>
      </c>
      <c r="J998" s="33">
        <f t="array" ref="J998">E998-F998</f>
        <v>1666500000</v>
      </c>
      <c r="K998" s="33">
        <f t="array" ref="K998">J998-G998:I998</f>
        <v>1119500000</v>
      </c>
      <c r="L998" s="105">
        <f t="array" ref="L998">1-F998/E998</f>
        <v>0.19445740956826141</v>
      </c>
      <c r="M998" s="105">
        <f t="array" ref="M998">K998/E998</f>
        <v>0.13063010501750291</v>
      </c>
      <c r="N998" t="s">
        <v>65</v>
      </c>
      <c r="O998" t="s">
        <v>123</v>
      </c>
    </row>
    <row r="999" spans="1:15" ht="16" hidden="1" x14ac:dyDescent="0.25">
      <c r="A999" s="2">
        <v>292</v>
      </c>
      <c r="B999" t="s">
        <v>143</v>
      </c>
      <c r="C999" t="s">
        <v>8</v>
      </c>
      <c r="D999" s="3">
        <v>42004</v>
      </c>
      <c r="E999" s="4">
        <v>4743200000</v>
      </c>
      <c r="F999" s="4">
        <v>2964700000</v>
      </c>
      <c r="G999" s="4">
        <v>205200000</v>
      </c>
      <c r="H999" t="s">
        <v>21</v>
      </c>
      <c r="I999" t="s">
        <v>21</v>
      </c>
      <c r="J999" s="33">
        <f t="array" ref="J999">E999-F999</f>
        <v>1778500000</v>
      </c>
      <c r="K999" s="33">
        <f t="array" ref="K999">J999-G999:I999</f>
        <v>1573300000</v>
      </c>
      <c r="L999" s="105">
        <f t="array" ref="L999">1-F999/E999</f>
        <v>0.37495783437341879</v>
      </c>
      <c r="M999" s="105">
        <f t="array" ref="M999">K999/E999</f>
        <v>0.33169590150109629</v>
      </c>
      <c r="N999" t="s">
        <v>65</v>
      </c>
      <c r="O999" t="s">
        <v>144</v>
      </c>
    </row>
    <row r="1000" spans="1:15" ht="16" hidden="1" x14ac:dyDescent="0.25">
      <c r="A1000" s="2">
        <v>437</v>
      </c>
      <c r="B1000" t="s">
        <v>198</v>
      </c>
      <c r="C1000" t="s">
        <v>7</v>
      </c>
      <c r="D1000" s="3">
        <v>42004</v>
      </c>
      <c r="E1000" s="4">
        <v>28406000000</v>
      </c>
      <c r="F1000" s="4">
        <v>17023000000</v>
      </c>
      <c r="G1000" s="4">
        <v>5536000000</v>
      </c>
      <c r="H1000" s="4">
        <v>1958000000</v>
      </c>
      <c r="I1000" t="s">
        <v>21</v>
      </c>
      <c r="J1000" s="33">
        <f t="array" ref="J1000">E1000-F1000</f>
        <v>11383000000</v>
      </c>
      <c r="K1000" s="33">
        <f t="array" ref="K1000">J1000-G1000:I1000</f>
        <v>5847000000</v>
      </c>
      <c r="L1000" s="105">
        <f t="array" ref="L1000">1-F1000/E1000</f>
        <v>0.40072519890164049</v>
      </c>
      <c r="M1000" s="105">
        <f t="array" ref="M1000">K1000/E1000</f>
        <v>0.20583679504330071</v>
      </c>
      <c r="N1000" t="s">
        <v>65</v>
      </c>
      <c r="O1000" t="s">
        <v>199</v>
      </c>
    </row>
    <row r="1001" spans="1:15" ht="16" hidden="1" x14ac:dyDescent="0.25">
      <c r="A1001" s="2">
        <v>526</v>
      </c>
      <c r="B1001" t="s">
        <v>227</v>
      </c>
      <c r="C1001" t="s">
        <v>8</v>
      </c>
      <c r="D1001" s="3">
        <v>42004</v>
      </c>
      <c r="E1001" s="4">
        <v>14280500000</v>
      </c>
      <c r="F1001" s="4">
        <v>7679100000</v>
      </c>
      <c r="G1001" s="4">
        <v>4577600000</v>
      </c>
      <c r="H1001" t="s">
        <v>21</v>
      </c>
      <c r="I1001" t="s">
        <v>21</v>
      </c>
      <c r="J1001" s="33">
        <f t="array" ref="J1001">E1001-F1001</f>
        <v>6601400000</v>
      </c>
      <c r="K1001" s="33">
        <f t="array" ref="K1001">J1001-G1001:I1001</f>
        <v>2023800000</v>
      </c>
      <c r="L1001" s="105">
        <f t="array" ref="L1001">1-F1001/E1001</f>
        <v>0.4622667273554848</v>
      </c>
      <c r="M1001" s="105">
        <f t="array" ref="M1001">K1001/E1001</f>
        <v>0.14171772697034418</v>
      </c>
      <c r="N1001" t="s">
        <v>65</v>
      </c>
      <c r="O1001" t="s">
        <v>66</v>
      </c>
    </row>
    <row r="1002" spans="1:15" ht="16" hidden="1" x14ac:dyDescent="0.25">
      <c r="A1002" s="2">
        <v>546</v>
      </c>
      <c r="B1002" t="s">
        <v>232</v>
      </c>
      <c r="C1002" t="s">
        <v>8</v>
      </c>
      <c r="D1002" s="3">
        <v>42004</v>
      </c>
      <c r="E1002" s="4">
        <v>9527000000</v>
      </c>
      <c r="F1002" s="4">
        <v>7306000000</v>
      </c>
      <c r="G1002" s="4">
        <v>755000000</v>
      </c>
      <c r="H1002" s="4">
        <v>227000000</v>
      </c>
      <c r="I1002" t="s">
        <v>21</v>
      </c>
      <c r="J1002" s="33">
        <f t="array" ref="J1002">E1002-F1002</f>
        <v>2221000000</v>
      </c>
      <c r="K1002" s="33">
        <f t="array" ref="K1002">J1002-G1002:I1002</f>
        <v>1466000000</v>
      </c>
      <c r="L1002" s="105">
        <f t="array" ref="L1002">1-F1002/E1002</f>
        <v>0.23312690248766665</v>
      </c>
      <c r="M1002" s="105">
        <f t="array" ref="M1002">K1002/E1002</f>
        <v>0.15387845071900913</v>
      </c>
      <c r="N1002" t="s">
        <v>65</v>
      </c>
      <c r="O1002" t="s">
        <v>199</v>
      </c>
    </row>
    <row r="1003" spans="1:15" ht="16" hidden="1" x14ac:dyDescent="0.25">
      <c r="A1003" s="2">
        <v>626</v>
      </c>
      <c r="B1003" t="s">
        <v>255</v>
      </c>
      <c r="C1003" t="s">
        <v>8</v>
      </c>
      <c r="D1003" s="3">
        <v>42004</v>
      </c>
      <c r="E1003" s="4">
        <v>21438000000</v>
      </c>
      <c r="F1003" s="4">
        <v>19504000000</v>
      </c>
      <c r="G1003" s="4">
        <v>592000000</v>
      </c>
      <c r="H1003" s="4">
        <v>126000000</v>
      </c>
      <c r="I1003" t="s">
        <v>21</v>
      </c>
      <c r="J1003" s="33">
        <f t="array" ref="J1003">E1003-F1003</f>
        <v>1934000000</v>
      </c>
      <c r="K1003" s="33">
        <f t="array" ref="K1003">J1003-G1003:I1003</f>
        <v>1342000000</v>
      </c>
      <c r="L1003" s="105">
        <f t="array" ref="L1003">1-F1003/E1003</f>
        <v>9.0213639332027196E-2</v>
      </c>
      <c r="M1003" s="105">
        <f t="array" ref="M1003">K1003/E1003</f>
        <v>6.2599123052523561E-2</v>
      </c>
      <c r="N1003" t="s">
        <v>65</v>
      </c>
      <c r="O1003" t="s">
        <v>256</v>
      </c>
    </row>
    <row r="1004" spans="1:15" ht="16" hidden="1" x14ac:dyDescent="0.25">
      <c r="A1004" s="2">
        <v>666</v>
      </c>
      <c r="B1004" t="s">
        <v>269</v>
      </c>
      <c r="C1004" t="s">
        <v>8</v>
      </c>
      <c r="D1004" s="3">
        <v>42004</v>
      </c>
      <c r="E1004" s="4">
        <v>3258700000</v>
      </c>
      <c r="F1004" s="4">
        <v>2047800000</v>
      </c>
      <c r="G1004" s="4">
        <v>589800000</v>
      </c>
      <c r="H1004" s="4">
        <v>126300000</v>
      </c>
      <c r="I1004" t="s">
        <v>21</v>
      </c>
      <c r="J1004" s="33">
        <f t="array" ref="J1004">E1004-F1004</f>
        <v>1210900000</v>
      </c>
      <c r="K1004" s="33">
        <f t="array" ref="K1004">J1004-G1004:I1004</f>
        <v>621100000</v>
      </c>
      <c r="L1004" s="105">
        <f t="array" ref="L1004">1-F1004/E1004</f>
        <v>0.37158989781201091</v>
      </c>
      <c r="M1004" s="105">
        <f t="array" ref="M1004">K1004/E1004</f>
        <v>0.19059747752171111</v>
      </c>
      <c r="N1004" t="s">
        <v>65</v>
      </c>
      <c r="O1004" t="s">
        <v>199</v>
      </c>
    </row>
    <row r="1005" spans="1:15" ht="16" hidden="1" x14ac:dyDescent="0.25">
      <c r="A1005" s="2">
        <v>833</v>
      </c>
      <c r="B1005" t="s">
        <v>322</v>
      </c>
      <c r="C1005" t="s">
        <v>8</v>
      </c>
      <c r="D1005" s="3">
        <v>42004</v>
      </c>
      <c r="E1005" s="4">
        <v>3088533000</v>
      </c>
      <c r="F1005" s="4">
        <v>1726383000</v>
      </c>
      <c r="G1005" s="4">
        <v>514891000</v>
      </c>
      <c r="H1005" s="4">
        <v>253640000</v>
      </c>
      <c r="I1005" t="s">
        <v>21</v>
      </c>
      <c r="J1005" s="33">
        <f t="array" ref="J1005">E1005-F1005</f>
        <v>1362150000</v>
      </c>
      <c r="K1005" s="33">
        <f t="array" ref="K1005">J1005-G1005:I1005</f>
        <v>847259000</v>
      </c>
      <c r="L1005" s="105">
        <f t="array" ref="L1005">1-F1005/E1005</f>
        <v>0.44103462711908858</v>
      </c>
      <c r="M1005" s="105">
        <f t="array" ref="M1005">K1005/E1005</f>
        <v>0.27432408849120277</v>
      </c>
      <c r="N1005" t="s">
        <v>65</v>
      </c>
      <c r="O1005" t="s">
        <v>66</v>
      </c>
    </row>
    <row r="1006" spans="1:15" ht="16" hidden="1" x14ac:dyDescent="0.25">
      <c r="A1006" s="2">
        <v>849</v>
      </c>
      <c r="B1006" t="s">
        <v>327</v>
      </c>
      <c r="C1006" t="s">
        <v>8</v>
      </c>
      <c r="D1006" s="3">
        <v>42004</v>
      </c>
      <c r="E1006" s="4">
        <v>23617000000</v>
      </c>
      <c r="F1006" s="4">
        <v>16254000000</v>
      </c>
      <c r="G1006" s="4">
        <v>3494000000</v>
      </c>
      <c r="H1006" t="s">
        <v>21</v>
      </c>
      <c r="I1006" s="4">
        <v>1406000000</v>
      </c>
      <c r="J1006" s="33">
        <f t="array" ref="J1006">E1006-F1006</f>
        <v>7363000000</v>
      </c>
      <c r="K1006" s="33">
        <f t="array" ref="K1006">J1006-G1006:I1006</f>
        <v>3869000000</v>
      </c>
      <c r="L1006" s="105">
        <f t="array" ref="L1006">1-F1006/E1006</f>
        <v>0.31176694753779055</v>
      </c>
      <c r="M1006" s="105">
        <f t="array" ref="M1006">K1006/E1006</f>
        <v>0.1638226701105136</v>
      </c>
      <c r="N1006" t="s">
        <v>65</v>
      </c>
      <c r="O1006" t="s">
        <v>102</v>
      </c>
    </row>
    <row r="1007" spans="1:15" ht="16" hidden="1" x14ac:dyDescent="0.25">
      <c r="A1007" s="2">
        <v>1001</v>
      </c>
      <c r="B1007" t="s">
        <v>373</v>
      </c>
      <c r="C1007" t="s">
        <v>8</v>
      </c>
      <c r="D1007" s="3">
        <v>42004</v>
      </c>
      <c r="E1007" s="4">
        <v>45608000000</v>
      </c>
      <c r="F1007" s="4">
        <v>38939000000</v>
      </c>
      <c r="G1007" s="4">
        <v>806000000</v>
      </c>
      <c r="H1007" s="4">
        <v>127000000</v>
      </c>
      <c r="I1007" t="s">
        <v>21</v>
      </c>
      <c r="J1007" s="33">
        <f t="array" ref="J1007">E1007-F1007</f>
        <v>6669000000</v>
      </c>
      <c r="K1007" s="33">
        <f t="array" ref="K1007">J1007-G1007:I1007</f>
        <v>5863000000</v>
      </c>
      <c r="L1007" s="105">
        <f t="array" ref="L1007">1-F1007/E1007</f>
        <v>0.14622434660585859</v>
      </c>
      <c r="M1007" s="105">
        <f t="array" ref="M1007">K1007/E1007</f>
        <v>0.12855200841957551</v>
      </c>
      <c r="N1007" t="s">
        <v>65</v>
      </c>
      <c r="O1007" t="s">
        <v>199</v>
      </c>
    </row>
    <row r="1008" spans="1:15" ht="16" hidden="1" x14ac:dyDescent="0.25">
      <c r="A1008" s="2">
        <v>1069</v>
      </c>
      <c r="B1008" t="s">
        <v>392</v>
      </c>
      <c r="C1008" t="s">
        <v>8</v>
      </c>
      <c r="D1008" s="3">
        <v>42004</v>
      </c>
      <c r="E1008" s="4">
        <v>2957951000</v>
      </c>
      <c r="F1008" s="4">
        <v>2435591000</v>
      </c>
      <c r="G1008" s="4">
        <v>164596000</v>
      </c>
      <c r="H1008" t="s">
        <v>21</v>
      </c>
      <c r="I1008" t="s">
        <v>21</v>
      </c>
      <c r="J1008" s="33">
        <f t="array" ref="J1008">E1008-F1008</f>
        <v>522360000</v>
      </c>
      <c r="K1008" s="33">
        <f t="array" ref="K1008">J1008-G1008:I1008</f>
        <v>357764000</v>
      </c>
      <c r="L1008" s="105">
        <f t="array" ref="L1008">1-F1008/E1008</f>
        <v>0.17659521743260786</v>
      </c>
      <c r="M1008" s="105">
        <f t="array" ref="M1008">K1008/E1008</f>
        <v>0.12094994136143566</v>
      </c>
      <c r="N1008" t="s">
        <v>65</v>
      </c>
      <c r="O1008" t="s">
        <v>393</v>
      </c>
    </row>
    <row r="1009" spans="1:15" ht="16" hidden="1" x14ac:dyDescent="0.25">
      <c r="A1009" s="2">
        <v>1092</v>
      </c>
      <c r="B1009" t="s">
        <v>401</v>
      </c>
      <c r="C1009" t="s">
        <v>7</v>
      </c>
      <c r="D1009" s="3">
        <v>42004</v>
      </c>
      <c r="E1009" s="4">
        <v>9055800000</v>
      </c>
      <c r="F1009" s="4">
        <v>7129200000</v>
      </c>
      <c r="G1009" s="4">
        <v>505800000</v>
      </c>
      <c r="H1009" t="s">
        <v>21</v>
      </c>
      <c r="I1009" t="s">
        <v>21</v>
      </c>
      <c r="J1009" s="33">
        <f t="array" ref="J1009">E1009-F1009</f>
        <v>1926600000</v>
      </c>
      <c r="K1009" s="33">
        <f t="array" ref="K1009">J1009-G1009:I1009</f>
        <v>1420800000</v>
      </c>
      <c r="L1009" s="105">
        <f t="array" ref="L1009">1-F1009/E1009</f>
        <v>0.21274763135228247</v>
      </c>
      <c r="M1009" s="105">
        <f t="array" ref="M1009">K1009/E1009</f>
        <v>0.15689392433578481</v>
      </c>
      <c r="N1009" t="s">
        <v>65</v>
      </c>
      <c r="O1009" t="s">
        <v>144</v>
      </c>
    </row>
    <row r="1010" spans="1:15" ht="16" hidden="1" x14ac:dyDescent="0.25">
      <c r="A1010" s="2">
        <v>1146</v>
      </c>
      <c r="B1010" t="s">
        <v>415</v>
      </c>
      <c r="C1010" t="s">
        <v>8</v>
      </c>
      <c r="D1010" s="3">
        <v>42004</v>
      </c>
      <c r="E1010" s="4">
        <v>7292000000</v>
      </c>
      <c r="F1010" s="4">
        <v>4457000000</v>
      </c>
      <c r="G1010" s="4">
        <v>545000000</v>
      </c>
      <c r="H1010" s="4">
        <v>325000000</v>
      </c>
      <c r="I1010" s="4">
        <v>1229000000</v>
      </c>
      <c r="J1010" s="33">
        <f t="array" ref="J1010">E1010-F1010</f>
        <v>2835000000</v>
      </c>
      <c r="K1010" s="33">
        <f t="array" ref="K1010">J1010-G1010:I1010</f>
        <v>2290000000</v>
      </c>
      <c r="L1010" s="105">
        <f t="array" ref="L1010">1-F1010/E1010</f>
        <v>0.38878222709818977</v>
      </c>
      <c r="M1010" s="105">
        <f t="array" ref="M1010">K1010/E1010</f>
        <v>0.31404278661546903</v>
      </c>
      <c r="N1010" t="s">
        <v>65</v>
      </c>
      <c r="O1010" t="s">
        <v>416</v>
      </c>
    </row>
    <row r="1011" spans="1:15" ht="16" hidden="1" x14ac:dyDescent="0.25">
      <c r="A1011" s="2">
        <v>1182</v>
      </c>
      <c r="B1011" t="s">
        <v>424</v>
      </c>
      <c r="C1011" t="s">
        <v>8</v>
      </c>
      <c r="D1011" s="3">
        <v>42004</v>
      </c>
      <c r="E1011" s="4">
        <v>21105141000</v>
      </c>
      <c r="F1011" s="4">
        <v>19198615000</v>
      </c>
      <c r="G1011" s="4">
        <v>520805000</v>
      </c>
      <c r="H1011" t="s">
        <v>21</v>
      </c>
      <c r="I1011" t="s">
        <v>21</v>
      </c>
      <c r="J1011" s="33">
        <f t="array" ref="J1011">E1011-F1011</f>
        <v>1906526000</v>
      </c>
      <c r="K1011" s="33">
        <f t="array" ref="K1011">J1011-G1011:I1011</f>
        <v>1385721000</v>
      </c>
      <c r="L1011" s="105">
        <f t="array" ref="L1011">1-F1011/E1011</f>
        <v>9.03346724857228E-2</v>
      </c>
      <c r="M1011" s="105">
        <f t="array" ref="M1011">K1011/E1011</f>
        <v>6.5657983521645272E-2</v>
      </c>
      <c r="N1011" t="s">
        <v>65</v>
      </c>
      <c r="O1011" t="s">
        <v>425</v>
      </c>
    </row>
    <row r="1012" spans="1:15" ht="16" hidden="1" x14ac:dyDescent="0.25">
      <c r="A1012" s="2">
        <v>1301</v>
      </c>
      <c r="B1012" t="s">
        <v>455</v>
      </c>
      <c r="C1012" t="s">
        <v>7</v>
      </c>
      <c r="D1012" s="3">
        <v>42004</v>
      </c>
      <c r="E1012" s="4">
        <v>14791000000</v>
      </c>
      <c r="F1012" s="4">
        <v>8348000000</v>
      </c>
      <c r="G1012" s="4">
        <v>4013000000</v>
      </c>
      <c r="H1012" s="4">
        <v>483000000</v>
      </c>
      <c r="I1012" s="4">
        <v>450000000</v>
      </c>
      <c r="J1012" s="33">
        <f t="array" ref="J1012">E1012-F1012</f>
        <v>6443000000</v>
      </c>
      <c r="K1012" s="33">
        <f t="array" ref="K1012">J1012-G1012:I1012</f>
        <v>2430000000</v>
      </c>
      <c r="L1012" s="105">
        <f t="array" ref="L1012">1-F1012/E1012</f>
        <v>0.4356027313907106</v>
      </c>
      <c r="M1012" s="105">
        <f t="array" ref="M1012">K1012/E1012</f>
        <v>0.16428909471976202</v>
      </c>
      <c r="N1012" t="s">
        <v>65</v>
      </c>
      <c r="O1012" t="s">
        <v>199</v>
      </c>
    </row>
    <row r="1013" spans="1:15" ht="16" hidden="1" x14ac:dyDescent="0.25">
      <c r="A1013" s="2">
        <v>1326</v>
      </c>
      <c r="B1013" t="s">
        <v>461</v>
      </c>
      <c r="C1013" t="s">
        <v>8</v>
      </c>
      <c r="D1013" s="3">
        <v>42004</v>
      </c>
      <c r="E1013" s="4">
        <v>12273000000</v>
      </c>
      <c r="F1013" s="4">
        <v>6962000000</v>
      </c>
      <c r="G1013" s="4">
        <v>1437000000</v>
      </c>
      <c r="H1013" s="4">
        <v>96000000</v>
      </c>
      <c r="I1013" s="4">
        <v>1170000000</v>
      </c>
      <c r="J1013" s="33">
        <f t="array" ref="J1013">E1013-F1013</f>
        <v>5311000000</v>
      </c>
      <c r="K1013" s="33">
        <f t="array" ref="K1013">J1013-G1013:I1013</f>
        <v>3874000000</v>
      </c>
      <c r="L1013" s="105">
        <f t="array" ref="L1013">1-F1013/E1013</f>
        <v>0.43273853173633181</v>
      </c>
      <c r="M1013" s="105">
        <f t="array" ref="M1013">K1013/E1013</f>
        <v>0.31565224476493114</v>
      </c>
      <c r="N1013" t="s">
        <v>65</v>
      </c>
      <c r="O1013" t="s">
        <v>93</v>
      </c>
    </row>
    <row r="1014" spans="1:15" ht="16" hidden="1" x14ac:dyDescent="0.25">
      <c r="A1014" s="2">
        <v>1399</v>
      </c>
      <c r="B1014" t="s">
        <v>479</v>
      </c>
      <c r="C1014" t="s">
        <v>7</v>
      </c>
      <c r="D1014" s="3">
        <v>42004</v>
      </c>
      <c r="E1014" s="4">
        <v>7750500000</v>
      </c>
      <c r="F1014" s="4">
        <v>5062900000</v>
      </c>
      <c r="G1014" s="4">
        <v>1849400000</v>
      </c>
      <c r="H1014" t="s">
        <v>21</v>
      </c>
      <c r="I1014" s="4">
        <v>118900000</v>
      </c>
      <c r="J1014" s="33">
        <f t="array" ref="J1014">E1014-F1014</f>
        <v>2687600000</v>
      </c>
      <c r="K1014" s="33">
        <f t="array" ref="K1014">J1014-G1014:I1014</f>
        <v>838200000</v>
      </c>
      <c r="L1014" s="105">
        <f t="array" ref="L1014">1-F1014/E1014</f>
        <v>0.34676472485646093</v>
      </c>
      <c r="M1014" s="105">
        <f t="array" ref="M1014">K1014/E1014</f>
        <v>0.10814786142829495</v>
      </c>
      <c r="N1014" t="s">
        <v>65</v>
      </c>
      <c r="O1014" t="s">
        <v>102</v>
      </c>
    </row>
    <row r="1015" spans="1:15" ht="16" hidden="1" x14ac:dyDescent="0.25">
      <c r="A1015" s="2">
        <v>1404</v>
      </c>
      <c r="B1015" t="s">
        <v>480</v>
      </c>
      <c r="C1015" t="s">
        <v>8</v>
      </c>
      <c r="D1015" s="3">
        <v>42004</v>
      </c>
      <c r="E1015" s="4">
        <v>11129533000</v>
      </c>
      <c r="F1015" s="4">
        <v>5965049000</v>
      </c>
      <c r="G1015" s="4">
        <v>3860448000</v>
      </c>
      <c r="H1015" t="s">
        <v>21</v>
      </c>
      <c r="I1015" t="s">
        <v>21</v>
      </c>
      <c r="J1015" s="33">
        <f t="array" ref="J1015">E1015-F1015</f>
        <v>5164484000</v>
      </c>
      <c r="K1015" s="33">
        <f t="array" ref="K1015">J1015-G1015:I1015</f>
        <v>1304036000</v>
      </c>
      <c r="L1015" s="105">
        <f t="array" ref="L1015">1-F1015/E1015</f>
        <v>0.46403420520879002</v>
      </c>
      <c r="M1015" s="105">
        <f t="array" ref="M1015">K1015/E1015</f>
        <v>0.11716897735062198</v>
      </c>
      <c r="N1015" t="s">
        <v>65</v>
      </c>
      <c r="O1015" t="s">
        <v>66</v>
      </c>
    </row>
    <row r="1016" spans="1:15" ht="16" hidden="1" x14ac:dyDescent="0.25">
      <c r="A1016" s="2">
        <v>1644</v>
      </c>
      <c r="B1016" t="s">
        <v>546</v>
      </c>
      <c r="C1016" t="s">
        <v>8</v>
      </c>
      <c r="D1016" s="3">
        <v>42004</v>
      </c>
      <c r="E1016" s="4">
        <v>2994169000</v>
      </c>
      <c r="F1016" s="4">
        <v>2406587000</v>
      </c>
      <c r="G1016" s="4">
        <v>292358000</v>
      </c>
      <c r="H1016" t="s">
        <v>21</v>
      </c>
      <c r="I1016" t="s">
        <v>21</v>
      </c>
      <c r="J1016" s="33">
        <f t="array" ref="J1016">E1016-F1016</f>
        <v>587582000</v>
      </c>
      <c r="K1016" s="33">
        <f t="array" ref="K1016">J1016-G1016:I1016</f>
        <v>295224000</v>
      </c>
      <c r="L1016" s="105">
        <f t="array" ref="L1016">1-F1016/E1016</f>
        <v>0.19624209588703911</v>
      </c>
      <c r="M1016" s="105">
        <f t="array" ref="M1016">K1016/E1016</f>
        <v>9.8599644843026565E-2</v>
      </c>
      <c r="N1016" t="s">
        <v>65</v>
      </c>
      <c r="O1016" t="s">
        <v>393</v>
      </c>
    </row>
    <row r="1017" spans="1:15" ht="16" hidden="1" x14ac:dyDescent="0.25">
      <c r="A1017" s="2">
        <v>62</v>
      </c>
      <c r="B1017" t="s">
        <v>57</v>
      </c>
      <c r="C1017" t="s">
        <v>8</v>
      </c>
      <c r="D1017" s="3">
        <v>42004</v>
      </c>
      <c r="E1017" s="4">
        <v>984363000</v>
      </c>
      <c r="F1017" s="4">
        <v>380964000</v>
      </c>
      <c r="G1017" s="4">
        <v>56621000</v>
      </c>
      <c r="H1017" t="s">
        <v>21</v>
      </c>
      <c r="I1017" s="4">
        <v>282608000</v>
      </c>
      <c r="J1017" s="33">
        <f t="array" ref="J1017">E1017-F1017</f>
        <v>603399000</v>
      </c>
      <c r="K1017" s="33">
        <f t="array" ref="K1017">J1017-G1017:I1017</f>
        <v>546778000</v>
      </c>
      <c r="L1017" s="105">
        <f t="array" ref="L1017">1-F1017/E1017</f>
        <v>0.61298423447447736</v>
      </c>
      <c r="M1017" s="105">
        <f t="array" ref="M1017">K1017/E1017</f>
        <v>0.55546378724108891</v>
      </c>
      <c r="N1017" t="s">
        <v>58</v>
      </c>
      <c r="O1017" t="s">
        <v>59</v>
      </c>
    </row>
    <row r="1018" spans="1:15" ht="16" hidden="1" x14ac:dyDescent="0.25">
      <c r="A1018" s="2">
        <v>118</v>
      </c>
      <c r="B1018" t="s">
        <v>80</v>
      </c>
      <c r="C1018" t="s">
        <v>8</v>
      </c>
      <c r="D1018" s="3">
        <v>42004</v>
      </c>
      <c r="E1018" s="4">
        <v>4100048000</v>
      </c>
      <c r="F1018" s="4">
        <v>1094265000</v>
      </c>
      <c r="G1018" s="4">
        <v>515059000</v>
      </c>
      <c r="H1018" t="s">
        <v>21</v>
      </c>
      <c r="I1018" s="4">
        <v>1003802000</v>
      </c>
      <c r="J1018" s="33">
        <f t="array" ref="J1018">E1018-F1018</f>
        <v>3005783000</v>
      </c>
      <c r="K1018" s="33">
        <f t="array" ref="K1018">J1018-G1018:I1018</f>
        <v>2490724000</v>
      </c>
      <c r="L1018" s="105">
        <f t="array" ref="L1018">1-F1018/E1018</f>
        <v>0.73310922213593599</v>
      </c>
      <c r="M1018" s="105">
        <f t="array" ref="M1018">K1018/E1018</f>
        <v>0.60748654649896783</v>
      </c>
      <c r="N1018" t="s">
        <v>58</v>
      </c>
      <c r="O1018" t="s">
        <v>81</v>
      </c>
    </row>
    <row r="1019" spans="1:15" ht="16" hidden="1" x14ac:dyDescent="0.25">
      <c r="A1019" s="2">
        <v>248</v>
      </c>
      <c r="B1019" t="s">
        <v>128</v>
      </c>
      <c r="C1019" t="s">
        <v>8</v>
      </c>
      <c r="D1019" s="3">
        <v>42004</v>
      </c>
      <c r="E1019" s="4">
        <v>2396998000</v>
      </c>
      <c r="F1019" s="4">
        <v>864526000</v>
      </c>
      <c r="G1019" s="4">
        <v>102077000</v>
      </c>
      <c r="H1019" t="s">
        <v>21</v>
      </c>
      <c r="I1019" s="4">
        <v>628573000</v>
      </c>
      <c r="J1019" s="33">
        <f t="array" ref="J1019">E1019-F1019</f>
        <v>1532472000</v>
      </c>
      <c r="K1019" s="33">
        <f t="array" ref="K1019">J1019-G1019:I1019</f>
        <v>1430395000</v>
      </c>
      <c r="L1019" s="105">
        <f t="array" ref="L1019">1-F1019/E1019</f>
        <v>0.63932969489336244</v>
      </c>
      <c r="M1019" s="105">
        <f t="array" ref="M1019">K1019/E1019</f>
        <v>0.5967443443841004</v>
      </c>
      <c r="N1019" t="s">
        <v>58</v>
      </c>
      <c r="O1019" t="s">
        <v>59</v>
      </c>
    </row>
    <row r="1020" spans="1:15" ht="16" hidden="1" x14ac:dyDescent="0.25">
      <c r="A1020" s="2">
        <v>272</v>
      </c>
      <c r="B1020" t="s">
        <v>135</v>
      </c>
      <c r="C1020" t="s">
        <v>8</v>
      </c>
      <c r="D1020" s="3">
        <v>42004</v>
      </c>
      <c r="E1020" s="4">
        <v>9049918000</v>
      </c>
      <c r="F1020" s="4">
        <v>8050222000</v>
      </c>
      <c r="G1020" t="s">
        <v>21</v>
      </c>
      <c r="H1020" t="s">
        <v>21</v>
      </c>
      <c r="I1020" s="4">
        <v>265101000</v>
      </c>
      <c r="J1020" s="33">
        <f t="array" ref="J1020">E1020-F1020</f>
        <v>999696000</v>
      </c>
      <c r="K1020" s="33" t="e">
        <f t="array" ref="K1020">J1020-G1020:I1020</f>
        <v>#VALUE!</v>
      </c>
      <c r="L1020" s="105">
        <f t="array" ref="L1020">1-F1020/E1020</f>
        <v>0.11046464730398664</v>
      </c>
      <c r="M1020" s="105" t="e">
        <f t="array" ref="M1020">K1020/E1020</f>
        <v>#VALUE!</v>
      </c>
      <c r="N1020" t="s">
        <v>58</v>
      </c>
      <c r="O1020" t="s">
        <v>136</v>
      </c>
    </row>
    <row r="1021" spans="1:15" ht="16" hidden="1" x14ac:dyDescent="0.25">
      <c r="A1021" s="2">
        <v>276</v>
      </c>
      <c r="B1021" t="s">
        <v>137</v>
      </c>
      <c r="C1021" t="s">
        <v>8</v>
      </c>
      <c r="D1021" s="3">
        <v>42004</v>
      </c>
      <c r="E1021" s="4">
        <v>3538756000</v>
      </c>
      <c r="F1021" s="4">
        <v>1306606000</v>
      </c>
      <c r="G1021" s="4">
        <v>257296000</v>
      </c>
      <c r="H1021" t="s">
        <v>21</v>
      </c>
      <c r="I1021" s="4">
        <v>985781000</v>
      </c>
      <c r="J1021" s="33">
        <f t="array" ref="J1021">E1021-F1021</f>
        <v>2232150000</v>
      </c>
      <c r="K1021" s="33">
        <f t="array" ref="K1021">J1021-G1021:I1021</f>
        <v>1974854000</v>
      </c>
      <c r="L1021" s="105">
        <f t="array" ref="L1021">1-F1021/E1021</f>
        <v>0.63077250875731472</v>
      </c>
      <c r="M1021" s="105">
        <f t="array" ref="M1021">K1021/E1021</f>
        <v>0.55806447237390766</v>
      </c>
      <c r="N1021" t="s">
        <v>58</v>
      </c>
      <c r="O1021" t="s">
        <v>59</v>
      </c>
    </row>
    <row r="1022" spans="1:15" ht="16" hidden="1" x14ac:dyDescent="0.25">
      <c r="A1022" s="2">
        <v>482</v>
      </c>
      <c r="B1022" t="s">
        <v>214</v>
      </c>
      <c r="C1022" t="s">
        <v>8</v>
      </c>
      <c r="D1022" s="3">
        <v>42004</v>
      </c>
      <c r="E1022" s="4">
        <v>1616438000</v>
      </c>
      <c r="F1022" s="4">
        <v>603321000</v>
      </c>
      <c r="G1022" s="4">
        <v>89468000</v>
      </c>
      <c r="H1022" t="s">
        <v>21</v>
      </c>
      <c r="I1022" s="4">
        <v>538513000</v>
      </c>
      <c r="J1022" s="33">
        <f t="array" ref="J1022">E1022-F1022</f>
        <v>1013117000</v>
      </c>
      <c r="K1022" s="33">
        <f t="array" ref="K1022">J1022-G1022:I1022</f>
        <v>923649000</v>
      </c>
      <c r="L1022" s="105">
        <f t="array" ref="L1022">1-F1022/E1022</f>
        <v>0.62675896013333021</v>
      </c>
      <c r="M1022" s="105">
        <f t="array" ref="M1022">K1022/E1022</f>
        <v>0.57141010048019159</v>
      </c>
      <c r="N1022" t="s">
        <v>58</v>
      </c>
      <c r="O1022" t="s">
        <v>81</v>
      </c>
    </row>
    <row r="1023" spans="1:15" ht="16" hidden="1" x14ac:dyDescent="0.25">
      <c r="A1023" s="2">
        <v>558</v>
      </c>
      <c r="B1023" t="s">
        <v>235</v>
      </c>
      <c r="C1023" t="s">
        <v>8</v>
      </c>
      <c r="D1023" s="3">
        <v>42004</v>
      </c>
      <c r="E1023" s="4">
        <v>2443776000</v>
      </c>
      <c r="F1023" s="4">
        <v>1197885000</v>
      </c>
      <c r="G1023" s="4">
        <v>734119000</v>
      </c>
      <c r="H1023" t="s">
        <v>21</v>
      </c>
      <c r="I1023" t="s">
        <v>21</v>
      </c>
      <c r="J1023" s="33">
        <f t="array" ref="J1023">E1023-F1023</f>
        <v>1245891000</v>
      </c>
      <c r="K1023" s="33">
        <f t="array" ref="K1023">J1023-G1023:I1023</f>
        <v>511772000</v>
      </c>
      <c r="L1023" s="105">
        <f t="array" ref="L1023">1-F1023/E1023</f>
        <v>0.50982209498742925</v>
      </c>
      <c r="M1023" s="105">
        <f t="array" ref="M1023">K1023/E1023</f>
        <v>0.20941853917871359</v>
      </c>
      <c r="N1023" t="s">
        <v>58</v>
      </c>
      <c r="O1023" t="s">
        <v>59</v>
      </c>
    </row>
    <row r="1024" spans="1:15" ht="16" hidden="1" x14ac:dyDescent="0.25">
      <c r="A1024" s="2">
        <v>562</v>
      </c>
      <c r="B1024" t="s">
        <v>236</v>
      </c>
      <c r="C1024" t="s">
        <v>8</v>
      </c>
      <c r="D1024" s="3">
        <v>42004</v>
      </c>
      <c r="E1024" s="4">
        <v>2614748000</v>
      </c>
      <c r="F1024" s="4">
        <v>883564000</v>
      </c>
      <c r="G1024" s="4">
        <v>50948000</v>
      </c>
      <c r="H1024" t="s">
        <v>21</v>
      </c>
      <c r="I1024" s="4">
        <v>758861000</v>
      </c>
      <c r="J1024" s="33">
        <f t="array" ref="J1024">E1024-F1024</f>
        <v>1731184000</v>
      </c>
      <c r="K1024" s="33">
        <f t="array" ref="K1024">J1024-G1024:I1024</f>
        <v>1680236000</v>
      </c>
      <c r="L1024" s="105">
        <f t="array" ref="L1024">1-F1024/E1024</f>
        <v>0.66208445326280008</v>
      </c>
      <c r="M1024" s="105">
        <f t="array" ref="M1024">K1024/E1024</f>
        <v>0.64259959277146406</v>
      </c>
      <c r="N1024" t="s">
        <v>58</v>
      </c>
      <c r="O1024" t="s">
        <v>59</v>
      </c>
    </row>
    <row r="1025" spans="1:15" ht="16" hidden="1" x14ac:dyDescent="0.25">
      <c r="A1025" s="2">
        <v>574</v>
      </c>
      <c r="B1025" t="s">
        <v>239</v>
      </c>
      <c r="C1025" t="s">
        <v>8</v>
      </c>
      <c r="D1025" s="3">
        <v>42004</v>
      </c>
      <c r="E1025" s="4">
        <v>970938000</v>
      </c>
      <c r="F1025" s="4">
        <v>312546000</v>
      </c>
      <c r="G1025" s="4">
        <v>40878000</v>
      </c>
      <c r="H1025" t="s">
        <v>21</v>
      </c>
      <c r="I1025" s="4">
        <v>360592000</v>
      </c>
      <c r="J1025" s="33">
        <f t="array" ref="J1025">E1025-F1025</f>
        <v>658392000</v>
      </c>
      <c r="K1025" s="33">
        <f t="array" ref="K1025">J1025-G1025:I1025</f>
        <v>617514000</v>
      </c>
      <c r="L1025" s="105">
        <f t="array" ref="L1025">1-F1025/E1025</f>
        <v>0.67809891053805704</v>
      </c>
      <c r="M1025" s="105">
        <f t="array" ref="M1025">K1025/E1025</f>
        <v>0.63599735513493139</v>
      </c>
      <c r="N1025" t="s">
        <v>58</v>
      </c>
      <c r="O1025" t="s">
        <v>240</v>
      </c>
    </row>
    <row r="1026" spans="1:15" ht="16" hidden="1" x14ac:dyDescent="0.25">
      <c r="A1026" s="2">
        <v>606</v>
      </c>
      <c r="B1026" t="s">
        <v>249</v>
      </c>
      <c r="C1026" t="s">
        <v>8</v>
      </c>
      <c r="D1026" s="3">
        <v>42004</v>
      </c>
      <c r="E1026" s="4">
        <v>647155000</v>
      </c>
      <c r="F1026" s="4">
        <v>172416000</v>
      </c>
      <c r="G1026" s="4">
        <v>71369000</v>
      </c>
      <c r="H1026" t="s">
        <v>21</v>
      </c>
      <c r="I1026" s="4">
        <v>115076000</v>
      </c>
      <c r="J1026" s="33">
        <f t="array" ref="J1026">E1026-F1026</f>
        <v>474739000</v>
      </c>
      <c r="K1026" s="33">
        <f t="array" ref="K1026">J1026-G1026:I1026</f>
        <v>403370000</v>
      </c>
      <c r="L1026" s="105">
        <f t="array" ref="L1026">1-F1026/E1026</f>
        <v>0.73357850901252397</v>
      </c>
      <c r="M1026" s="105">
        <f t="array" ref="M1026">K1026/E1026</f>
        <v>0.62329735534763697</v>
      </c>
      <c r="N1026" t="s">
        <v>58</v>
      </c>
      <c r="O1026" t="s">
        <v>81</v>
      </c>
    </row>
    <row r="1027" spans="1:15" ht="16" hidden="1" x14ac:dyDescent="0.25">
      <c r="A1027" s="2">
        <v>669</v>
      </c>
      <c r="B1027" t="s">
        <v>270</v>
      </c>
      <c r="C1027" t="s">
        <v>7</v>
      </c>
      <c r="D1027" s="3">
        <v>42004</v>
      </c>
      <c r="E1027" s="4">
        <v>686090000</v>
      </c>
      <c r="F1027" s="4">
        <v>211923000</v>
      </c>
      <c r="G1027" s="4">
        <v>32316000</v>
      </c>
      <c r="H1027" t="s">
        <v>21</v>
      </c>
      <c r="I1027" s="4">
        <v>170814000</v>
      </c>
      <c r="J1027" s="33">
        <f t="array" ref="J1027">E1027-F1027</f>
        <v>474167000</v>
      </c>
      <c r="K1027" s="33">
        <f t="array" ref="K1027">J1027-G1027:I1027</f>
        <v>441851000</v>
      </c>
      <c r="L1027" s="105">
        <f t="array" ref="L1027">1-F1027/E1027</f>
        <v>0.69111486831173752</v>
      </c>
      <c r="M1027" s="105">
        <f t="array" ref="M1027">K1027/E1027</f>
        <v>0.64401317611392095</v>
      </c>
      <c r="N1027" t="s">
        <v>58</v>
      </c>
      <c r="O1027" t="s">
        <v>271</v>
      </c>
    </row>
    <row r="1028" spans="1:15" ht="16" hidden="1" x14ac:dyDescent="0.25">
      <c r="A1028" s="2">
        <v>686</v>
      </c>
      <c r="B1028" t="s">
        <v>275</v>
      </c>
      <c r="C1028" t="s">
        <v>8</v>
      </c>
      <c r="D1028" s="3">
        <v>42004</v>
      </c>
      <c r="E1028" s="4">
        <v>2535559000</v>
      </c>
      <c r="F1028" s="4">
        <v>783602000</v>
      </c>
      <c r="G1028" s="4">
        <v>88705000</v>
      </c>
      <c r="H1028" t="s">
        <v>21</v>
      </c>
      <c r="I1028" s="4">
        <v>708406000</v>
      </c>
      <c r="J1028" s="33">
        <f t="array" ref="J1028">E1028-F1028</f>
        <v>1751957000</v>
      </c>
      <c r="K1028" s="33">
        <f t="array" ref="K1028">J1028-G1028:I1028</f>
        <v>1663252000</v>
      </c>
      <c r="L1028" s="105">
        <f t="array" ref="L1028">1-F1028/E1028</f>
        <v>0.69095493340916148</v>
      </c>
      <c r="M1028" s="105">
        <f t="array" ref="M1028">K1028/E1028</f>
        <v>0.65597053746333644</v>
      </c>
      <c r="N1028" t="s">
        <v>58</v>
      </c>
      <c r="O1028" t="s">
        <v>271</v>
      </c>
    </row>
    <row r="1029" spans="1:15" ht="16" hidden="1" x14ac:dyDescent="0.25">
      <c r="A1029" s="2">
        <v>754</v>
      </c>
      <c r="B1029" t="s">
        <v>297</v>
      </c>
      <c r="C1029" t="s">
        <v>8</v>
      </c>
      <c r="D1029" s="3">
        <v>42004</v>
      </c>
      <c r="E1029" s="4">
        <v>3305879000</v>
      </c>
      <c r="F1029" s="4">
        <v>1403358000</v>
      </c>
      <c r="G1029" s="4">
        <v>212481000</v>
      </c>
      <c r="H1029" t="s">
        <v>21</v>
      </c>
      <c r="I1029" s="4">
        <v>844130000</v>
      </c>
      <c r="J1029" s="33">
        <f t="array" ref="J1029">E1029-F1029</f>
        <v>1902521000</v>
      </c>
      <c r="K1029" s="33">
        <f t="array" ref="K1029">J1029-G1029:I1029</f>
        <v>1690040000</v>
      </c>
      <c r="L1029" s="105">
        <f t="array" ref="L1029">1-F1029/E1029</f>
        <v>0.57549625984496111</v>
      </c>
      <c r="M1029" s="105">
        <f t="array" ref="M1029">K1029/E1029</f>
        <v>0.51122258255671182</v>
      </c>
      <c r="N1029" t="s">
        <v>58</v>
      </c>
      <c r="O1029" t="s">
        <v>59</v>
      </c>
    </row>
    <row r="1030" spans="1:15" ht="16" hidden="1" x14ac:dyDescent="0.25">
      <c r="A1030" s="2">
        <v>757</v>
      </c>
      <c r="B1030" t="s">
        <v>298</v>
      </c>
      <c r="C1030" t="s">
        <v>7</v>
      </c>
      <c r="D1030" s="3">
        <v>42004</v>
      </c>
      <c r="E1030" s="4">
        <v>1563210000</v>
      </c>
      <c r="F1030" t="s">
        <v>21</v>
      </c>
      <c r="G1030" s="4">
        <v>463059000</v>
      </c>
      <c r="H1030" t="s">
        <v>21</v>
      </c>
      <c r="I1030" s="4">
        <v>455016000</v>
      </c>
      <c r="J1030" s="33" t="e">
        <f t="array" ref="J1030">E1030-F1030</f>
        <v>#VALUE!</v>
      </c>
      <c r="K1030" s="33" t="e">
        <f t="array" ref="K1030">J1030-G1030:I1030</f>
        <v>#VALUE!</v>
      </c>
      <c r="L1030" s="105" t="e">
        <f t="array" ref="L1030">1-F1030/E1030</f>
        <v>#VALUE!</v>
      </c>
      <c r="M1030" s="105" t="e">
        <f t="array" ref="M1030">K1030/E1030</f>
        <v>#VALUE!</v>
      </c>
      <c r="N1030" t="s">
        <v>58</v>
      </c>
      <c r="O1030" t="s">
        <v>59</v>
      </c>
    </row>
    <row r="1031" spans="1:15" ht="16" hidden="1" x14ac:dyDescent="0.25">
      <c r="A1031" s="2">
        <v>813</v>
      </c>
      <c r="B1031" t="s">
        <v>317</v>
      </c>
      <c r="C1031" t="s">
        <v>8</v>
      </c>
      <c r="D1031" s="3">
        <v>42004</v>
      </c>
      <c r="E1031" s="4">
        <v>5354000000</v>
      </c>
      <c r="F1031" s="4">
        <v>2033000000</v>
      </c>
      <c r="G1031" s="4">
        <v>1920000000</v>
      </c>
      <c r="H1031" t="s">
        <v>21</v>
      </c>
      <c r="I1031" s="4">
        <v>701000000</v>
      </c>
      <c r="J1031" s="33">
        <f t="array" ref="J1031">E1031-F1031</f>
        <v>3321000000</v>
      </c>
      <c r="K1031" s="33">
        <f t="array" ref="K1031">J1031-G1031:I1031</f>
        <v>1401000000</v>
      </c>
      <c r="L1031" s="105">
        <f t="array" ref="L1031">1-F1031/E1031</f>
        <v>0.62028389988793431</v>
      </c>
      <c r="M1031" s="105">
        <f t="array" ref="M1031">K1031/E1031</f>
        <v>0.2616735151288756</v>
      </c>
      <c r="N1031" t="s">
        <v>58</v>
      </c>
      <c r="O1031" t="s">
        <v>59</v>
      </c>
    </row>
    <row r="1032" spans="1:15" ht="16" hidden="1" x14ac:dyDescent="0.25">
      <c r="A1032" s="2">
        <v>857</v>
      </c>
      <c r="B1032" t="s">
        <v>330</v>
      </c>
      <c r="C1032" t="s">
        <v>8</v>
      </c>
      <c r="D1032" s="3">
        <v>42004</v>
      </c>
      <c r="E1032" s="4">
        <v>3117693000</v>
      </c>
      <c r="F1032" s="4">
        <v>1344636000</v>
      </c>
      <c r="G1032" s="4">
        <v>869572000</v>
      </c>
      <c r="H1032" t="s">
        <v>21</v>
      </c>
      <c r="I1032" s="4">
        <v>353143000</v>
      </c>
      <c r="J1032" s="33">
        <f t="array" ref="J1032">E1032-F1032</f>
        <v>1773057000</v>
      </c>
      <c r="K1032" s="33">
        <f t="array" ref="K1032">J1032-G1032:I1032</f>
        <v>903485000</v>
      </c>
      <c r="L1032" s="105">
        <f t="array" ref="L1032">1-F1032/E1032</f>
        <v>0.56870801583093655</v>
      </c>
      <c r="M1032" s="105">
        <f t="array" ref="M1032">K1032/E1032</f>
        <v>0.28979280512866407</v>
      </c>
      <c r="N1032" t="s">
        <v>58</v>
      </c>
      <c r="O1032" t="s">
        <v>59</v>
      </c>
    </row>
    <row r="1033" spans="1:15" ht="16" hidden="1" x14ac:dyDescent="0.25">
      <c r="A1033" s="2">
        <v>901</v>
      </c>
      <c r="B1033" t="s">
        <v>343</v>
      </c>
      <c r="C1033" t="s">
        <v>8</v>
      </c>
      <c r="D1033" s="3">
        <v>42004</v>
      </c>
      <c r="E1033" s="4">
        <v>993897000</v>
      </c>
      <c r="F1033" s="4">
        <v>258617000</v>
      </c>
      <c r="G1033" s="4">
        <v>122201000</v>
      </c>
      <c r="H1033" t="s">
        <v>21</v>
      </c>
      <c r="I1033" s="4">
        <v>258074000</v>
      </c>
      <c r="J1033" s="33">
        <f t="array" ref="J1033">E1033-F1033</f>
        <v>735280000</v>
      </c>
      <c r="K1033" s="33">
        <f t="array" ref="K1033">J1033-G1033:I1033</f>
        <v>613079000</v>
      </c>
      <c r="L1033" s="105">
        <f t="array" ref="L1033">1-F1033/E1033</f>
        <v>0.73979496869393913</v>
      </c>
      <c r="M1033" s="105">
        <f t="array" ref="M1033">K1033/E1033</f>
        <v>0.6168435964692518</v>
      </c>
      <c r="N1033" t="s">
        <v>58</v>
      </c>
      <c r="O1033" t="s">
        <v>59</v>
      </c>
    </row>
    <row r="1034" spans="1:15" ht="16" hidden="1" x14ac:dyDescent="0.25">
      <c r="A1034" s="2">
        <v>1013</v>
      </c>
      <c r="B1034" t="s">
        <v>376</v>
      </c>
      <c r="C1034" t="s">
        <v>8</v>
      </c>
      <c r="D1034" s="3">
        <v>42004</v>
      </c>
      <c r="E1034" s="4">
        <v>992332000</v>
      </c>
      <c r="F1034" s="4">
        <v>275379000</v>
      </c>
      <c r="G1034" s="4">
        <v>57664000</v>
      </c>
      <c r="H1034" t="s">
        <v>21</v>
      </c>
      <c r="I1034" s="4">
        <v>301812000</v>
      </c>
      <c r="J1034" s="33">
        <f t="array" ref="J1034">E1034-F1034</f>
        <v>716953000</v>
      </c>
      <c r="K1034" s="33">
        <f t="array" ref="K1034">J1034-G1034:I1034</f>
        <v>659289000</v>
      </c>
      <c r="L1034" s="105">
        <f t="array" ref="L1034">1-F1034/E1034</f>
        <v>0.72249307691377485</v>
      </c>
      <c r="M1034" s="105">
        <f t="array" ref="M1034">K1034/E1034</f>
        <v>0.66438349262142105</v>
      </c>
      <c r="N1034" t="s">
        <v>58</v>
      </c>
      <c r="O1034" t="s">
        <v>240</v>
      </c>
    </row>
    <row r="1035" spans="1:15" ht="16" hidden="1" x14ac:dyDescent="0.25">
      <c r="A1035" s="2">
        <v>1017</v>
      </c>
      <c r="B1035" t="s">
        <v>377</v>
      </c>
      <c r="C1035" t="s">
        <v>8</v>
      </c>
      <c r="D1035" s="3">
        <v>42004</v>
      </c>
      <c r="E1035" s="4">
        <v>1105247000</v>
      </c>
      <c r="F1035" s="4">
        <v>441929000</v>
      </c>
      <c r="G1035" s="4">
        <v>29412000</v>
      </c>
      <c r="H1035" t="s">
        <v>21</v>
      </c>
      <c r="I1035" s="4">
        <v>378716000</v>
      </c>
      <c r="J1035" s="33">
        <f t="array" ref="J1035">E1035-F1035</f>
        <v>663318000</v>
      </c>
      <c r="K1035" s="33">
        <f t="array" ref="K1035">J1035-G1035:I1035</f>
        <v>633906000</v>
      </c>
      <c r="L1035" s="105">
        <f t="array" ref="L1035">1-F1035/E1035</f>
        <v>0.60015363081736472</v>
      </c>
      <c r="M1035" s="105">
        <f t="array" ref="M1035">K1035/E1035</f>
        <v>0.57354238464343266</v>
      </c>
      <c r="N1035" t="s">
        <v>58</v>
      </c>
      <c r="O1035" t="s">
        <v>271</v>
      </c>
    </row>
    <row r="1036" spans="1:15" ht="16" hidden="1" x14ac:dyDescent="0.25">
      <c r="A1036" s="2">
        <v>1202</v>
      </c>
      <c r="B1036" t="s">
        <v>429</v>
      </c>
      <c r="C1036" t="s">
        <v>8</v>
      </c>
      <c r="D1036" s="3">
        <v>42004</v>
      </c>
      <c r="E1036" s="4">
        <v>933505000</v>
      </c>
      <c r="F1036" s="4">
        <v>53871000</v>
      </c>
      <c r="G1036" s="4">
        <v>51085000</v>
      </c>
      <c r="H1036" t="s">
        <v>21</v>
      </c>
      <c r="I1036" s="4">
        <v>374661000</v>
      </c>
      <c r="J1036" s="33">
        <f t="array" ref="J1036">E1036-F1036</f>
        <v>879634000</v>
      </c>
      <c r="K1036" s="33">
        <f t="array" ref="K1036">J1036-G1036:I1036</f>
        <v>828549000</v>
      </c>
      <c r="L1036" s="105">
        <f t="array" ref="L1036">1-F1036/E1036</f>
        <v>0.94229168563639187</v>
      </c>
      <c r="M1036" s="105">
        <f t="array" ref="M1036">K1036/E1036</f>
        <v>0.88756782234696119</v>
      </c>
      <c r="N1036" t="s">
        <v>58</v>
      </c>
      <c r="O1036" t="s">
        <v>271</v>
      </c>
    </row>
    <row r="1037" spans="1:15" ht="16" hidden="1" x14ac:dyDescent="0.25">
      <c r="A1037" s="2">
        <v>1416</v>
      </c>
      <c r="B1037" t="s">
        <v>483</v>
      </c>
      <c r="C1037" t="s">
        <v>8</v>
      </c>
      <c r="D1037" s="3">
        <v>42004</v>
      </c>
      <c r="E1037" s="4">
        <v>1519978000</v>
      </c>
      <c r="F1037" s="4">
        <v>500126000</v>
      </c>
      <c r="G1037" s="4">
        <v>133502000</v>
      </c>
      <c r="H1037" t="s">
        <v>21</v>
      </c>
      <c r="I1037" s="4">
        <v>393987000</v>
      </c>
      <c r="J1037" s="33">
        <f t="array" ref="J1037">E1037-F1037</f>
        <v>1019852000</v>
      </c>
      <c r="K1037" s="33">
        <f t="array" ref="K1037">J1037-G1037:I1037</f>
        <v>886350000</v>
      </c>
      <c r="L1037" s="105">
        <f t="array" ref="L1037">1-F1037/E1037</f>
        <v>0.67096497449305192</v>
      </c>
      <c r="M1037" s="105">
        <f t="array" ref="M1037">K1037/E1037</f>
        <v>0.58313344008926449</v>
      </c>
      <c r="N1037" t="s">
        <v>58</v>
      </c>
      <c r="O1037" t="s">
        <v>484</v>
      </c>
    </row>
    <row r="1038" spans="1:15" ht="16" hidden="1" x14ac:dyDescent="0.25">
      <c r="A1038" s="2">
        <v>1432</v>
      </c>
      <c r="B1038" t="s">
        <v>489</v>
      </c>
      <c r="C1038" t="s">
        <v>8</v>
      </c>
      <c r="D1038" s="3">
        <v>42004</v>
      </c>
      <c r="E1038" s="4">
        <v>4870818000</v>
      </c>
      <c r="F1038" s="4">
        <v>882803000</v>
      </c>
      <c r="G1038" s="4">
        <v>446845000</v>
      </c>
      <c r="H1038" t="s">
        <v>21</v>
      </c>
      <c r="I1038" s="4">
        <v>1143827000</v>
      </c>
      <c r="J1038" s="33">
        <f t="array" ref="J1038">E1038-F1038</f>
        <v>3988015000</v>
      </c>
      <c r="K1038" s="33">
        <f t="array" ref="K1038">J1038-G1038:I1038</f>
        <v>3541170000</v>
      </c>
      <c r="L1038" s="105">
        <f t="array" ref="L1038">1-F1038/E1038</f>
        <v>0.8187567262829365</v>
      </c>
      <c r="M1038" s="105">
        <f t="array" ref="M1038">K1038/E1038</f>
        <v>0.72701751533315351</v>
      </c>
      <c r="N1038" t="s">
        <v>58</v>
      </c>
      <c r="O1038" t="s">
        <v>59</v>
      </c>
    </row>
    <row r="1039" spans="1:15" ht="16" hidden="1" x14ac:dyDescent="0.25">
      <c r="A1039" s="2">
        <v>1584</v>
      </c>
      <c r="B1039" t="s">
        <v>532</v>
      </c>
      <c r="C1039" t="s">
        <v>8</v>
      </c>
      <c r="D1039" s="3">
        <v>42004</v>
      </c>
      <c r="E1039" s="4">
        <v>818046000</v>
      </c>
      <c r="F1039" s="4">
        <v>270741000</v>
      </c>
      <c r="G1039" s="4">
        <v>56612000</v>
      </c>
      <c r="H1039" t="s">
        <v>21</v>
      </c>
      <c r="I1039" s="4">
        <v>363929000</v>
      </c>
      <c r="J1039" s="33">
        <f t="array" ref="J1039">E1039-F1039</f>
        <v>547305000</v>
      </c>
      <c r="K1039" s="33">
        <f t="array" ref="K1039">J1039-G1039:I1039</f>
        <v>490693000</v>
      </c>
      <c r="L1039" s="105">
        <f t="array" ref="L1039">1-F1039/E1039</f>
        <v>0.66903939387271616</v>
      </c>
      <c r="M1039" s="105">
        <f t="array" ref="M1039">K1039/E1039</f>
        <v>0.59983546157551038</v>
      </c>
      <c r="N1039" t="s">
        <v>58</v>
      </c>
      <c r="O1039" t="s">
        <v>240</v>
      </c>
    </row>
    <row r="1040" spans="1:15" ht="16" hidden="1" x14ac:dyDescent="0.25">
      <c r="A1040" s="2">
        <v>1647</v>
      </c>
      <c r="B1040" t="s">
        <v>547</v>
      </c>
      <c r="C1040" t="s">
        <v>7</v>
      </c>
      <c r="D1040" s="3">
        <v>42004</v>
      </c>
      <c r="E1040" s="4">
        <v>2312512000</v>
      </c>
      <c r="F1040" s="4">
        <v>953611000</v>
      </c>
      <c r="G1040" s="4">
        <v>169270000</v>
      </c>
      <c r="H1040" t="s">
        <v>21</v>
      </c>
      <c r="I1040" s="4">
        <v>481303000</v>
      </c>
      <c r="J1040" s="33">
        <f t="array" ref="J1040">E1040-F1040</f>
        <v>1358901000</v>
      </c>
      <c r="K1040" s="33">
        <f t="array" ref="K1040">J1040-G1040:I1040</f>
        <v>1189631000</v>
      </c>
      <c r="L1040" s="105">
        <f t="array" ref="L1040">1-F1040/E1040</f>
        <v>0.58762981554257876</v>
      </c>
      <c r="M1040" s="105">
        <f t="array" ref="M1040">K1040/E1040</f>
        <v>0.51443235754019867</v>
      </c>
      <c r="N1040" t="s">
        <v>58</v>
      </c>
      <c r="O1040" t="s">
        <v>59</v>
      </c>
    </row>
    <row r="1041" spans="1:15" ht="16" hidden="1" x14ac:dyDescent="0.25">
      <c r="A1041" s="2">
        <v>1663</v>
      </c>
      <c r="B1041" t="s">
        <v>551</v>
      </c>
      <c r="C1041" t="s">
        <v>7</v>
      </c>
      <c r="D1041" s="3">
        <v>42004</v>
      </c>
      <c r="E1041" s="4">
        <v>2772550000</v>
      </c>
      <c r="F1041" s="4">
        <v>1212480000</v>
      </c>
      <c r="G1041" s="4">
        <v>147481000</v>
      </c>
      <c r="H1041" t="s">
        <v>21</v>
      </c>
      <c r="I1041" s="4">
        <v>725216000</v>
      </c>
      <c r="J1041" s="33">
        <f t="array" ref="J1041">E1041-F1041</f>
        <v>1560070000</v>
      </c>
      <c r="K1041" s="33">
        <f t="array" ref="K1041">J1041-G1041:I1041</f>
        <v>1412589000</v>
      </c>
      <c r="L1041" s="105">
        <f t="array" ref="L1041">1-F1041/E1041</f>
        <v>0.56268417161097184</v>
      </c>
      <c r="M1041" s="105">
        <f t="array" ref="M1041">K1041/E1041</f>
        <v>0.50949090187733315</v>
      </c>
      <c r="N1041" t="s">
        <v>58</v>
      </c>
      <c r="O1041" t="s">
        <v>59</v>
      </c>
    </row>
    <row r="1042" spans="1:15" ht="16" hidden="1" x14ac:dyDescent="0.25">
      <c r="A1042" s="2">
        <v>1719</v>
      </c>
      <c r="B1042" t="s">
        <v>565</v>
      </c>
      <c r="C1042" t="s">
        <v>8</v>
      </c>
      <c r="D1042" s="3">
        <v>42004</v>
      </c>
      <c r="E1042" s="4">
        <v>7403000000</v>
      </c>
      <c r="F1042" s="4">
        <v>5763000000</v>
      </c>
      <c r="G1042" s="4">
        <v>249000000</v>
      </c>
      <c r="H1042" s="4">
        <v>27000000</v>
      </c>
      <c r="I1042" t="s">
        <v>21</v>
      </c>
      <c r="J1042" s="33">
        <f t="array" ref="J1042">E1042-F1042</f>
        <v>1640000000</v>
      </c>
      <c r="K1042" s="33">
        <f t="array" ref="K1042">J1042-G1042:I1042</f>
        <v>1391000000</v>
      </c>
      <c r="L1042" s="105">
        <f t="array" ref="L1042">1-F1042/E1042</f>
        <v>0.22153181142779954</v>
      </c>
      <c r="M1042" s="105">
        <f t="array" ref="M1042">K1042/E1042</f>
        <v>0.18789679859516412</v>
      </c>
      <c r="N1042" t="s">
        <v>58</v>
      </c>
      <c r="O1042" t="s">
        <v>59</v>
      </c>
    </row>
    <row r="1043" spans="1:15" ht="16" hidden="1" x14ac:dyDescent="0.25">
      <c r="A1043" s="2">
        <v>406</v>
      </c>
      <c r="B1043" t="s">
        <v>187</v>
      </c>
      <c r="C1043" t="s">
        <v>8</v>
      </c>
      <c r="D1043" s="3">
        <v>42004</v>
      </c>
      <c r="E1043" s="4">
        <v>18031000000</v>
      </c>
      <c r="F1043" s="4">
        <v>7846000000</v>
      </c>
      <c r="G1043" s="4">
        <v>3347000000</v>
      </c>
      <c r="H1043" t="s">
        <v>21</v>
      </c>
      <c r="I1043" s="4">
        <v>4428000000</v>
      </c>
      <c r="J1043" s="33">
        <f t="array" ref="J1043">E1043-F1043</f>
        <v>10185000000</v>
      </c>
      <c r="K1043" s="33">
        <f t="array" ref="K1043">J1043-G1043:I1043</f>
        <v>6838000000</v>
      </c>
      <c r="L1043" s="105">
        <f t="array" ref="L1043">1-F1043/E1043</f>
        <v>0.56486051799678338</v>
      </c>
      <c r="M1043" s="105">
        <f t="array" ref="M1043">K1043/E1043</f>
        <v>0.37923576063446285</v>
      </c>
      <c r="N1043" t="s">
        <v>188</v>
      </c>
      <c r="O1043" t="s">
        <v>189</v>
      </c>
    </row>
    <row r="1044" spans="1:15" ht="16" hidden="1" x14ac:dyDescent="0.25">
      <c r="A1044" s="2">
        <v>678</v>
      </c>
      <c r="B1044" t="s">
        <v>273</v>
      </c>
      <c r="C1044" t="s">
        <v>8</v>
      </c>
      <c r="D1044" s="3">
        <v>42004</v>
      </c>
      <c r="E1044" s="4">
        <v>4772000000</v>
      </c>
      <c r="F1044" t="s">
        <v>21</v>
      </c>
      <c r="G1044" s="4">
        <v>2671000000</v>
      </c>
      <c r="H1044" t="s">
        <v>21</v>
      </c>
      <c r="I1044" s="4">
        <v>1139000000</v>
      </c>
      <c r="J1044" s="33" t="e">
        <f t="array" ref="J1044">E1044-F1044</f>
        <v>#VALUE!</v>
      </c>
      <c r="K1044" s="33" t="e">
        <f t="array" ref="K1044">J1044-G1044:I1044</f>
        <v>#VALUE!</v>
      </c>
      <c r="L1044" s="105" t="e">
        <f t="array" ref="L1044">1-F1044/E1044</f>
        <v>#VALUE!</v>
      </c>
      <c r="M1044" s="105" t="e">
        <f t="array" ref="M1044">K1044/E1044</f>
        <v>#VALUE!</v>
      </c>
      <c r="N1044" t="s">
        <v>188</v>
      </c>
      <c r="O1044" t="s">
        <v>189</v>
      </c>
    </row>
    <row r="1045" spans="1:15" ht="16" hidden="1" x14ac:dyDescent="0.25">
      <c r="A1045" s="2">
        <v>997</v>
      </c>
      <c r="B1045" t="s">
        <v>371</v>
      </c>
      <c r="C1045" t="s">
        <v>8</v>
      </c>
      <c r="D1045" s="3">
        <v>42004</v>
      </c>
      <c r="E1045" s="4">
        <v>6777000000</v>
      </c>
      <c r="F1045" s="4">
        <v>3775000000</v>
      </c>
      <c r="G1045" s="4">
        <v>1181000000</v>
      </c>
      <c r="H1045" t="s">
        <v>21</v>
      </c>
      <c r="I1045" s="4">
        <v>808000000</v>
      </c>
      <c r="J1045" s="33">
        <f t="array" ref="J1045">E1045-F1045</f>
        <v>3002000000</v>
      </c>
      <c r="K1045" s="33">
        <f t="array" ref="K1045">J1045-G1045:I1045</f>
        <v>1821000000</v>
      </c>
      <c r="L1045" s="105">
        <f t="array" ref="L1045">1-F1045/E1045</f>
        <v>0.4429688652796222</v>
      </c>
      <c r="M1045" s="105">
        <f t="array" ref="M1045">K1045/E1045</f>
        <v>0.26870296591412129</v>
      </c>
      <c r="N1045" t="s">
        <v>188</v>
      </c>
      <c r="O1045" t="s">
        <v>372</v>
      </c>
    </row>
    <row r="1046" spans="1:15" ht="16" hidden="1" x14ac:dyDescent="0.25">
      <c r="A1046" s="2">
        <v>1496</v>
      </c>
      <c r="B1046" t="s">
        <v>506</v>
      </c>
      <c r="C1046" t="s">
        <v>8</v>
      </c>
      <c r="D1046" s="3">
        <v>42004</v>
      </c>
      <c r="E1046" s="4">
        <v>132447000000</v>
      </c>
      <c r="F1046" s="4">
        <v>60145000000</v>
      </c>
      <c r="G1046" s="4">
        <v>41817000000</v>
      </c>
      <c r="H1046" t="s">
        <v>21</v>
      </c>
      <c r="I1046" s="4">
        <v>18273000000</v>
      </c>
      <c r="J1046" s="33">
        <f t="array" ref="J1046">E1046-F1046</f>
        <v>72302000000</v>
      </c>
      <c r="K1046" s="33">
        <f t="array" ref="K1046">J1046-G1046:I1046</f>
        <v>30485000000</v>
      </c>
      <c r="L1046" s="105">
        <f t="array" ref="L1046">1-F1046/E1046</f>
        <v>0.54589382922980512</v>
      </c>
      <c r="M1046" s="105">
        <f t="array" ref="M1046">K1046/E1046</f>
        <v>0.23016753871359866</v>
      </c>
      <c r="N1046" t="s">
        <v>188</v>
      </c>
      <c r="O1046" t="s">
        <v>189</v>
      </c>
    </row>
    <row r="1047" spans="1:15" ht="16" hidden="1" x14ac:dyDescent="0.25">
      <c r="A1047" s="2">
        <v>1668</v>
      </c>
      <c r="B1047" t="s">
        <v>552</v>
      </c>
      <c r="C1047" t="s">
        <v>8</v>
      </c>
      <c r="D1047" s="3">
        <v>42004</v>
      </c>
      <c r="E1047" s="4">
        <v>127079000000</v>
      </c>
      <c r="F1047" s="4">
        <v>49931000000</v>
      </c>
      <c r="G1047" s="4">
        <v>41016000000</v>
      </c>
      <c r="H1047" t="s">
        <v>21</v>
      </c>
      <c r="I1047" s="4">
        <v>16533000000</v>
      </c>
      <c r="J1047" s="33">
        <f t="array" ref="J1047">E1047-F1047</f>
        <v>77148000000</v>
      </c>
      <c r="K1047" s="33">
        <f t="array" ref="K1047">J1047-G1047:I1047</f>
        <v>36132000000</v>
      </c>
      <c r="L1047" s="105">
        <f t="array" ref="L1047">1-F1047/E1047</f>
        <v>0.60708693017729132</v>
      </c>
      <c r="M1047" s="105">
        <f t="array" ref="M1047">K1047/E1047</f>
        <v>0.28432707213623021</v>
      </c>
      <c r="N1047" t="s">
        <v>188</v>
      </c>
      <c r="O1047" t="s">
        <v>189</v>
      </c>
    </row>
    <row r="1048" spans="1:15" ht="16" hidden="1" x14ac:dyDescent="0.25">
      <c r="A1048" s="2">
        <v>46</v>
      </c>
      <c r="B1048" t="s">
        <v>47</v>
      </c>
      <c r="C1048" t="s">
        <v>8</v>
      </c>
      <c r="D1048" s="3">
        <v>42004</v>
      </c>
      <c r="E1048" s="4">
        <v>6053000000</v>
      </c>
      <c r="F1048" s="4">
        <v>3586000000</v>
      </c>
      <c r="G1048" s="4">
        <v>468000000</v>
      </c>
      <c r="H1048" t="s">
        <v>21</v>
      </c>
      <c r="I1048" s="4">
        <v>745000000</v>
      </c>
      <c r="J1048" s="33">
        <f t="array" ref="J1048">E1048-F1048</f>
        <v>2467000000</v>
      </c>
      <c r="K1048" s="33">
        <f t="array" ref="K1048">J1048-G1048:I1048</f>
        <v>1999000000</v>
      </c>
      <c r="L1048" s="105">
        <f t="array" ref="L1048">1-F1048/E1048</f>
        <v>0.40756649595242034</v>
      </c>
      <c r="M1048" s="105">
        <f t="array" ref="M1048">K1048/E1048</f>
        <v>0.3302494630761606</v>
      </c>
      <c r="N1048" t="s">
        <v>48</v>
      </c>
      <c r="O1048" t="s">
        <v>49</v>
      </c>
    </row>
    <row r="1049" spans="1:15" ht="16" hidden="1" x14ac:dyDescent="0.25">
      <c r="A1049" s="2">
        <v>50</v>
      </c>
      <c r="B1049" t="s">
        <v>50</v>
      </c>
      <c r="C1049" t="s">
        <v>8</v>
      </c>
      <c r="D1049" s="3">
        <v>42004</v>
      </c>
      <c r="E1049" s="4">
        <v>16378600000</v>
      </c>
      <c r="F1049" s="4">
        <v>7685700000</v>
      </c>
      <c r="G1049" s="4">
        <v>3667900000</v>
      </c>
      <c r="H1049" t="s">
        <v>21</v>
      </c>
      <c r="I1049" s="4">
        <v>1897600000</v>
      </c>
      <c r="J1049" s="33">
        <f t="array" ref="J1049">E1049-F1049</f>
        <v>8692900000</v>
      </c>
      <c r="K1049" s="33">
        <f t="array" ref="K1049">J1049-G1049:I1049</f>
        <v>5025000000</v>
      </c>
      <c r="L1049" s="105">
        <f t="array" ref="L1049">1-F1049/E1049</f>
        <v>0.53074743873102714</v>
      </c>
      <c r="M1049" s="105">
        <f t="array" ref="M1049">K1049/E1049</f>
        <v>0.30680277923632054</v>
      </c>
      <c r="N1049" t="s">
        <v>48</v>
      </c>
      <c r="O1049" t="s">
        <v>51</v>
      </c>
    </row>
    <row r="1050" spans="1:15" ht="16" hidden="1" x14ac:dyDescent="0.25">
      <c r="A1050" s="2">
        <v>172</v>
      </c>
      <c r="B1050" t="s">
        <v>103</v>
      </c>
      <c r="C1050" t="s">
        <v>8</v>
      </c>
      <c r="D1050" s="3">
        <v>42004</v>
      </c>
      <c r="E1050" s="4">
        <v>3011000000</v>
      </c>
      <c r="F1050" s="4">
        <v>1350000000</v>
      </c>
      <c r="G1050" s="4">
        <v>236000000</v>
      </c>
      <c r="H1050" t="s">
        <v>21</v>
      </c>
      <c r="I1050" s="4">
        <v>424000000</v>
      </c>
      <c r="J1050" s="33">
        <f t="array" ref="J1050">E1050-F1050</f>
        <v>1661000000</v>
      </c>
      <c r="K1050" s="33">
        <f t="array" ref="K1050">J1050-G1050:I1050</f>
        <v>1425000000</v>
      </c>
      <c r="L1050" s="105">
        <f t="array" ref="L1050">1-F1050/E1050</f>
        <v>0.55164397210229166</v>
      </c>
      <c r="M1050" s="105">
        <f t="array" ref="M1050">K1050/E1050</f>
        <v>0.47326469611424776</v>
      </c>
      <c r="N1050" t="s">
        <v>48</v>
      </c>
      <c r="O1050" t="s">
        <v>104</v>
      </c>
    </row>
    <row r="1051" spans="1:15" ht="16" hidden="1" x14ac:dyDescent="0.25">
      <c r="A1051" s="2">
        <v>347</v>
      </c>
      <c r="B1051" t="s">
        <v>164</v>
      </c>
      <c r="C1051" t="s">
        <v>7</v>
      </c>
      <c r="D1051" s="3">
        <v>42004</v>
      </c>
      <c r="E1051" s="4">
        <v>7179000000</v>
      </c>
      <c r="F1051" s="4">
        <v>5090000000</v>
      </c>
      <c r="G1051" s="4">
        <v>252000000</v>
      </c>
      <c r="H1051" t="s">
        <v>21</v>
      </c>
      <c r="I1051" s="4">
        <v>685000000</v>
      </c>
      <c r="J1051" s="33">
        <f t="array" ref="J1051">E1051-F1051</f>
        <v>2089000000</v>
      </c>
      <c r="K1051" s="33">
        <f t="array" ref="K1051">J1051-G1051:I1051</f>
        <v>1837000000</v>
      </c>
      <c r="L1051" s="105">
        <f t="array" ref="L1051">1-F1051/E1051</f>
        <v>0.29098760273018531</v>
      </c>
      <c r="M1051" s="105">
        <f t="array" ref="M1051">K1051/E1051</f>
        <v>0.25588522078283882</v>
      </c>
      <c r="N1051" t="s">
        <v>48</v>
      </c>
      <c r="O1051" t="s">
        <v>49</v>
      </c>
    </row>
    <row r="1052" spans="1:15" ht="16" hidden="1" x14ac:dyDescent="0.25">
      <c r="A1052" s="2">
        <v>356</v>
      </c>
      <c r="B1052" t="s">
        <v>166</v>
      </c>
      <c r="C1052" t="s">
        <v>8</v>
      </c>
      <c r="D1052" s="3">
        <v>42004</v>
      </c>
      <c r="E1052" s="4">
        <v>9226000000</v>
      </c>
      <c r="F1052" s="4">
        <v>6890000000</v>
      </c>
      <c r="G1052" s="4">
        <v>388000000</v>
      </c>
      <c r="H1052" t="s">
        <v>21</v>
      </c>
      <c r="I1052" s="4">
        <v>1013000000</v>
      </c>
      <c r="J1052" s="33">
        <f t="array" ref="J1052">E1052-F1052</f>
        <v>2336000000</v>
      </c>
      <c r="K1052" s="33">
        <f t="array" ref="K1052">J1052-G1052:I1052</f>
        <v>1948000000</v>
      </c>
      <c r="L1052" s="105">
        <f t="array" ref="L1052">1-F1052/E1052</f>
        <v>0.2531974853674398</v>
      </c>
      <c r="M1052" s="105">
        <f t="array" ref="M1052">K1052/E1052</f>
        <v>0.21114242358551918</v>
      </c>
      <c r="N1052" t="s">
        <v>48</v>
      </c>
      <c r="O1052" t="s">
        <v>49</v>
      </c>
    </row>
    <row r="1053" spans="1:15" ht="16" hidden="1" x14ac:dyDescent="0.25">
      <c r="A1053" s="2">
        <v>430</v>
      </c>
      <c r="B1053" t="s">
        <v>196</v>
      </c>
      <c r="C1053" t="s">
        <v>8</v>
      </c>
      <c r="D1053" s="3">
        <v>42004</v>
      </c>
      <c r="E1053" s="4">
        <v>12436000000</v>
      </c>
      <c r="F1053" s="4">
        <v>7881000000</v>
      </c>
      <c r="G1053" s="4">
        <v>542000000</v>
      </c>
      <c r="H1053" t="s">
        <v>21</v>
      </c>
      <c r="I1053" s="4">
        <v>1292000000</v>
      </c>
      <c r="J1053" s="33">
        <f t="array" ref="J1053">E1053-F1053</f>
        <v>4555000000</v>
      </c>
      <c r="K1053" s="33">
        <f t="array" ref="K1053">J1053-G1053:I1053</f>
        <v>4013000000</v>
      </c>
      <c r="L1053" s="105">
        <f t="array" ref="L1053">1-F1053/E1053</f>
        <v>0.36627532968800258</v>
      </c>
      <c r="M1053" s="105">
        <f t="array" ref="M1053">K1053/E1053</f>
        <v>0.32269218398198779</v>
      </c>
      <c r="N1053" t="s">
        <v>48</v>
      </c>
      <c r="O1053" t="s">
        <v>51</v>
      </c>
    </row>
    <row r="1054" spans="1:15" ht="16" hidden="1" x14ac:dyDescent="0.25">
      <c r="A1054" s="2">
        <v>506</v>
      </c>
      <c r="B1054" t="s">
        <v>222</v>
      </c>
      <c r="C1054" t="s">
        <v>8</v>
      </c>
      <c r="D1054" s="3">
        <v>42004</v>
      </c>
      <c r="E1054" s="4">
        <v>23925000000</v>
      </c>
      <c r="F1054" s="4">
        <v>14323000000</v>
      </c>
      <c r="G1054" s="4">
        <v>1213000000</v>
      </c>
      <c r="H1054" t="s">
        <v>21</v>
      </c>
      <c r="I1054" s="4">
        <v>3066000000</v>
      </c>
      <c r="J1054" s="33">
        <f t="array" ref="J1054">E1054-F1054</f>
        <v>9602000000</v>
      </c>
      <c r="K1054" s="33">
        <f t="array" ref="K1054">J1054-G1054:I1054</f>
        <v>8389000000</v>
      </c>
      <c r="L1054" s="105">
        <f t="array" ref="L1054">1-F1054/E1054</f>
        <v>0.401337513061651</v>
      </c>
      <c r="M1054" s="105">
        <f t="array" ref="M1054">K1054/E1054</f>
        <v>0.35063740856844305</v>
      </c>
      <c r="N1054" t="s">
        <v>48</v>
      </c>
      <c r="O1054" t="s">
        <v>51</v>
      </c>
    </row>
    <row r="1055" spans="1:15" ht="16" hidden="1" x14ac:dyDescent="0.25">
      <c r="A1055" s="2">
        <v>529</v>
      </c>
      <c r="B1055" t="s">
        <v>228</v>
      </c>
      <c r="C1055" t="s">
        <v>7</v>
      </c>
      <c r="D1055" s="3">
        <v>42004</v>
      </c>
      <c r="E1055" s="4">
        <v>12919000000</v>
      </c>
      <c r="F1055" s="4">
        <v>7807000000</v>
      </c>
      <c r="G1055" s="4">
        <v>1877000000</v>
      </c>
      <c r="H1055" t="s">
        <v>21</v>
      </c>
      <c r="I1055" s="4">
        <v>1071000000</v>
      </c>
      <c r="J1055" s="33">
        <f t="array" ref="J1055">E1055-F1055</f>
        <v>5112000000</v>
      </c>
      <c r="K1055" s="33">
        <f t="array" ref="K1055">J1055-G1055:I1055</f>
        <v>3235000000</v>
      </c>
      <c r="L1055" s="105">
        <f t="array" ref="L1055">1-F1055/E1055</f>
        <v>0.39569626132053559</v>
      </c>
      <c r="M1055" s="105">
        <f t="array" ref="M1055">K1055/E1055</f>
        <v>0.25040637820264727</v>
      </c>
      <c r="N1055" t="s">
        <v>48</v>
      </c>
      <c r="O1055" t="s">
        <v>51</v>
      </c>
    </row>
    <row r="1056" spans="1:15" ht="16" hidden="1" x14ac:dyDescent="0.25">
      <c r="A1056" s="2">
        <v>538</v>
      </c>
      <c r="B1056" t="s">
        <v>230</v>
      </c>
      <c r="C1056" t="s">
        <v>8</v>
      </c>
      <c r="D1056" s="3">
        <v>42004</v>
      </c>
      <c r="E1056" s="4">
        <v>13413000000</v>
      </c>
      <c r="F1056" s="4">
        <v>8742000000</v>
      </c>
      <c r="G1056" s="4">
        <v>322000000</v>
      </c>
      <c r="H1056" t="s">
        <v>21</v>
      </c>
      <c r="I1056" s="4">
        <v>1720000000</v>
      </c>
      <c r="J1056" s="33">
        <f t="array" ref="J1056">E1056-F1056</f>
        <v>4671000000</v>
      </c>
      <c r="K1056" s="33">
        <f t="array" ref="K1056">J1056-G1056:I1056</f>
        <v>4349000000</v>
      </c>
      <c r="L1056" s="105">
        <f t="array" ref="L1056">1-F1056/E1056</f>
        <v>0.34824424066204429</v>
      </c>
      <c r="M1056" s="105">
        <f t="array" ref="M1056">K1056/E1056</f>
        <v>0.32423767986281965</v>
      </c>
      <c r="N1056" t="s">
        <v>48</v>
      </c>
      <c r="O1056" t="s">
        <v>51</v>
      </c>
    </row>
    <row r="1057" spans="1:15" ht="16" hidden="1" x14ac:dyDescent="0.25">
      <c r="A1057" s="2">
        <v>570</v>
      </c>
      <c r="B1057" t="s">
        <v>238</v>
      </c>
      <c r="C1057" t="s">
        <v>8</v>
      </c>
      <c r="D1057" s="3">
        <v>42004</v>
      </c>
      <c r="E1057" s="4">
        <v>7741856000</v>
      </c>
      <c r="F1057" s="4">
        <v>4449139000</v>
      </c>
      <c r="G1057" s="4">
        <v>1034507000</v>
      </c>
      <c r="H1057" t="s">
        <v>21</v>
      </c>
      <c r="I1057" s="4">
        <v>625361000</v>
      </c>
      <c r="J1057" s="33">
        <f t="array" ref="J1057">E1057-F1057</f>
        <v>3292717000</v>
      </c>
      <c r="K1057" s="33">
        <f t="array" ref="K1057">J1057-G1057:I1057</f>
        <v>2258210000</v>
      </c>
      <c r="L1057" s="105">
        <f t="array" ref="L1057">1-F1057/E1057</f>
        <v>0.42531364572009611</v>
      </c>
      <c r="M1057" s="105">
        <f t="array" ref="M1057">K1057/E1057</f>
        <v>0.2916884530014508</v>
      </c>
      <c r="N1057" t="s">
        <v>48</v>
      </c>
      <c r="O1057" t="s">
        <v>49</v>
      </c>
    </row>
    <row r="1058" spans="1:15" ht="16" hidden="1" x14ac:dyDescent="0.25">
      <c r="A1058" s="2">
        <v>586</v>
      </c>
      <c r="B1058" t="s">
        <v>244</v>
      </c>
      <c r="C1058" t="s">
        <v>8</v>
      </c>
      <c r="D1058" s="3">
        <v>42004</v>
      </c>
      <c r="E1058" s="4">
        <v>12494921000</v>
      </c>
      <c r="F1058" s="4">
        <v>8126187000</v>
      </c>
      <c r="G1058" s="4">
        <v>863455000</v>
      </c>
      <c r="H1058" t="s">
        <v>21</v>
      </c>
      <c r="I1058" s="4">
        <v>1318638000</v>
      </c>
      <c r="J1058" s="33">
        <f t="array" ref="J1058">E1058-F1058</f>
        <v>4368734000</v>
      </c>
      <c r="K1058" s="33">
        <f t="array" ref="K1058">J1058-G1058:I1058</f>
        <v>3505279000</v>
      </c>
      <c r="L1058" s="105">
        <f t="array" ref="L1058">1-F1058/E1058</f>
        <v>0.34964078604418547</v>
      </c>
      <c r="M1058" s="105">
        <f t="array" ref="M1058">K1058/E1058</f>
        <v>0.28053630751246844</v>
      </c>
      <c r="N1058" t="s">
        <v>48</v>
      </c>
      <c r="O1058" t="s">
        <v>51</v>
      </c>
    </row>
    <row r="1059" spans="1:15" ht="16" hidden="1" x14ac:dyDescent="0.25">
      <c r="A1059" s="2">
        <v>593</v>
      </c>
      <c r="B1059" t="s">
        <v>246</v>
      </c>
      <c r="C1059" t="s">
        <v>7</v>
      </c>
      <c r="D1059" s="3">
        <v>42004</v>
      </c>
      <c r="E1059" s="4">
        <v>27429000000</v>
      </c>
      <c r="F1059" s="4">
        <v>21571000000</v>
      </c>
      <c r="G1059" s="4">
        <v>1154000000</v>
      </c>
      <c r="H1059" t="s">
        <v>21</v>
      </c>
      <c r="I1059" s="4">
        <v>2314000000</v>
      </c>
      <c r="J1059" s="33">
        <f t="array" ref="J1059">E1059-F1059</f>
        <v>5858000000</v>
      </c>
      <c r="K1059" s="33">
        <f t="array" ref="K1059">J1059-G1059:I1059</f>
        <v>4704000000</v>
      </c>
      <c r="L1059" s="105">
        <f t="array" ref="L1059">1-F1059/E1059</f>
        <v>0.21356957964198475</v>
      </c>
      <c r="M1059" s="105">
        <f t="array" ref="M1059">K1059/E1059</f>
        <v>0.17149732035436946</v>
      </c>
      <c r="N1059" t="s">
        <v>48</v>
      </c>
      <c r="O1059" t="s">
        <v>49</v>
      </c>
    </row>
    <row r="1060" spans="1:15" ht="16" hidden="1" x14ac:dyDescent="0.25">
      <c r="A1060" s="2">
        <v>634</v>
      </c>
      <c r="B1060" t="s">
        <v>258</v>
      </c>
      <c r="C1060" t="s">
        <v>8</v>
      </c>
      <c r="D1060" s="3">
        <v>42004</v>
      </c>
      <c r="E1060" s="4">
        <v>15049000000</v>
      </c>
      <c r="F1060" s="4">
        <v>6996000000</v>
      </c>
      <c r="G1060" s="4">
        <v>5759000000</v>
      </c>
      <c r="H1060" t="s">
        <v>21</v>
      </c>
      <c r="I1060" s="4">
        <v>1232000000</v>
      </c>
      <c r="J1060" s="33">
        <f t="array" ref="J1060">E1060-F1060</f>
        <v>8053000000</v>
      </c>
      <c r="K1060" s="33">
        <f t="array" ref="K1060">J1060-G1060:I1060</f>
        <v>2294000000</v>
      </c>
      <c r="L1060" s="105">
        <f t="array" ref="L1060">1-F1060/E1060</f>
        <v>0.53511861253239412</v>
      </c>
      <c r="M1060" s="105">
        <f t="array" ref="M1060">K1060/E1060</f>
        <v>0.15243537776596452</v>
      </c>
      <c r="N1060" t="s">
        <v>48</v>
      </c>
      <c r="O1060" t="s">
        <v>51</v>
      </c>
    </row>
    <row r="1061" spans="1:15" ht="16" hidden="1" x14ac:dyDescent="0.25">
      <c r="A1061" s="2">
        <v>977</v>
      </c>
      <c r="B1061" t="s">
        <v>365</v>
      </c>
      <c r="C1061" t="s">
        <v>8</v>
      </c>
      <c r="D1061" s="3">
        <v>42004</v>
      </c>
      <c r="E1061" s="4">
        <v>3350300000</v>
      </c>
      <c r="F1061" s="4">
        <v>2317500000</v>
      </c>
      <c r="G1061" s="4">
        <v>101100000</v>
      </c>
      <c r="H1061" t="s">
        <v>21</v>
      </c>
      <c r="I1061" s="4">
        <v>388100000</v>
      </c>
      <c r="J1061" s="33">
        <f t="array" ref="J1061">E1061-F1061</f>
        <v>1032800000</v>
      </c>
      <c r="K1061" s="33">
        <f t="array" ref="K1061">J1061-G1061:I1061</f>
        <v>931700000</v>
      </c>
      <c r="L1061" s="105">
        <f t="array" ref="L1061">1-F1061/E1061</f>
        <v>0.30827090111333311</v>
      </c>
      <c r="M1061" s="105">
        <f t="array" ref="M1061">K1061/E1061</f>
        <v>0.27809449900008953</v>
      </c>
      <c r="N1061" t="s">
        <v>48</v>
      </c>
      <c r="O1061" t="s">
        <v>51</v>
      </c>
    </row>
    <row r="1062" spans="1:15" ht="16" hidden="1" x14ac:dyDescent="0.25">
      <c r="A1062" s="2">
        <v>1142</v>
      </c>
      <c r="B1062" t="s">
        <v>414</v>
      </c>
      <c r="C1062" t="s">
        <v>8</v>
      </c>
      <c r="D1062" s="3">
        <v>42004</v>
      </c>
      <c r="E1062" s="4">
        <v>17021000000</v>
      </c>
      <c r="F1062" s="4">
        <v>8751000000</v>
      </c>
      <c r="G1062" s="4">
        <v>1324000000</v>
      </c>
      <c r="H1062" t="s">
        <v>21</v>
      </c>
      <c r="I1062" s="4">
        <v>2551000000</v>
      </c>
      <c r="J1062" s="33">
        <f t="array" ref="J1062">E1062-F1062</f>
        <v>8270000000</v>
      </c>
      <c r="K1062" s="33">
        <f t="array" ref="K1062">J1062-G1062:I1062</f>
        <v>6946000000</v>
      </c>
      <c r="L1062" s="105">
        <f t="array" ref="L1062">1-F1062/E1062</f>
        <v>0.48587039539392518</v>
      </c>
      <c r="M1062" s="105">
        <f t="array" ref="M1062">K1062/E1062</f>
        <v>0.40808413136713473</v>
      </c>
      <c r="N1062" t="s">
        <v>48</v>
      </c>
      <c r="O1062" t="s">
        <v>49</v>
      </c>
    </row>
    <row r="1063" spans="1:15" ht="16" hidden="1" x14ac:dyDescent="0.25">
      <c r="A1063" s="2">
        <v>1237</v>
      </c>
      <c r="B1063" t="s">
        <v>439</v>
      </c>
      <c r="C1063" t="s">
        <v>7</v>
      </c>
      <c r="D1063" s="3">
        <v>42004</v>
      </c>
      <c r="E1063" s="4">
        <v>17090000000</v>
      </c>
      <c r="F1063" s="4">
        <v>12207000000</v>
      </c>
      <c r="G1063" t="s">
        <v>21</v>
      </c>
      <c r="H1063" t="s">
        <v>21</v>
      </c>
      <c r="I1063" s="4">
        <v>2433000000</v>
      </c>
      <c r="J1063" s="33">
        <f t="array" ref="J1063">E1063-F1063</f>
        <v>4883000000</v>
      </c>
      <c r="K1063" s="33" t="e">
        <f t="array" ref="K1063">J1063-G1063:I1063</f>
        <v>#VALUE!</v>
      </c>
      <c r="L1063" s="105">
        <f t="array" ref="L1063">1-F1063/E1063</f>
        <v>0.28572264482153309</v>
      </c>
      <c r="M1063" s="105" t="e">
        <f t="array" ref="M1063">K1063/E1063</f>
        <v>#VALUE!</v>
      </c>
      <c r="N1063" t="s">
        <v>48</v>
      </c>
      <c r="O1063" t="s">
        <v>49</v>
      </c>
    </row>
    <row r="1064" spans="1:15" ht="16" hidden="1" x14ac:dyDescent="0.25">
      <c r="A1064" s="2">
        <v>1250</v>
      </c>
      <c r="B1064" t="s">
        <v>442</v>
      </c>
      <c r="C1064" t="s">
        <v>8</v>
      </c>
      <c r="D1064" s="3">
        <v>42004</v>
      </c>
      <c r="E1064" s="4">
        <v>10886000000</v>
      </c>
      <c r="F1064" s="4">
        <v>7036000000</v>
      </c>
      <c r="G1064" t="s">
        <v>21</v>
      </c>
      <c r="H1064" t="s">
        <v>21</v>
      </c>
      <c r="I1064" s="4">
        <v>1227000000</v>
      </c>
      <c r="J1064" s="33">
        <f t="array" ref="J1064">E1064-F1064</f>
        <v>3850000000</v>
      </c>
      <c r="K1064" s="33" t="e">
        <f t="array" ref="K1064">J1064-G1064:I1064</f>
        <v>#VALUE!</v>
      </c>
      <c r="L1064" s="105">
        <f t="array" ref="L1064">1-F1064/E1064</f>
        <v>0.35366525812970784</v>
      </c>
      <c r="M1064" s="105" t="e">
        <f t="array" ref="M1064">K1064/E1064</f>
        <v>#VALUE!</v>
      </c>
      <c r="N1064" t="s">
        <v>48</v>
      </c>
      <c r="O1064" t="s">
        <v>51</v>
      </c>
    </row>
    <row r="1065" spans="1:15" ht="16" hidden="1" x14ac:dyDescent="0.25">
      <c r="A1065" s="2">
        <v>1298</v>
      </c>
      <c r="B1065" t="s">
        <v>454</v>
      </c>
      <c r="C1065" t="s">
        <v>8</v>
      </c>
      <c r="D1065" s="3">
        <v>42004</v>
      </c>
      <c r="E1065" s="4">
        <v>3491632000</v>
      </c>
      <c r="F1065" s="4">
        <v>2087854000</v>
      </c>
      <c r="G1065" s="4">
        <v>175178000</v>
      </c>
      <c r="H1065" t="s">
        <v>21</v>
      </c>
      <c r="I1065" s="4">
        <v>417358000</v>
      </c>
      <c r="J1065" s="33">
        <f t="array" ref="J1065">E1065-F1065</f>
        <v>1403778000</v>
      </c>
      <c r="K1065" s="33">
        <f t="array" ref="K1065">J1065-G1065:I1065</f>
        <v>1228600000</v>
      </c>
      <c r="L1065" s="105">
        <f t="array" ref="L1065">1-F1065/E1065</f>
        <v>0.40204065033199377</v>
      </c>
      <c r="M1065" s="105">
        <f t="array" ref="M1065">K1065/E1065</f>
        <v>0.35186984195356213</v>
      </c>
      <c r="N1065" t="s">
        <v>48</v>
      </c>
      <c r="O1065" t="s">
        <v>49</v>
      </c>
    </row>
    <row r="1066" spans="1:15" ht="16" hidden="1" x14ac:dyDescent="0.25">
      <c r="A1066" s="2">
        <v>1306</v>
      </c>
      <c r="B1066" t="s">
        <v>456</v>
      </c>
      <c r="C1066" t="s">
        <v>8</v>
      </c>
      <c r="D1066" s="3">
        <v>42004</v>
      </c>
      <c r="E1066" s="4">
        <v>7852000000</v>
      </c>
      <c r="F1066" s="4">
        <v>1889000000</v>
      </c>
      <c r="G1066" s="4">
        <v>2173000000</v>
      </c>
      <c r="H1066" t="s">
        <v>21</v>
      </c>
      <c r="I1066" s="4">
        <v>923000000</v>
      </c>
      <c r="J1066" s="33">
        <f t="array" ref="J1066">E1066-F1066</f>
        <v>5963000000</v>
      </c>
      <c r="K1066" s="33">
        <f t="array" ref="K1066">J1066-G1066:I1066</f>
        <v>3790000000</v>
      </c>
      <c r="L1066" s="105">
        <f t="array" ref="L1066">1-F1066/E1066</f>
        <v>0.75942435048395307</v>
      </c>
      <c r="M1066" s="105">
        <f t="array" ref="M1066">K1066/E1066</f>
        <v>0.48267957208354562</v>
      </c>
      <c r="N1066" t="s">
        <v>48</v>
      </c>
      <c r="O1066" t="s">
        <v>51</v>
      </c>
    </row>
    <row r="1067" spans="1:15" ht="16" hidden="1" x14ac:dyDescent="0.25">
      <c r="A1067" s="2">
        <v>1388</v>
      </c>
      <c r="B1067" t="s">
        <v>477</v>
      </c>
      <c r="C1067" t="s">
        <v>8</v>
      </c>
      <c r="D1067" s="3">
        <v>42004</v>
      </c>
      <c r="E1067" s="4">
        <v>4951000000</v>
      </c>
      <c r="F1067" s="4">
        <v>3331000000</v>
      </c>
      <c r="G1067" s="4">
        <v>229000000</v>
      </c>
      <c r="H1067" t="s">
        <v>21</v>
      </c>
      <c r="I1067" s="4">
        <v>384000000</v>
      </c>
      <c r="J1067" s="33">
        <f t="array" ref="J1067">E1067-F1067</f>
        <v>1620000000</v>
      </c>
      <c r="K1067" s="33">
        <f t="array" ref="K1067">J1067-G1067:I1067</f>
        <v>1391000000</v>
      </c>
      <c r="L1067" s="105">
        <f t="array" ref="L1067">1-F1067/E1067</f>
        <v>0.32720662492425767</v>
      </c>
      <c r="M1067" s="105">
        <f t="array" ref="M1067">K1067/E1067</f>
        <v>0.2809533427590386</v>
      </c>
      <c r="N1067" t="s">
        <v>48</v>
      </c>
      <c r="O1067" t="s">
        <v>49</v>
      </c>
    </row>
    <row r="1068" spans="1:15" ht="16" hidden="1" x14ac:dyDescent="0.25">
      <c r="A1068" s="2">
        <v>1428</v>
      </c>
      <c r="B1068" t="s">
        <v>488</v>
      </c>
      <c r="C1068" t="s">
        <v>8</v>
      </c>
      <c r="D1068" s="3">
        <v>42004</v>
      </c>
      <c r="E1068" s="4">
        <v>18467000000</v>
      </c>
      <c r="F1068" s="4">
        <v>11031000000</v>
      </c>
      <c r="G1068" s="4">
        <v>981000000</v>
      </c>
      <c r="H1068" t="s">
        <v>21</v>
      </c>
      <c r="I1068" s="4">
        <v>1945000000</v>
      </c>
      <c r="J1068" s="33">
        <f t="array" ref="J1068">E1068-F1068</f>
        <v>7436000000</v>
      </c>
      <c r="K1068" s="33">
        <f t="array" ref="K1068">J1068-G1068:I1068</f>
        <v>6455000000</v>
      </c>
      <c r="L1068" s="105">
        <f t="array" ref="L1068">1-F1068/E1068</f>
        <v>0.40266421183733148</v>
      </c>
      <c r="M1068" s="105">
        <f t="array" ref="M1068">K1068/E1068</f>
        <v>0.34954242703200306</v>
      </c>
      <c r="N1068" t="s">
        <v>48</v>
      </c>
      <c r="O1068" t="s">
        <v>51</v>
      </c>
    </row>
    <row r="1069" spans="1:15" ht="16" hidden="1" x14ac:dyDescent="0.25">
      <c r="A1069" s="2">
        <v>1448</v>
      </c>
      <c r="B1069" t="s">
        <v>492</v>
      </c>
      <c r="C1069" t="s">
        <v>8</v>
      </c>
      <c r="D1069" s="3">
        <v>42004</v>
      </c>
      <c r="E1069" s="4">
        <v>11035000000</v>
      </c>
      <c r="F1069" s="4">
        <v>7689000000</v>
      </c>
      <c r="G1069" s="4">
        <v>414000000</v>
      </c>
      <c r="H1069" t="s">
        <v>21</v>
      </c>
      <c r="I1069" s="4">
        <v>1156000000</v>
      </c>
      <c r="J1069" s="33">
        <f t="array" ref="J1069">E1069-F1069</f>
        <v>3346000000</v>
      </c>
      <c r="K1069" s="33">
        <f t="array" ref="K1069">J1069-G1069:I1069</f>
        <v>2932000000</v>
      </c>
      <c r="L1069" s="105">
        <f t="array" ref="L1069">1-F1069/E1069</f>
        <v>0.30321703670140465</v>
      </c>
      <c r="M1069" s="105">
        <f t="array" ref="M1069">K1069/E1069</f>
        <v>0.26570004531037605</v>
      </c>
      <c r="N1069" t="s">
        <v>48</v>
      </c>
      <c r="O1069" t="s">
        <v>49</v>
      </c>
    </row>
    <row r="1070" spans="1:15" ht="16" hidden="1" x14ac:dyDescent="0.25">
      <c r="A1070" s="2">
        <v>1680</v>
      </c>
      <c r="B1070" t="s">
        <v>555</v>
      </c>
      <c r="C1070" t="s">
        <v>8</v>
      </c>
      <c r="D1070" s="3">
        <v>42004</v>
      </c>
      <c r="E1070" s="4">
        <v>4997100000</v>
      </c>
      <c r="F1070" s="4">
        <v>3371800000</v>
      </c>
      <c r="G1070" s="4">
        <v>121800000</v>
      </c>
      <c r="H1070" t="s">
        <v>21</v>
      </c>
      <c r="I1070" s="4">
        <v>391400000</v>
      </c>
      <c r="J1070" s="33">
        <f t="array" ref="J1070">E1070-F1070</f>
        <v>1625300000</v>
      </c>
      <c r="K1070" s="33">
        <f t="array" ref="K1070">J1070-G1070:I1070</f>
        <v>1503500000</v>
      </c>
      <c r="L1070" s="105">
        <f t="array" ref="L1070">1-F1070/E1070</f>
        <v>0.32524864421364397</v>
      </c>
      <c r="M1070" s="105">
        <f t="array" ref="M1070">K1070/E1070</f>
        <v>0.30087450721418424</v>
      </c>
      <c r="N1070" t="s">
        <v>48</v>
      </c>
      <c r="O1070" t="s">
        <v>51</v>
      </c>
    </row>
    <row r="1071" spans="1:15" ht="16" hidden="1" x14ac:dyDescent="0.25">
      <c r="A1071" s="2">
        <v>1735</v>
      </c>
      <c r="B1071" t="s">
        <v>570</v>
      </c>
      <c r="C1071" t="s">
        <v>8</v>
      </c>
      <c r="D1071" s="3">
        <v>42004</v>
      </c>
      <c r="E1071" s="4">
        <v>11686135000</v>
      </c>
      <c r="F1071" s="4">
        <v>7951352000</v>
      </c>
      <c r="G1071" s="4">
        <v>767608000</v>
      </c>
      <c r="H1071" t="s">
        <v>21</v>
      </c>
      <c r="I1071" s="4">
        <v>1019045000</v>
      </c>
      <c r="J1071" s="33">
        <f t="array" ref="J1071">E1071-F1071</f>
        <v>3734783000</v>
      </c>
      <c r="K1071" s="33">
        <f t="array" ref="K1071">J1071-G1071:I1071</f>
        <v>2967175000</v>
      </c>
      <c r="L1071" s="105">
        <f t="array" ref="L1071">1-F1071/E1071</f>
        <v>0.31959095115707636</v>
      </c>
      <c r="M1071" s="105">
        <f t="array" ref="M1071">K1071/E1071</f>
        <v>0.25390558982931483</v>
      </c>
      <c r="N1071" t="s">
        <v>48</v>
      </c>
      <c r="O1071" t="s">
        <v>49</v>
      </c>
    </row>
    <row r="1072" spans="1:15" ht="16" hidden="1" x14ac:dyDescent="0.25">
      <c r="A1072" s="2">
        <v>6</v>
      </c>
      <c r="B1072" t="s">
        <v>24</v>
      </c>
      <c r="C1072" t="s">
        <v>8</v>
      </c>
      <c r="D1072" s="3">
        <v>42007</v>
      </c>
      <c r="E1072" s="4">
        <v>9843861000</v>
      </c>
      <c r="F1072" s="4">
        <v>5390248000</v>
      </c>
      <c r="G1072" s="4">
        <v>3601903000</v>
      </c>
      <c r="H1072" t="s">
        <v>21</v>
      </c>
      <c r="I1072" t="s">
        <v>21</v>
      </c>
      <c r="J1072" s="33">
        <f t="array" ref="J1072">E1072-F1072</f>
        <v>4453613000</v>
      </c>
      <c r="K1072" s="33">
        <f t="array" ref="K1072">J1072-G1072:I1072</f>
        <v>851710000</v>
      </c>
      <c r="L1072" s="105">
        <f t="array" ref="L1072">1-F1072/E1072</f>
        <v>0.45242542534885444</v>
      </c>
      <c r="M1072" s="105">
        <f t="array" ref="M1072">K1072/E1072</f>
        <v>8.6521944996988481E-2</v>
      </c>
      <c r="N1072" t="s">
        <v>25</v>
      </c>
      <c r="O1072" t="s">
        <v>26</v>
      </c>
    </row>
    <row r="1073" spans="1:15" ht="16" hidden="1" x14ac:dyDescent="0.25">
      <c r="A1073" s="2">
        <v>745</v>
      </c>
      <c r="B1073" t="s">
        <v>294</v>
      </c>
      <c r="C1073" t="s">
        <v>7</v>
      </c>
      <c r="D1073" s="3">
        <v>42007</v>
      </c>
      <c r="E1073" s="4">
        <v>5324746000</v>
      </c>
      <c r="F1073" s="4">
        <v>3420339000</v>
      </c>
      <c r="G1073" s="4">
        <v>1340453000</v>
      </c>
      <c r="H1073" t="s">
        <v>21</v>
      </c>
      <c r="I1073" t="s">
        <v>21</v>
      </c>
      <c r="J1073" s="33">
        <f t="array" ref="J1073">E1073-F1073</f>
        <v>1904407000</v>
      </c>
      <c r="K1073" s="33">
        <f t="array" ref="K1073">J1073-G1073:I1073</f>
        <v>563954000</v>
      </c>
      <c r="L1073" s="105">
        <f t="array" ref="L1073">1-F1073/E1073</f>
        <v>0.35765217721183318</v>
      </c>
      <c r="M1073" s="105">
        <f t="array" ref="M1073">K1073/E1073</f>
        <v>0.10591190640830567</v>
      </c>
      <c r="N1073" t="s">
        <v>25</v>
      </c>
      <c r="O1073" t="s">
        <v>295</v>
      </c>
    </row>
    <row r="1074" spans="1:15" ht="16" hidden="1" x14ac:dyDescent="0.25">
      <c r="A1074" s="2">
        <v>1419</v>
      </c>
      <c r="B1074" t="s">
        <v>485</v>
      </c>
      <c r="C1074" t="s">
        <v>7</v>
      </c>
      <c r="D1074" s="3">
        <v>42007</v>
      </c>
      <c r="E1074" s="4">
        <v>3492600000</v>
      </c>
      <c r="F1074" s="4">
        <v>1759200000</v>
      </c>
      <c r="G1074" s="4">
        <v>1048700000</v>
      </c>
      <c r="H1074" t="s">
        <v>21</v>
      </c>
      <c r="I1074" t="s">
        <v>21</v>
      </c>
      <c r="J1074" s="33">
        <f t="array" ref="J1074">E1074-F1074</f>
        <v>1733400000</v>
      </c>
      <c r="K1074" s="33">
        <f t="array" ref="K1074">J1074-G1074:I1074</f>
        <v>684700000</v>
      </c>
      <c r="L1074" s="105">
        <f t="array" ref="L1074">1-F1074/E1074</f>
        <v>0.49630647655042093</v>
      </c>
      <c r="M1074" s="105">
        <f t="array" ref="M1074">K1074/E1074</f>
        <v>0.19604306247494704</v>
      </c>
      <c r="N1074" t="s">
        <v>25</v>
      </c>
      <c r="O1074" t="s">
        <v>486</v>
      </c>
    </row>
    <row r="1075" spans="1:15" ht="16" hidden="1" x14ac:dyDescent="0.25">
      <c r="A1075" s="2">
        <v>1467</v>
      </c>
      <c r="B1075" t="s">
        <v>498</v>
      </c>
      <c r="C1075" t="s">
        <v>7</v>
      </c>
      <c r="D1075" s="3">
        <v>42007</v>
      </c>
      <c r="E1075" s="4">
        <v>11338600000</v>
      </c>
      <c r="F1075" s="4">
        <v>7235900000</v>
      </c>
      <c r="G1075" s="4">
        <v>2814600000</v>
      </c>
      <c r="H1075" t="s">
        <v>21</v>
      </c>
      <c r="I1075" t="s">
        <v>21</v>
      </c>
      <c r="J1075" s="33">
        <f t="array" ref="J1075">E1075-F1075</f>
        <v>4102700000</v>
      </c>
      <c r="K1075" s="33">
        <f t="array" ref="K1075">J1075-G1075:I1075</f>
        <v>1288100000</v>
      </c>
      <c r="L1075" s="105">
        <f t="array" ref="L1075">1-F1075/E1075</f>
        <v>0.36183479441906408</v>
      </c>
      <c r="M1075" s="105">
        <f t="array" ref="M1075">K1075/E1075</f>
        <v>0.113603090328612</v>
      </c>
      <c r="N1075" t="s">
        <v>25</v>
      </c>
      <c r="O1075" t="s">
        <v>486</v>
      </c>
    </row>
    <row r="1076" spans="1:15" ht="16" hidden="1" x14ac:dyDescent="0.25">
      <c r="A1076" s="2">
        <v>1632</v>
      </c>
      <c r="B1076" t="s">
        <v>543</v>
      </c>
      <c r="C1076" t="s">
        <v>8</v>
      </c>
      <c r="D1076" s="3">
        <v>42007</v>
      </c>
      <c r="E1076" s="4">
        <v>12282161000</v>
      </c>
      <c r="F1076" s="4">
        <v>6288190000</v>
      </c>
      <c r="G1076" s="4">
        <v>4159885000</v>
      </c>
      <c r="H1076" t="s">
        <v>21</v>
      </c>
      <c r="I1076" t="s">
        <v>21</v>
      </c>
      <c r="J1076" s="33">
        <f t="array" ref="J1076">E1076-F1076</f>
        <v>5993971000</v>
      </c>
      <c r="K1076" s="33">
        <f t="array" ref="K1076">J1076-G1076:I1076</f>
        <v>1834086000</v>
      </c>
      <c r="L1076" s="105">
        <f t="array" ref="L1076">1-F1076/E1076</f>
        <v>0.48802250678850412</v>
      </c>
      <c r="M1076" s="105">
        <f t="array" ref="M1076">K1076/E1076</f>
        <v>0.1493292589146161</v>
      </c>
      <c r="N1076" t="s">
        <v>25</v>
      </c>
      <c r="O1076" t="s">
        <v>295</v>
      </c>
    </row>
    <row r="1077" spans="1:15" ht="16" hidden="1" x14ac:dyDescent="0.25">
      <c r="A1077" s="2">
        <v>893</v>
      </c>
      <c r="B1077" t="s">
        <v>341</v>
      </c>
      <c r="C1077" t="s">
        <v>8</v>
      </c>
      <c r="D1077" s="3">
        <v>42007</v>
      </c>
      <c r="E1077" s="4">
        <v>14580000000</v>
      </c>
      <c r="F1077" s="4">
        <v>9517000000</v>
      </c>
      <c r="G1077" s="4">
        <v>4039000000</v>
      </c>
      <c r="H1077" t="s">
        <v>21</v>
      </c>
      <c r="I1077" t="s">
        <v>21</v>
      </c>
      <c r="J1077" s="33">
        <f t="array" ref="J1077">E1077-F1077</f>
        <v>5063000000</v>
      </c>
      <c r="K1077" s="33">
        <f t="array" ref="K1077">J1077-G1077:I1077</f>
        <v>1024000000</v>
      </c>
      <c r="L1077" s="105">
        <f t="array" ref="L1077">1-F1077/E1077</f>
        <v>0.34725651577503425</v>
      </c>
      <c r="M1077" s="105">
        <f t="array" ref="M1077">K1077/E1077</f>
        <v>7.0233196159122088E-2</v>
      </c>
      <c r="N1077" t="s">
        <v>42</v>
      </c>
      <c r="O1077" t="s">
        <v>130</v>
      </c>
    </row>
    <row r="1078" spans="1:15" ht="16" hidden="1" x14ac:dyDescent="0.25">
      <c r="A1078" s="2">
        <v>287</v>
      </c>
      <c r="B1078" t="s">
        <v>141</v>
      </c>
      <c r="C1078" t="s">
        <v>7</v>
      </c>
      <c r="D1078" s="3">
        <v>42007</v>
      </c>
      <c r="E1078" s="4">
        <v>3402703000</v>
      </c>
      <c r="F1078" s="4">
        <v>604377000</v>
      </c>
      <c r="G1078" s="4">
        <v>1628961000</v>
      </c>
      <c r="H1078" s="4">
        <v>392805000</v>
      </c>
      <c r="I1078" s="4">
        <v>13476000</v>
      </c>
      <c r="J1078" s="33">
        <f t="array" ref="J1078">E1078-F1078</f>
        <v>2798326000</v>
      </c>
      <c r="K1078" s="33">
        <f t="array" ref="K1078">J1078-G1078:I1078</f>
        <v>1169365000</v>
      </c>
      <c r="L1078" s="105">
        <f t="array" ref="L1078">1-F1078/E1078</f>
        <v>0.82238326412854723</v>
      </c>
      <c r="M1078" s="105">
        <f t="array" ref="M1078">K1078/E1078</f>
        <v>0.34365767450171231</v>
      </c>
      <c r="N1078" t="s">
        <v>31</v>
      </c>
      <c r="O1078" t="s">
        <v>142</v>
      </c>
    </row>
    <row r="1079" spans="1:15" ht="16" hidden="1" x14ac:dyDescent="0.25">
      <c r="A1079" s="2">
        <v>1568</v>
      </c>
      <c r="B1079" t="s">
        <v>528</v>
      </c>
      <c r="C1079" t="s">
        <v>8</v>
      </c>
      <c r="D1079" s="3">
        <v>42007</v>
      </c>
      <c r="E1079" s="4">
        <v>13878000000</v>
      </c>
      <c r="F1079" s="4">
        <v>11421000000</v>
      </c>
      <c r="G1079" s="4">
        <v>1361000000</v>
      </c>
      <c r="H1079" t="s">
        <v>21</v>
      </c>
      <c r="I1079" t="s">
        <v>21</v>
      </c>
      <c r="J1079" s="33">
        <f t="array" ref="J1079">E1079-F1079</f>
        <v>2457000000</v>
      </c>
      <c r="K1079" s="33">
        <f t="array" ref="K1079">J1079-G1079:I1079</f>
        <v>1096000000</v>
      </c>
      <c r="L1079" s="105">
        <f t="array" ref="L1079">1-F1079/E1079</f>
        <v>0.17704280155642027</v>
      </c>
      <c r="M1079" s="105">
        <f t="array" ref="M1079">K1079/E1079</f>
        <v>7.8973915549791038E-2</v>
      </c>
      <c r="N1079" t="s">
        <v>22</v>
      </c>
      <c r="O1079" t="s">
        <v>170</v>
      </c>
    </row>
    <row r="1080" spans="1:15" ht="16" hidden="1" x14ac:dyDescent="0.25">
      <c r="A1080" s="2">
        <v>168</v>
      </c>
      <c r="B1080" t="s">
        <v>101</v>
      </c>
      <c r="C1080" t="s">
        <v>8</v>
      </c>
      <c r="D1080" s="3">
        <v>42007</v>
      </c>
      <c r="E1080" s="4">
        <v>6330300000</v>
      </c>
      <c r="F1080" s="4">
        <v>4679100000</v>
      </c>
      <c r="G1080" s="4">
        <v>1158900000</v>
      </c>
      <c r="H1080" t="s">
        <v>21</v>
      </c>
      <c r="I1080" t="s">
        <v>21</v>
      </c>
      <c r="J1080" s="33">
        <f t="array" ref="J1080">E1080-F1080</f>
        <v>1651200000</v>
      </c>
      <c r="K1080" s="33">
        <f t="array" ref="K1080">J1080-G1080:I1080</f>
        <v>492300000</v>
      </c>
      <c r="L1080" s="105">
        <f t="array" ref="L1080">1-F1080/E1080</f>
        <v>0.26084071844936263</v>
      </c>
      <c r="M1080" s="105">
        <f t="array" ref="M1080">K1080/E1080</f>
        <v>7.7768826121984741E-2</v>
      </c>
      <c r="N1080" t="s">
        <v>65</v>
      </c>
      <c r="O1080" t="s">
        <v>102</v>
      </c>
    </row>
    <row r="1081" spans="1:15" ht="16" hidden="1" x14ac:dyDescent="0.25">
      <c r="A1081" s="2">
        <v>1186</v>
      </c>
      <c r="B1081" t="s">
        <v>426</v>
      </c>
      <c r="C1081" t="s">
        <v>8</v>
      </c>
      <c r="D1081" s="3">
        <v>42029</v>
      </c>
      <c r="E1081" s="4">
        <v>4682000000</v>
      </c>
      <c r="F1081" s="4">
        <v>2083000000</v>
      </c>
      <c r="G1081" s="4">
        <v>480000000</v>
      </c>
      <c r="H1081" s="4">
        <v>1360000000</v>
      </c>
      <c r="I1081" t="s">
        <v>21</v>
      </c>
      <c r="J1081" s="33">
        <f t="array" ref="J1081">E1081-F1081</f>
        <v>2599000000</v>
      </c>
      <c r="K1081" s="33">
        <f t="array" ref="K1081">J1081-G1081:I1081</f>
        <v>2119000000</v>
      </c>
      <c r="L1081" s="105">
        <f t="array" ref="L1081">1-F1081/E1081</f>
        <v>0.55510465612985904</v>
      </c>
      <c r="M1081" s="105">
        <f t="array" ref="M1081">K1081/E1081</f>
        <v>0.4525843656557027</v>
      </c>
      <c r="N1081" t="s">
        <v>28</v>
      </c>
      <c r="O1081" t="s">
        <v>40</v>
      </c>
    </row>
    <row r="1082" spans="1:15" ht="16" hidden="1" x14ac:dyDescent="0.25">
      <c r="A1082" s="2">
        <v>450</v>
      </c>
      <c r="B1082" t="s">
        <v>202</v>
      </c>
      <c r="C1082" t="s">
        <v>8</v>
      </c>
      <c r="D1082" s="3">
        <v>42034</v>
      </c>
      <c r="E1082" s="4">
        <v>18909588000</v>
      </c>
      <c r="F1082" s="4">
        <v>13107081000</v>
      </c>
      <c r="G1082" s="4">
        <v>4033414000</v>
      </c>
      <c r="H1082" t="s">
        <v>21</v>
      </c>
      <c r="I1082" t="s">
        <v>21</v>
      </c>
      <c r="J1082" s="33">
        <f t="array" ref="J1082">E1082-F1082</f>
        <v>5802507000</v>
      </c>
      <c r="K1082" s="33">
        <f t="array" ref="K1082">J1082-G1082:I1082</f>
        <v>1769093000</v>
      </c>
      <c r="L1082" s="105">
        <f t="array" ref="L1082">1-F1082/E1082</f>
        <v>0.30685528420820163</v>
      </c>
      <c r="M1082" s="105">
        <f t="array" ref="M1082">K1082/E1082</f>
        <v>9.3555343458567156E-2</v>
      </c>
      <c r="N1082" t="s">
        <v>25</v>
      </c>
      <c r="O1082" t="s">
        <v>203</v>
      </c>
    </row>
    <row r="1083" spans="1:15" ht="16" hidden="1" x14ac:dyDescent="0.25">
      <c r="A1083" s="2">
        <v>981</v>
      </c>
      <c r="B1083" t="s">
        <v>366</v>
      </c>
      <c r="C1083" t="s">
        <v>8</v>
      </c>
      <c r="D1083" s="3">
        <v>42034</v>
      </c>
      <c r="E1083" s="4">
        <v>56223000000</v>
      </c>
      <c r="F1083" s="4">
        <v>36665000000</v>
      </c>
      <c r="G1083" s="4">
        <v>13281000000</v>
      </c>
      <c r="H1083" t="s">
        <v>21</v>
      </c>
      <c r="I1083" s="4">
        <v>1485000000</v>
      </c>
      <c r="J1083" s="33">
        <f t="array" ref="J1083">E1083-F1083</f>
        <v>19558000000</v>
      </c>
      <c r="K1083" s="33">
        <f t="array" ref="K1083">J1083-G1083:I1083</f>
        <v>6277000000</v>
      </c>
      <c r="L1083" s="105">
        <f t="array" ref="L1083">1-F1083/E1083</f>
        <v>0.34786475285915019</v>
      </c>
      <c r="M1083" s="105">
        <f t="array" ref="M1083">K1083/E1083</f>
        <v>0.11164470056738346</v>
      </c>
      <c r="N1083" t="s">
        <v>25</v>
      </c>
      <c r="O1083" t="s">
        <v>300</v>
      </c>
    </row>
    <row r="1084" spans="1:15" ht="16" hidden="1" x14ac:dyDescent="0.25">
      <c r="A1084" s="2">
        <v>208</v>
      </c>
      <c r="B1084" t="s">
        <v>115</v>
      </c>
      <c r="C1084" t="s">
        <v>8</v>
      </c>
      <c r="D1084" s="3">
        <v>42035</v>
      </c>
      <c r="E1084" s="4">
        <v>40339000000</v>
      </c>
      <c r="F1084" s="4">
        <v>31292000000</v>
      </c>
      <c r="G1084" s="4">
        <v>7592000000</v>
      </c>
      <c r="H1084" t="s">
        <v>21</v>
      </c>
      <c r="I1084" t="s">
        <v>21</v>
      </c>
      <c r="J1084" s="33">
        <f t="array" ref="J1084">E1084-F1084</f>
        <v>9047000000</v>
      </c>
      <c r="K1084" s="33">
        <f t="array" ref="K1084">J1084-G1084:I1084</f>
        <v>1455000000</v>
      </c>
      <c r="L1084" s="105">
        <f t="array" ref="L1084">1-F1084/E1084</f>
        <v>0.22427427551501034</v>
      </c>
      <c r="M1084" s="105">
        <f t="array" ref="M1084">K1084/E1084</f>
        <v>3.6069312575919082E-2</v>
      </c>
      <c r="N1084" t="s">
        <v>25</v>
      </c>
      <c r="O1084" t="s">
        <v>116</v>
      </c>
    </row>
    <row r="1085" spans="1:15" ht="16" hidden="1" x14ac:dyDescent="0.25">
      <c r="A1085" s="2">
        <v>486</v>
      </c>
      <c r="B1085" t="s">
        <v>215</v>
      </c>
      <c r="C1085" t="s">
        <v>8</v>
      </c>
      <c r="D1085" s="3">
        <v>42035</v>
      </c>
      <c r="E1085" s="4">
        <v>8602200000</v>
      </c>
      <c r="F1085" s="4">
        <v>5568200000</v>
      </c>
      <c r="G1085" s="4">
        <v>1993800000</v>
      </c>
      <c r="H1085" t="s">
        <v>21</v>
      </c>
      <c r="I1085" t="s">
        <v>21</v>
      </c>
      <c r="J1085" s="33">
        <f t="array" ref="J1085">E1085-F1085</f>
        <v>3034000000</v>
      </c>
      <c r="K1085" s="33">
        <f t="array" ref="K1085">J1085-G1085:I1085</f>
        <v>1040200000</v>
      </c>
      <c r="L1085" s="105">
        <f t="array" ref="L1085">1-F1085/E1085</f>
        <v>0.35270047197228616</v>
      </c>
      <c r="M1085" s="105">
        <f t="array" ref="M1085">K1085/E1085</f>
        <v>0.12092255469531051</v>
      </c>
      <c r="N1085" t="s">
        <v>25</v>
      </c>
      <c r="O1085" t="s">
        <v>203</v>
      </c>
    </row>
    <row r="1086" spans="1:15" ht="16" hidden="1" x14ac:dyDescent="0.25">
      <c r="A1086" s="2">
        <v>650</v>
      </c>
      <c r="B1086" t="s">
        <v>262</v>
      </c>
      <c r="C1086" t="s">
        <v>8</v>
      </c>
      <c r="D1086" s="3">
        <v>42035</v>
      </c>
      <c r="E1086" s="4">
        <v>7151000000</v>
      </c>
      <c r="F1086" s="4">
        <v>4777000000</v>
      </c>
      <c r="G1086" s="4">
        <v>1426000000</v>
      </c>
      <c r="H1086" t="s">
        <v>21</v>
      </c>
      <c r="I1086" s="4">
        <v>139000000</v>
      </c>
      <c r="J1086" s="33">
        <f t="array" ref="J1086">E1086-F1086</f>
        <v>2374000000</v>
      </c>
      <c r="K1086" s="33">
        <f t="array" ref="K1086">J1086-G1086:I1086</f>
        <v>948000000</v>
      </c>
      <c r="L1086" s="105">
        <f t="array" ref="L1086">1-F1086/E1086</f>
        <v>0.33198154104321076</v>
      </c>
      <c r="M1086" s="105">
        <f t="array" ref="M1086">K1086/E1086</f>
        <v>0.1325688714865054</v>
      </c>
      <c r="N1086" t="s">
        <v>25</v>
      </c>
      <c r="O1086" t="s">
        <v>263</v>
      </c>
    </row>
    <row r="1087" spans="1:15" ht="16" hidden="1" x14ac:dyDescent="0.25">
      <c r="A1087" s="2">
        <v>714</v>
      </c>
      <c r="B1087" t="s">
        <v>282</v>
      </c>
      <c r="C1087" t="s">
        <v>8</v>
      </c>
      <c r="D1087" s="3">
        <v>42035</v>
      </c>
      <c r="E1087" s="4">
        <v>16435000000</v>
      </c>
      <c r="F1087" s="4">
        <v>10146000000</v>
      </c>
      <c r="G1087" t="s">
        <v>21</v>
      </c>
      <c r="H1087" t="s">
        <v>21</v>
      </c>
      <c r="I1087" t="s">
        <v>21</v>
      </c>
      <c r="J1087" s="33">
        <f t="array" ref="J1087">E1087-F1087</f>
        <v>6289000000</v>
      </c>
      <c r="K1087" s="33" t="e">
        <f t="array" ref="K1087">J1087-G1087:I1087</f>
        <v>#VALUE!</v>
      </c>
      <c r="L1087" s="105">
        <f t="array" ref="L1087">1-F1087/E1087</f>
        <v>0.38265895953757223</v>
      </c>
      <c r="M1087" s="105" t="e">
        <f t="array" ref="M1087">K1087/E1087</f>
        <v>#VALUE!</v>
      </c>
      <c r="N1087" t="s">
        <v>25</v>
      </c>
      <c r="O1087" t="s">
        <v>263</v>
      </c>
    </row>
    <row r="1088" spans="1:15" ht="16" hidden="1" x14ac:dyDescent="0.25">
      <c r="A1088" s="2">
        <v>889</v>
      </c>
      <c r="B1088" t="s">
        <v>339</v>
      </c>
      <c r="C1088" t="s">
        <v>8</v>
      </c>
      <c r="D1088" s="3">
        <v>42035</v>
      </c>
      <c r="E1088" s="4">
        <v>13506000000</v>
      </c>
      <c r="F1088" s="4">
        <v>8406000000</v>
      </c>
      <c r="G1088" s="4">
        <v>3777000000</v>
      </c>
      <c r="H1088" t="s">
        <v>21</v>
      </c>
      <c r="I1088" t="s">
        <v>21</v>
      </c>
      <c r="J1088" s="33">
        <f t="array" ref="J1088">E1088-F1088</f>
        <v>5100000000</v>
      </c>
      <c r="K1088" s="33">
        <f t="array" ref="K1088">J1088-G1088:I1088</f>
        <v>1323000000</v>
      </c>
      <c r="L1088" s="105">
        <f t="array" ref="L1088">1-F1088/E1088</f>
        <v>0.3776099511328298</v>
      </c>
      <c r="M1088" s="105">
        <f t="array" ref="M1088">K1088/E1088</f>
        <v>9.7956463793869394E-2</v>
      </c>
      <c r="N1088" t="s">
        <v>25</v>
      </c>
      <c r="O1088" t="s">
        <v>340</v>
      </c>
    </row>
    <row r="1089" spans="1:15" ht="16" hidden="1" x14ac:dyDescent="0.25">
      <c r="A1089" s="2">
        <v>933</v>
      </c>
      <c r="B1089" t="s">
        <v>353</v>
      </c>
      <c r="C1089" t="s">
        <v>8</v>
      </c>
      <c r="D1089" s="3">
        <v>42035</v>
      </c>
      <c r="E1089" s="4">
        <v>19023000000</v>
      </c>
      <c r="F1089" s="4">
        <v>12098000000</v>
      </c>
      <c r="G1089" s="4">
        <v>4350000000</v>
      </c>
      <c r="H1089" t="s">
        <v>21</v>
      </c>
      <c r="I1089" s="4">
        <v>886000000</v>
      </c>
      <c r="J1089" s="33">
        <f t="array" ref="J1089">E1089-F1089</f>
        <v>6925000000</v>
      </c>
      <c r="K1089" s="33">
        <f t="array" ref="K1089">J1089-G1089:I1089</f>
        <v>2575000000</v>
      </c>
      <c r="L1089" s="105">
        <f t="array" ref="L1089">1-F1089/E1089</f>
        <v>0.36403301266887456</v>
      </c>
      <c r="M1089" s="105">
        <f t="array" ref="M1089">K1089/E1089</f>
        <v>0.13536245597434685</v>
      </c>
      <c r="N1089" t="s">
        <v>25</v>
      </c>
      <c r="O1089" t="s">
        <v>203</v>
      </c>
    </row>
    <row r="1090" spans="1:15" ht="16" hidden="1" x14ac:dyDescent="0.25">
      <c r="A1090" s="2">
        <v>941</v>
      </c>
      <c r="B1090" t="s">
        <v>355</v>
      </c>
      <c r="C1090" t="s">
        <v>8</v>
      </c>
      <c r="D1090" s="3">
        <v>42035</v>
      </c>
      <c r="E1090" s="4">
        <v>11454000000</v>
      </c>
      <c r="F1090" s="4">
        <v>6646000000</v>
      </c>
      <c r="G1090" s="4">
        <v>2855000000</v>
      </c>
      <c r="H1090" t="s">
        <v>21</v>
      </c>
      <c r="I1090" t="s">
        <v>21</v>
      </c>
      <c r="J1090" s="33">
        <f t="array" ref="J1090">E1090-F1090</f>
        <v>4808000000</v>
      </c>
      <c r="K1090" s="33">
        <f t="array" ref="K1090">J1090-G1090:I1090</f>
        <v>1953000000</v>
      </c>
      <c r="L1090" s="105">
        <f t="array" ref="L1090">1-F1090/E1090</f>
        <v>0.4197660206041558</v>
      </c>
      <c r="M1090" s="105">
        <f t="array" ref="M1090">K1090/E1090</f>
        <v>0.17050811943425878</v>
      </c>
      <c r="N1090" t="s">
        <v>25</v>
      </c>
      <c r="O1090" t="s">
        <v>263</v>
      </c>
    </row>
    <row r="1091" spans="1:15" ht="16" hidden="1" x14ac:dyDescent="0.25">
      <c r="A1091" s="2">
        <v>1005</v>
      </c>
      <c r="B1091" t="s">
        <v>374</v>
      </c>
      <c r="C1091" t="s">
        <v>8</v>
      </c>
      <c r="D1091" s="3">
        <v>42035</v>
      </c>
      <c r="E1091" s="4">
        <v>28105000000</v>
      </c>
      <c r="F1091" s="4">
        <v>16863000000</v>
      </c>
      <c r="G1091" s="4">
        <v>8355000000</v>
      </c>
      <c r="H1091" t="s">
        <v>21</v>
      </c>
      <c r="I1091" t="s">
        <v>21</v>
      </c>
      <c r="J1091" s="33">
        <f t="array" ref="J1091">E1091-F1091</f>
        <v>11242000000</v>
      </c>
      <c r="K1091" s="33">
        <f t="array" ref="K1091">J1091-G1091:I1091</f>
        <v>2887000000</v>
      </c>
      <c r="L1091" s="105">
        <f t="array" ref="L1091">1-F1091/E1091</f>
        <v>0.4</v>
      </c>
      <c r="M1091" s="105">
        <f t="array" ref="M1091">K1091/E1091</f>
        <v>0.10272193559864792</v>
      </c>
      <c r="N1091" t="s">
        <v>25</v>
      </c>
      <c r="O1091" t="s">
        <v>340</v>
      </c>
    </row>
    <row r="1092" spans="1:15" ht="16" hidden="1" x14ac:dyDescent="0.25">
      <c r="A1092" s="2">
        <v>1372</v>
      </c>
      <c r="B1092" t="s">
        <v>473</v>
      </c>
      <c r="C1092" t="s">
        <v>8</v>
      </c>
      <c r="D1092" s="3">
        <v>42035</v>
      </c>
      <c r="E1092" s="4">
        <v>11041677000</v>
      </c>
      <c r="F1092" s="4">
        <v>7937956000</v>
      </c>
      <c r="G1092" s="4">
        <v>1615371000</v>
      </c>
      <c r="H1092" t="s">
        <v>21</v>
      </c>
      <c r="I1092" t="s">
        <v>21</v>
      </c>
      <c r="J1092" s="33">
        <f t="array" ref="J1092">E1092-F1092</f>
        <v>3103721000</v>
      </c>
      <c r="K1092" s="33">
        <f t="array" ref="K1092">J1092-G1092:I1092</f>
        <v>1488350000</v>
      </c>
      <c r="L1092" s="105">
        <f t="array" ref="L1092">1-F1092/E1092</f>
        <v>0.28109145014837877</v>
      </c>
      <c r="M1092" s="105">
        <f t="array" ref="M1092">K1092/E1092</f>
        <v>0.13479383611746656</v>
      </c>
      <c r="N1092" t="s">
        <v>25</v>
      </c>
      <c r="O1092" t="s">
        <v>263</v>
      </c>
    </row>
    <row r="1093" spans="1:15" ht="16" hidden="1" x14ac:dyDescent="0.25">
      <c r="A1093" s="2">
        <v>1440</v>
      </c>
      <c r="B1093" t="s">
        <v>490</v>
      </c>
      <c r="C1093" t="s">
        <v>8</v>
      </c>
      <c r="D1093" s="3">
        <v>42035</v>
      </c>
      <c r="E1093" s="4">
        <v>22492000000</v>
      </c>
      <c r="F1093" s="4">
        <v>16691000000</v>
      </c>
      <c r="G1093" s="4">
        <v>4816000000</v>
      </c>
      <c r="H1093" t="s">
        <v>21</v>
      </c>
      <c r="I1093" s="4">
        <v>62000000</v>
      </c>
      <c r="J1093" s="33">
        <f t="array" ref="J1093">E1093-F1093</f>
        <v>5801000000</v>
      </c>
      <c r="K1093" s="33">
        <f t="array" ref="K1093">J1093-G1093:I1093</f>
        <v>985000000</v>
      </c>
      <c r="L1093" s="105">
        <f t="array" ref="L1093">1-F1093/E1093</f>
        <v>0.25791392495109378</v>
      </c>
      <c r="M1093" s="105">
        <f t="array" ref="M1093">K1093/E1093</f>
        <v>4.379334874622088E-2</v>
      </c>
      <c r="N1093" t="s">
        <v>25</v>
      </c>
      <c r="O1093" t="s">
        <v>85</v>
      </c>
    </row>
    <row r="1094" spans="1:15" ht="16" hidden="1" x14ac:dyDescent="0.25">
      <c r="A1094" s="2">
        <v>1520</v>
      </c>
      <c r="B1094" t="s">
        <v>515</v>
      </c>
      <c r="C1094" t="s">
        <v>8</v>
      </c>
      <c r="D1094" s="3">
        <v>42035</v>
      </c>
      <c r="E1094" s="4">
        <v>72618000000</v>
      </c>
      <c r="F1094" s="4">
        <v>51278000000</v>
      </c>
      <c r="G1094" s="4">
        <v>14676000000</v>
      </c>
      <c r="H1094" t="s">
        <v>21</v>
      </c>
      <c r="I1094" s="4">
        <v>2129000000</v>
      </c>
      <c r="J1094" s="33">
        <f t="array" ref="J1094">E1094-F1094</f>
        <v>21340000000</v>
      </c>
      <c r="K1094" s="33">
        <f t="array" ref="K1094">J1094-G1094:I1094</f>
        <v>6664000000</v>
      </c>
      <c r="L1094" s="105">
        <f t="array" ref="L1094">1-F1094/E1094</f>
        <v>0.29386653446803823</v>
      </c>
      <c r="M1094" s="105">
        <f t="array" ref="M1094">K1094/E1094</f>
        <v>9.1767881241565458E-2</v>
      </c>
      <c r="N1094" t="s">
        <v>25</v>
      </c>
      <c r="O1094" t="s">
        <v>203</v>
      </c>
    </row>
    <row r="1095" spans="1:15" ht="16" hidden="1" x14ac:dyDescent="0.25">
      <c r="A1095" s="2">
        <v>1524</v>
      </c>
      <c r="B1095" t="s">
        <v>516</v>
      </c>
      <c r="C1095" t="s">
        <v>8</v>
      </c>
      <c r="D1095" s="3">
        <v>42035</v>
      </c>
      <c r="E1095" s="4">
        <v>4249900000</v>
      </c>
      <c r="F1095" s="4">
        <v>1712700000</v>
      </c>
      <c r="G1095" s="4">
        <v>1645800000</v>
      </c>
      <c r="H1095" t="s">
        <v>21</v>
      </c>
      <c r="I1095" t="s">
        <v>21</v>
      </c>
      <c r="J1095" s="33">
        <f t="array" ref="J1095">E1095-F1095</f>
        <v>2537200000</v>
      </c>
      <c r="K1095" s="33">
        <f t="array" ref="K1095">J1095-G1095:I1095</f>
        <v>891400000</v>
      </c>
      <c r="L1095" s="105">
        <f t="array" ref="L1095">1-F1095/E1095</f>
        <v>0.59700228240664488</v>
      </c>
      <c r="M1095" s="105">
        <f t="array" ref="M1095">K1095/E1095</f>
        <v>0.20974611167321583</v>
      </c>
      <c r="N1095" t="s">
        <v>25</v>
      </c>
      <c r="O1095" t="s">
        <v>295</v>
      </c>
    </row>
    <row r="1096" spans="1:15" ht="16" hidden="1" x14ac:dyDescent="0.25">
      <c r="A1096" s="2">
        <v>1528</v>
      </c>
      <c r="B1096" t="s">
        <v>517</v>
      </c>
      <c r="C1096" t="s">
        <v>8</v>
      </c>
      <c r="D1096" s="3">
        <v>42035</v>
      </c>
      <c r="E1096" s="4">
        <v>29078407000</v>
      </c>
      <c r="F1096" s="4">
        <v>20776522000</v>
      </c>
      <c r="G1096" s="4">
        <v>4695384000</v>
      </c>
      <c r="H1096" t="s">
        <v>21</v>
      </c>
      <c r="I1096" t="s">
        <v>21</v>
      </c>
      <c r="J1096" s="33">
        <f t="array" ref="J1096">E1096-F1096</f>
        <v>8301885000</v>
      </c>
      <c r="K1096" s="33">
        <f t="array" ref="K1096">J1096-G1096:I1096</f>
        <v>3606501000</v>
      </c>
      <c r="L1096" s="105">
        <f t="array" ref="L1096">1-F1096/E1096</f>
        <v>0.28549999317362884</v>
      </c>
      <c r="M1096" s="105">
        <f t="array" ref="M1096">K1096/E1096</f>
        <v>0.1240267735436814</v>
      </c>
      <c r="N1096" t="s">
        <v>25</v>
      </c>
      <c r="O1096" t="s">
        <v>263</v>
      </c>
    </row>
    <row r="1097" spans="1:15" ht="16" hidden="1" x14ac:dyDescent="0.25">
      <c r="A1097" s="2">
        <v>1592</v>
      </c>
      <c r="B1097" t="s">
        <v>533</v>
      </c>
      <c r="C1097" t="s">
        <v>8</v>
      </c>
      <c r="D1097" s="3">
        <v>42035</v>
      </c>
      <c r="E1097" s="4">
        <v>3241369000</v>
      </c>
      <c r="F1097" s="4">
        <v>2104582000</v>
      </c>
      <c r="G1097" s="4">
        <v>712006000</v>
      </c>
      <c r="H1097" t="s">
        <v>21</v>
      </c>
      <c r="I1097" t="s">
        <v>21</v>
      </c>
      <c r="J1097" s="33">
        <f t="array" ref="J1097">E1097-F1097</f>
        <v>1136787000</v>
      </c>
      <c r="K1097" s="33">
        <f t="array" ref="K1097">J1097-G1097:I1097</f>
        <v>424781000</v>
      </c>
      <c r="L1097" s="105">
        <f t="array" ref="L1097">1-F1097/E1097</f>
        <v>0.35071199854135704</v>
      </c>
      <c r="M1097" s="105">
        <f t="array" ref="M1097">K1097/E1097</f>
        <v>0.13104987429694059</v>
      </c>
      <c r="N1097" t="s">
        <v>25</v>
      </c>
      <c r="O1097" t="s">
        <v>85</v>
      </c>
    </row>
    <row r="1098" spans="1:15" ht="16" hidden="1" x14ac:dyDescent="0.25">
      <c r="A1098" s="2">
        <v>1612</v>
      </c>
      <c r="B1098" t="s">
        <v>538</v>
      </c>
      <c r="C1098" t="s">
        <v>8</v>
      </c>
      <c r="D1098" s="3">
        <v>42035</v>
      </c>
      <c r="E1098" s="4">
        <v>3323077000</v>
      </c>
      <c r="F1098" s="4">
        <v>2148147000</v>
      </c>
      <c r="G1098" s="4">
        <v>809545000</v>
      </c>
      <c r="H1098" t="s">
        <v>21</v>
      </c>
      <c r="I1098" t="s">
        <v>21</v>
      </c>
      <c r="J1098" s="33">
        <f t="array" ref="J1098">E1098-F1098</f>
        <v>1174930000</v>
      </c>
      <c r="K1098" s="33">
        <f t="array" ref="K1098">J1098-G1098:I1098</f>
        <v>365385000</v>
      </c>
      <c r="L1098" s="105">
        <f t="array" ref="L1098">1-F1098/E1098</f>
        <v>0.35356688996372942</v>
      </c>
      <c r="M1098" s="105">
        <f t="array" ref="M1098">K1098/E1098</f>
        <v>0.1099538168992172</v>
      </c>
      <c r="N1098" t="s">
        <v>25</v>
      </c>
      <c r="O1098" t="s">
        <v>263</v>
      </c>
    </row>
    <row r="1099" spans="1:15" ht="16" hidden="1" x14ac:dyDescent="0.25">
      <c r="A1099" s="2">
        <v>929</v>
      </c>
      <c r="B1099" t="s">
        <v>351</v>
      </c>
      <c r="C1099" t="s">
        <v>8</v>
      </c>
      <c r="D1099" s="3">
        <v>42035</v>
      </c>
      <c r="E1099" s="4">
        <v>108465000000</v>
      </c>
      <c r="F1099" s="4">
        <v>85512000000</v>
      </c>
      <c r="G1099" s="4">
        <v>17868000000</v>
      </c>
      <c r="H1099" t="s">
        <v>21</v>
      </c>
      <c r="I1099" s="4">
        <v>1948000000</v>
      </c>
      <c r="J1099" s="33">
        <f t="array" ref="J1099">E1099-F1099</f>
        <v>22953000000</v>
      </c>
      <c r="K1099" s="33">
        <f t="array" ref="K1099">J1099-G1099:I1099</f>
        <v>5085000000</v>
      </c>
      <c r="L1099" s="105">
        <f t="array" ref="L1099">1-F1099/E1099</f>
        <v>0.21161665053242984</v>
      </c>
      <c r="M1099" s="105">
        <f t="array" ref="M1099">K1099/E1099</f>
        <v>4.6881482505877474E-2</v>
      </c>
      <c r="N1099" t="s">
        <v>42</v>
      </c>
      <c r="O1099" t="s">
        <v>352</v>
      </c>
    </row>
    <row r="1100" spans="1:15" ht="16" hidden="1" x14ac:dyDescent="0.25">
      <c r="A1100" s="2">
        <v>1708</v>
      </c>
      <c r="B1100" t="s">
        <v>562</v>
      </c>
      <c r="C1100" t="s">
        <v>8</v>
      </c>
      <c r="D1100" s="3">
        <v>42035</v>
      </c>
      <c r="E1100" s="4">
        <v>485651000000</v>
      </c>
      <c r="F1100" s="4">
        <v>365086000000</v>
      </c>
      <c r="G1100" s="4">
        <v>93418000000</v>
      </c>
      <c r="H1100" t="s">
        <v>21</v>
      </c>
      <c r="I1100" t="s">
        <v>21</v>
      </c>
      <c r="J1100" s="33">
        <f t="array" ref="J1100">E1100-F1100</f>
        <v>120565000000</v>
      </c>
      <c r="K1100" s="33">
        <f t="array" ref="K1100">J1100-G1100:I1100</f>
        <v>27147000000</v>
      </c>
      <c r="L1100" s="105">
        <f t="array" ref="L1100">1-F1100/E1100</f>
        <v>0.24825440491216944</v>
      </c>
      <c r="M1100" s="105">
        <f t="array" ref="M1100">K1100/E1100</f>
        <v>5.5898165555100264E-2</v>
      </c>
      <c r="N1100" t="s">
        <v>42</v>
      </c>
      <c r="O1100" t="s">
        <v>174</v>
      </c>
    </row>
    <row r="1101" spans="1:15" ht="16" hidden="1" x14ac:dyDescent="0.25">
      <c r="A1101" s="2">
        <v>42</v>
      </c>
      <c r="B1101" t="s">
        <v>46</v>
      </c>
      <c r="C1101" t="s">
        <v>8</v>
      </c>
      <c r="D1101" s="3">
        <v>42035</v>
      </c>
      <c r="E1101" s="4">
        <v>2512200000</v>
      </c>
      <c r="F1101" s="4">
        <v>342100000</v>
      </c>
      <c r="G1101" s="4">
        <v>1281300000</v>
      </c>
      <c r="H1101" s="4">
        <v>725200000</v>
      </c>
      <c r="I1101" s="4">
        <v>39800000</v>
      </c>
      <c r="J1101" s="33">
        <f t="array" ref="J1101">E1101-F1101</f>
        <v>2170100000</v>
      </c>
      <c r="K1101" s="33">
        <f t="array" ref="K1101">J1101-G1101:I1101</f>
        <v>888800000</v>
      </c>
      <c r="L1101" s="105">
        <f t="array" ref="L1101">1-F1101/E1101</f>
        <v>0.86382453626303635</v>
      </c>
      <c r="M1101" s="105">
        <f t="array" ref="M1101">K1101/E1101</f>
        <v>0.35379348777963537</v>
      </c>
      <c r="N1101" t="s">
        <v>28</v>
      </c>
      <c r="O1101" t="s">
        <v>38</v>
      </c>
    </row>
    <row r="1102" spans="1:15" ht="16" hidden="1" x14ac:dyDescent="0.25">
      <c r="A1102" s="2">
        <v>388</v>
      </c>
      <c r="B1102" t="s">
        <v>178</v>
      </c>
      <c r="C1102" t="s">
        <v>8</v>
      </c>
      <c r="D1102" s="3">
        <v>42035</v>
      </c>
      <c r="E1102" s="4">
        <v>5373586000</v>
      </c>
      <c r="F1102" s="4">
        <v>1289270000</v>
      </c>
      <c r="G1102" s="4">
        <v>3437032000</v>
      </c>
      <c r="H1102" s="4">
        <v>792917000</v>
      </c>
      <c r="I1102" t="s">
        <v>21</v>
      </c>
      <c r="J1102" s="33">
        <f t="array" ref="J1102">E1102-F1102</f>
        <v>4084316000</v>
      </c>
      <c r="K1102" s="33">
        <f t="array" ref="K1102">J1102-G1102:I1102</f>
        <v>647284000</v>
      </c>
      <c r="L1102" s="105">
        <f t="array" ref="L1102">1-F1102/E1102</f>
        <v>0.76007269633350982</v>
      </c>
      <c r="M1102" s="105">
        <f t="array" ref="M1102">K1102/E1102</f>
        <v>0.12045661872723355</v>
      </c>
      <c r="N1102" t="s">
        <v>28</v>
      </c>
      <c r="O1102" t="s">
        <v>63</v>
      </c>
    </row>
    <row r="1103" spans="1:15" ht="16" hidden="1" x14ac:dyDescent="0.25">
      <c r="A1103" s="2">
        <v>762</v>
      </c>
      <c r="B1103" t="s">
        <v>299</v>
      </c>
      <c r="C1103" t="s">
        <v>8</v>
      </c>
      <c r="D1103" s="3">
        <v>42036</v>
      </c>
      <c r="E1103" s="4">
        <v>83176000000</v>
      </c>
      <c r="F1103" s="4">
        <v>54787000000</v>
      </c>
      <c r="G1103" s="4">
        <v>16280000000</v>
      </c>
      <c r="H1103" t="s">
        <v>21</v>
      </c>
      <c r="I1103" s="4">
        <v>1640000000</v>
      </c>
      <c r="J1103" s="33">
        <f t="array" ref="J1103">E1103-F1103</f>
        <v>28389000000</v>
      </c>
      <c r="K1103" s="33">
        <f t="array" ref="K1103">J1103-G1103:I1103</f>
        <v>12109000000</v>
      </c>
      <c r="L1103" s="105">
        <f t="array" ref="L1103">1-F1103/E1103</f>
        <v>0.34131239780705969</v>
      </c>
      <c r="M1103" s="105">
        <f t="array" ref="M1103">K1103/E1103</f>
        <v>0.14558286044051169</v>
      </c>
      <c r="N1103" t="s">
        <v>25</v>
      </c>
      <c r="O1103" t="s">
        <v>300</v>
      </c>
    </row>
    <row r="1104" spans="1:15" ht="16" hidden="1" x14ac:dyDescent="0.25">
      <c r="A1104" s="2">
        <v>1318</v>
      </c>
      <c r="B1104" t="s">
        <v>459</v>
      </c>
      <c r="C1104" t="s">
        <v>8</v>
      </c>
      <c r="D1104" s="3">
        <v>42036</v>
      </c>
      <c r="E1104" s="4">
        <v>8241200000</v>
      </c>
      <c r="F1104" s="4">
        <v>3914500000</v>
      </c>
      <c r="G1104" s="4">
        <v>3713600000</v>
      </c>
      <c r="H1104" t="s">
        <v>21</v>
      </c>
      <c r="I1104" t="s">
        <v>21</v>
      </c>
      <c r="J1104" s="33">
        <f t="array" ref="J1104">E1104-F1104</f>
        <v>4326700000</v>
      </c>
      <c r="K1104" s="33">
        <f t="array" ref="K1104">J1104-G1104:I1104</f>
        <v>613100000</v>
      </c>
      <c r="L1104" s="105">
        <f t="array" ref="L1104">1-F1104/E1104</f>
        <v>0.52500849390865412</v>
      </c>
      <c r="M1104" s="105">
        <f t="array" ref="M1104">K1104/E1104</f>
        <v>7.439450565451633E-2</v>
      </c>
      <c r="N1104" t="s">
        <v>25</v>
      </c>
      <c r="O1104" t="s">
        <v>295</v>
      </c>
    </row>
    <row r="1105" spans="1:15" ht="16" hidden="1" x14ac:dyDescent="0.25">
      <c r="A1105" s="2">
        <v>1408</v>
      </c>
      <c r="B1105" t="s">
        <v>481</v>
      </c>
      <c r="C1105" t="s">
        <v>8</v>
      </c>
      <c r="D1105" s="3">
        <v>42037</v>
      </c>
      <c r="E1105" s="4">
        <v>5736300000</v>
      </c>
      <c r="F1105" s="4">
        <v>3662100000</v>
      </c>
      <c r="G1105" s="4">
        <v>1497600000</v>
      </c>
      <c r="H1105" t="s">
        <v>21</v>
      </c>
      <c r="I1105" t="s">
        <v>21</v>
      </c>
      <c r="J1105" s="33">
        <f t="array" ref="J1105">E1105-F1105</f>
        <v>2074200000</v>
      </c>
      <c r="K1105" s="33">
        <f t="array" ref="K1105">J1105-G1105:I1105</f>
        <v>576600000</v>
      </c>
      <c r="L1105" s="105">
        <f t="array" ref="L1105">1-F1105/E1105</f>
        <v>0.36159196694733542</v>
      </c>
      <c r="M1105" s="105">
        <f t="array" ref="M1105">K1105/E1105</f>
        <v>0.10051775534752366</v>
      </c>
      <c r="N1105" t="s">
        <v>25</v>
      </c>
      <c r="O1105" t="s">
        <v>85</v>
      </c>
    </row>
    <row r="1106" spans="1:15" ht="16" hidden="1" x14ac:dyDescent="0.25">
      <c r="A1106" s="2">
        <v>200</v>
      </c>
      <c r="B1106" t="s">
        <v>113</v>
      </c>
      <c r="C1106" t="s">
        <v>8</v>
      </c>
      <c r="D1106" s="3">
        <v>42063</v>
      </c>
      <c r="E1106" s="4">
        <v>11881176000</v>
      </c>
      <c r="F1106" s="4">
        <v>7261397000</v>
      </c>
      <c r="G1106" s="4">
        <v>3065486000</v>
      </c>
      <c r="H1106" t="s">
        <v>21</v>
      </c>
      <c r="I1106" t="s">
        <v>21</v>
      </c>
      <c r="J1106" s="33">
        <f t="array" ref="J1106">E1106-F1106</f>
        <v>4619779000</v>
      </c>
      <c r="K1106" s="33">
        <f t="array" ref="K1106">J1106-G1106:I1106</f>
        <v>1554293000</v>
      </c>
      <c r="L1106" s="105">
        <f t="array" ref="L1106">1-F1106/E1106</f>
        <v>0.38883179577509841</v>
      </c>
      <c r="M1106" s="105">
        <f t="array" ref="M1106">K1106/E1106</f>
        <v>0.13081979426952348</v>
      </c>
      <c r="N1106" t="s">
        <v>25</v>
      </c>
      <c r="O1106" t="s">
        <v>85</v>
      </c>
    </row>
    <row r="1107" spans="1:15" ht="16" hidden="1" x14ac:dyDescent="0.25">
      <c r="A1107" s="2">
        <v>917</v>
      </c>
      <c r="B1107" t="s">
        <v>348</v>
      </c>
      <c r="C1107" t="s">
        <v>8</v>
      </c>
      <c r="D1107" s="3">
        <v>42063</v>
      </c>
      <c r="E1107" s="4">
        <v>14268716000</v>
      </c>
      <c r="F1107" s="4">
        <v>12381189000</v>
      </c>
      <c r="G1107" s="4">
        <v>890431000</v>
      </c>
      <c r="H1107" t="s">
        <v>21</v>
      </c>
      <c r="I1107" t="s">
        <v>21</v>
      </c>
      <c r="J1107" s="33">
        <f t="array" ref="J1107">E1107-F1107</f>
        <v>1887527000</v>
      </c>
      <c r="K1107" s="33">
        <f t="array" ref="K1107">J1107-G1107:I1107</f>
        <v>997096000</v>
      </c>
      <c r="L1107" s="105">
        <f t="array" ref="L1107">1-F1107/E1107</f>
        <v>0.13228429243388118</v>
      </c>
      <c r="M1107" s="105">
        <f t="array" ref="M1107">K1107/E1107</f>
        <v>6.9879868658118918E-2</v>
      </c>
      <c r="N1107" t="s">
        <v>25</v>
      </c>
      <c r="O1107" t="s">
        <v>85</v>
      </c>
    </row>
    <row r="1108" spans="1:15" ht="16" hidden="1" x14ac:dyDescent="0.25">
      <c r="A1108" s="2">
        <v>1464</v>
      </c>
      <c r="B1108" t="s">
        <v>496</v>
      </c>
      <c r="C1108" t="s">
        <v>8</v>
      </c>
      <c r="D1108" s="3">
        <v>42063</v>
      </c>
      <c r="E1108" s="4">
        <v>6028000000</v>
      </c>
      <c r="F1108" s="4">
        <v>3449400000</v>
      </c>
      <c r="G1108" s="4">
        <v>1078400000</v>
      </c>
      <c r="H1108" t="s">
        <v>21</v>
      </c>
      <c r="I1108" t="s">
        <v>21</v>
      </c>
      <c r="J1108" s="33">
        <f t="array" ref="J1108">E1108-F1108</f>
        <v>2578600000</v>
      </c>
      <c r="K1108" s="33">
        <f t="array" ref="K1108">J1108-G1108:I1108</f>
        <v>1500200000</v>
      </c>
      <c r="L1108" s="105">
        <f t="array" ref="L1108">1-F1108/E1108</f>
        <v>0.42777040477770401</v>
      </c>
      <c r="M1108" s="105">
        <f t="array" ref="M1108">K1108/E1108</f>
        <v>0.24887193098871932</v>
      </c>
      <c r="N1108" t="s">
        <v>42</v>
      </c>
      <c r="O1108" t="s">
        <v>497</v>
      </c>
    </row>
    <row r="1109" spans="1:15" ht="16" hidden="1" x14ac:dyDescent="0.25">
      <c r="A1109" s="2">
        <v>1356</v>
      </c>
      <c r="B1109" t="s">
        <v>469</v>
      </c>
      <c r="C1109" t="s">
        <v>8</v>
      </c>
      <c r="D1109" s="3">
        <v>42063</v>
      </c>
      <c r="E1109" s="4">
        <v>1789489000</v>
      </c>
      <c r="F1109" s="4">
        <v>273199000</v>
      </c>
      <c r="G1109" s="4">
        <v>898440000</v>
      </c>
      <c r="H1109" s="4">
        <v>367856000</v>
      </c>
      <c r="I1109" t="s">
        <v>21</v>
      </c>
      <c r="J1109" s="33">
        <f t="array" ref="J1109">E1109-F1109</f>
        <v>1516290000</v>
      </c>
      <c r="K1109" s="33">
        <f t="array" ref="K1109">J1109-G1109:I1109</f>
        <v>617850000</v>
      </c>
      <c r="L1109" s="105">
        <f t="array" ref="L1109">1-F1109/E1109</f>
        <v>0.84733127725289181</v>
      </c>
      <c r="M1109" s="105">
        <f t="array" ref="M1109">K1109/E1109</f>
        <v>0.34526616257490267</v>
      </c>
      <c r="N1109" t="s">
        <v>28</v>
      </c>
      <c r="O1109" t="s">
        <v>406</v>
      </c>
    </row>
    <row r="1110" spans="1:15" ht="16" hidden="1" x14ac:dyDescent="0.25">
      <c r="A1110" s="2">
        <v>925</v>
      </c>
      <c r="B1110" t="s">
        <v>350</v>
      </c>
      <c r="C1110" t="s">
        <v>8</v>
      </c>
      <c r="D1110" s="3">
        <v>42091</v>
      </c>
      <c r="E1110" s="4">
        <v>4371500000</v>
      </c>
      <c r="F1110" s="4">
        <v>1723800000</v>
      </c>
      <c r="G1110" s="4">
        <v>1251500000</v>
      </c>
      <c r="H1110" t="s">
        <v>21</v>
      </c>
      <c r="I1110" s="4">
        <v>138400000</v>
      </c>
      <c r="J1110" s="33">
        <f t="array" ref="J1110">E1110-F1110</f>
        <v>2647700000</v>
      </c>
      <c r="K1110" s="33">
        <f t="array" ref="K1110">J1110-G1110:I1110</f>
        <v>1396200000</v>
      </c>
      <c r="L1110" s="105">
        <f t="array" ref="L1110">1-F1110/E1110</f>
        <v>0.60567310991650469</v>
      </c>
      <c r="M1110" s="105">
        <f t="array" ref="M1110">K1110/E1110</f>
        <v>0.31938693812192609</v>
      </c>
      <c r="N1110" t="s">
        <v>25</v>
      </c>
      <c r="O1110" t="s">
        <v>295</v>
      </c>
    </row>
    <row r="1111" spans="1:15" ht="16" hidden="1" x14ac:dyDescent="0.25">
      <c r="A1111" s="2">
        <v>1360</v>
      </c>
      <c r="B1111" t="s">
        <v>470</v>
      </c>
      <c r="C1111" t="s">
        <v>8</v>
      </c>
      <c r="D1111" s="3">
        <v>42091</v>
      </c>
      <c r="E1111" s="4">
        <v>7620000000</v>
      </c>
      <c r="F1111" s="4">
        <v>3242000000</v>
      </c>
      <c r="G1111" s="4">
        <v>3301000000</v>
      </c>
      <c r="H1111" t="s">
        <v>21</v>
      </c>
      <c r="I1111" s="4">
        <v>25000000</v>
      </c>
      <c r="J1111" s="33">
        <f t="array" ref="J1111">E1111-F1111</f>
        <v>4378000000</v>
      </c>
      <c r="K1111" s="33">
        <f t="array" ref="K1111">J1111-G1111:I1111</f>
        <v>1077000000</v>
      </c>
      <c r="L1111" s="105">
        <f t="array" ref="L1111">1-F1111/E1111</f>
        <v>0.57454068241469813</v>
      </c>
      <c r="M1111" s="105">
        <f t="array" ref="M1111">K1111/E1111</f>
        <v>0.14133858267716534</v>
      </c>
      <c r="N1111" t="s">
        <v>25</v>
      </c>
      <c r="O1111" t="s">
        <v>295</v>
      </c>
    </row>
    <row r="1112" spans="1:15" ht="16" hidden="1" x14ac:dyDescent="0.25">
      <c r="A1112" s="2">
        <v>1336</v>
      </c>
      <c r="B1112" t="s">
        <v>463</v>
      </c>
      <c r="C1112" t="s">
        <v>7</v>
      </c>
      <c r="D1112" s="3">
        <v>42091</v>
      </c>
      <c r="E1112" s="4">
        <v>1710966000</v>
      </c>
      <c r="F1112" s="4">
        <v>1021658000</v>
      </c>
      <c r="G1112" s="4">
        <v>309348000</v>
      </c>
      <c r="H1112" s="4">
        <v>257494000</v>
      </c>
      <c r="I1112" t="s">
        <v>21</v>
      </c>
      <c r="J1112" s="33">
        <f t="array" ref="J1112">E1112-F1112</f>
        <v>689308000</v>
      </c>
      <c r="K1112" s="33">
        <f t="array" ref="K1112">J1112-G1112:I1112</f>
        <v>379960000</v>
      </c>
      <c r="L1112" s="105">
        <f t="array" ref="L1112">1-F1112/E1112</f>
        <v>0.40287650368271488</v>
      </c>
      <c r="M1112" s="105">
        <f t="array" ref="M1112">K1112/E1112</f>
        <v>0.22207337843066433</v>
      </c>
      <c r="N1112" t="s">
        <v>28</v>
      </c>
      <c r="O1112" t="s">
        <v>40</v>
      </c>
    </row>
    <row r="1113" spans="1:15" ht="16" hidden="1" x14ac:dyDescent="0.25">
      <c r="A1113" s="2">
        <v>1743</v>
      </c>
      <c r="B1113" t="s">
        <v>572</v>
      </c>
      <c r="C1113" t="s">
        <v>8</v>
      </c>
      <c r="D1113" s="3">
        <v>42091</v>
      </c>
      <c r="E1113" s="4">
        <v>2377344000</v>
      </c>
      <c r="F1113" s="4">
        <v>708823000</v>
      </c>
      <c r="G1113" s="4">
        <v>353670000</v>
      </c>
      <c r="H1113" s="4">
        <v>525745000</v>
      </c>
      <c r="I1113" s="4">
        <v>9537000</v>
      </c>
      <c r="J1113" s="33">
        <f t="array" ref="J1113">E1113-F1113</f>
        <v>1668521000</v>
      </c>
      <c r="K1113" s="33">
        <f t="array" ref="K1113">J1113-G1113:I1113</f>
        <v>1314851000</v>
      </c>
      <c r="L1113" s="105">
        <f t="array" ref="L1113">1-F1113/E1113</f>
        <v>0.70184247630969687</v>
      </c>
      <c r="M1113" s="105">
        <f t="array" ref="M1113">K1113/E1113</f>
        <v>0.5530756171593173</v>
      </c>
      <c r="N1113" t="s">
        <v>28</v>
      </c>
      <c r="O1113" t="s">
        <v>40</v>
      </c>
    </row>
    <row r="1114" spans="1:15" ht="16" hidden="1" x14ac:dyDescent="0.25">
      <c r="A1114" s="2">
        <v>1041</v>
      </c>
      <c r="B1114" t="s">
        <v>383</v>
      </c>
      <c r="C1114" t="s">
        <v>8</v>
      </c>
      <c r="D1114" s="3">
        <v>42094</v>
      </c>
      <c r="E1114" s="4">
        <v>179045000000</v>
      </c>
      <c r="F1114" s="4">
        <v>167634000000</v>
      </c>
      <c r="G1114" s="4">
        <v>7901000000</v>
      </c>
      <c r="H1114" s="4">
        <v>392000000</v>
      </c>
      <c r="I1114" t="s">
        <v>21</v>
      </c>
      <c r="J1114" s="33">
        <f t="array" ref="J1114">E1114-F1114</f>
        <v>11411000000</v>
      </c>
      <c r="K1114" s="33">
        <f t="array" ref="K1114">J1114-G1114:I1114</f>
        <v>3510000000</v>
      </c>
      <c r="L1114" s="105">
        <f t="array" ref="L1114">1-F1114/E1114</f>
        <v>6.3732581194671734E-2</v>
      </c>
      <c r="M1114" s="105">
        <f t="array" ref="M1114">K1114/E1114</f>
        <v>1.9604010165042308E-2</v>
      </c>
      <c r="N1114" t="s">
        <v>31</v>
      </c>
      <c r="O1114" t="s">
        <v>34</v>
      </c>
    </row>
    <row r="1115" spans="1:15" ht="16" hidden="1" x14ac:dyDescent="0.25">
      <c r="A1115" s="2">
        <v>518</v>
      </c>
      <c r="B1115" t="s">
        <v>225</v>
      </c>
      <c r="C1115" t="s">
        <v>8</v>
      </c>
      <c r="D1115" s="3">
        <v>42094</v>
      </c>
      <c r="E1115" s="4">
        <v>4515000000</v>
      </c>
      <c r="F1115" s="4">
        <v>1429000000</v>
      </c>
      <c r="G1115" s="4">
        <v>1030000000</v>
      </c>
      <c r="H1115" s="4">
        <v>1094000000</v>
      </c>
      <c r="I1115" s="4">
        <v>14000000</v>
      </c>
      <c r="J1115" s="33">
        <f t="array" ref="J1115">E1115-F1115</f>
        <v>3086000000</v>
      </c>
      <c r="K1115" s="33">
        <f t="array" ref="K1115">J1115-G1115:I1115</f>
        <v>2056000000</v>
      </c>
      <c r="L1115" s="105">
        <f t="array" ref="L1115">1-F1115/E1115</f>
        <v>0.68349944629014403</v>
      </c>
      <c r="M1115" s="105">
        <f t="array" ref="M1115">K1115/E1115</f>
        <v>0.45537098560354372</v>
      </c>
      <c r="N1115" t="s">
        <v>28</v>
      </c>
      <c r="O1115" t="s">
        <v>99</v>
      </c>
    </row>
    <row r="1116" spans="1:15" ht="16" hidden="1" x14ac:dyDescent="0.25">
      <c r="A1116" s="2">
        <v>1037</v>
      </c>
      <c r="B1116" t="s">
        <v>382</v>
      </c>
      <c r="C1116" t="s">
        <v>8</v>
      </c>
      <c r="D1116" s="3">
        <v>42094</v>
      </c>
      <c r="E1116" s="4">
        <v>2147036000</v>
      </c>
      <c r="F1116" s="4">
        <v>917472000</v>
      </c>
      <c r="G1116" s="4">
        <v>274815000</v>
      </c>
      <c r="H1116" s="4">
        <v>349543000</v>
      </c>
      <c r="I1116" s="4">
        <v>176746000</v>
      </c>
      <c r="J1116" s="33">
        <f t="array" ref="J1116">E1116-F1116</f>
        <v>1229564000</v>
      </c>
      <c r="K1116" s="33">
        <f t="array" ref="K1116">J1116-G1116:I1116</f>
        <v>954749000</v>
      </c>
      <c r="L1116" s="105">
        <f t="array" ref="L1116">1-F1116/E1116</f>
        <v>0.57267973149961149</v>
      </c>
      <c r="M1116" s="105">
        <f t="array" ref="M1116">K1116/E1116</f>
        <v>0.44468234347258268</v>
      </c>
      <c r="N1116" t="s">
        <v>28</v>
      </c>
      <c r="O1116" t="s">
        <v>40</v>
      </c>
    </row>
    <row r="1117" spans="1:15" ht="16" hidden="1" x14ac:dyDescent="0.25">
      <c r="A1117" s="2">
        <v>394</v>
      </c>
      <c r="B1117" t="s">
        <v>181</v>
      </c>
      <c r="C1117" t="s">
        <v>6</v>
      </c>
      <c r="D1117" s="3">
        <v>42097</v>
      </c>
      <c r="E1117" s="4">
        <v>4069746000</v>
      </c>
      <c r="F1117" s="4">
        <v>3282301000</v>
      </c>
      <c r="G1117" s="4">
        <v>194207000</v>
      </c>
      <c r="H1117" t="s">
        <v>21</v>
      </c>
      <c r="I1117" s="4">
        <v>137058000</v>
      </c>
      <c r="J1117" s="33">
        <f t="array" ref="J1117">E1117-F1117</f>
        <v>787445000</v>
      </c>
      <c r="K1117" s="33">
        <f t="array" ref="K1117">J1117-G1117:I1117</f>
        <v>593238000</v>
      </c>
      <c r="L1117" s="105">
        <f t="array" ref="L1117">1-F1117/E1117</f>
        <v>0.19348750511702695</v>
      </c>
      <c r="M1117" s="105">
        <f t="array" ref="M1117">K1117/E1117</f>
        <v>0.14576781941674002</v>
      </c>
      <c r="N1117" t="s">
        <v>28</v>
      </c>
      <c r="O1117" t="s">
        <v>182</v>
      </c>
    </row>
    <row r="1118" spans="1:15" ht="16" hidden="1" x14ac:dyDescent="0.25">
      <c r="A1118" s="2">
        <v>1488</v>
      </c>
      <c r="B1118" t="s">
        <v>503</v>
      </c>
      <c r="C1118" t="s">
        <v>8</v>
      </c>
      <c r="D1118" s="3">
        <v>42097</v>
      </c>
      <c r="E1118" s="4">
        <v>3956000000</v>
      </c>
      <c r="F1118" s="4">
        <v>727000000</v>
      </c>
      <c r="G1118" s="4">
        <v>2012000000</v>
      </c>
      <c r="H1118" s="4">
        <v>812000000</v>
      </c>
      <c r="I1118" s="4">
        <v>87000000</v>
      </c>
      <c r="J1118" s="33">
        <f t="array" ref="J1118">E1118-F1118</f>
        <v>3229000000</v>
      </c>
      <c r="K1118" s="33">
        <f t="array" ref="K1118">J1118-G1118:I1118</f>
        <v>1217000000</v>
      </c>
      <c r="L1118" s="105">
        <f t="array" ref="L1118">1-F1118/E1118</f>
        <v>0.8162285136501517</v>
      </c>
      <c r="M1118" s="105">
        <f t="array" ref="M1118">K1118/E1118</f>
        <v>0.30763397371081902</v>
      </c>
      <c r="N1118" t="s">
        <v>28</v>
      </c>
      <c r="O1118" t="s">
        <v>38</v>
      </c>
    </row>
    <row r="1119" spans="1:15" ht="16" hidden="1" x14ac:dyDescent="0.25">
      <c r="A1119" s="2">
        <v>1174</v>
      </c>
      <c r="B1119" t="s">
        <v>423</v>
      </c>
      <c r="C1119" t="s">
        <v>8</v>
      </c>
      <c r="D1119" s="3">
        <v>42118</v>
      </c>
      <c r="E1119" s="4">
        <v>6123000000</v>
      </c>
      <c r="F1119" s="4">
        <v>2290000000</v>
      </c>
      <c r="G1119" s="4">
        <v>2197000000</v>
      </c>
      <c r="H1119" s="4">
        <v>920000000</v>
      </c>
      <c r="I1119" t="s">
        <v>21</v>
      </c>
      <c r="J1119" s="33">
        <f t="array" ref="J1119">E1119-F1119</f>
        <v>3833000000</v>
      </c>
      <c r="K1119" s="33">
        <f t="array" ref="K1119">J1119-G1119:I1119</f>
        <v>1636000000</v>
      </c>
      <c r="L1119" s="105">
        <f t="array" ref="L1119">1-F1119/E1119</f>
        <v>0.62600032663726934</v>
      </c>
      <c r="M1119" s="105">
        <f t="array" ref="M1119">K1119/E1119</f>
        <v>0.26718928629756655</v>
      </c>
      <c r="N1119" t="s">
        <v>28</v>
      </c>
      <c r="O1119" t="s">
        <v>63</v>
      </c>
    </row>
    <row r="1120" spans="1:15" ht="16" hidden="1" x14ac:dyDescent="0.25">
      <c r="A1120" s="2">
        <v>1246</v>
      </c>
      <c r="B1120" t="s">
        <v>441</v>
      </c>
      <c r="C1120" t="s">
        <v>8</v>
      </c>
      <c r="D1120" s="3">
        <v>42119</v>
      </c>
      <c r="E1120" s="4">
        <v>3910865000</v>
      </c>
      <c r="F1120" s="4">
        <v>2850316000</v>
      </c>
      <c r="G1120" t="s">
        <v>21</v>
      </c>
      <c r="H1120" t="s">
        <v>21</v>
      </c>
      <c r="I1120" t="s">
        <v>21</v>
      </c>
      <c r="J1120" s="33">
        <f t="array" ref="J1120">E1120-F1120</f>
        <v>1060549000</v>
      </c>
      <c r="K1120" s="33" t="e">
        <f t="array" ref="K1120">J1120-G1120:I1120</f>
        <v>#VALUE!</v>
      </c>
      <c r="L1120" s="105">
        <f t="array" ref="L1120">1-F1120/E1120</f>
        <v>0.27118016091069364</v>
      </c>
      <c r="M1120" s="105" t="e">
        <f t="array" ref="M1120">K1120/E1120</f>
        <v>#VALUE!</v>
      </c>
      <c r="N1120" t="s">
        <v>31</v>
      </c>
      <c r="O1120" t="s">
        <v>172</v>
      </c>
    </row>
    <row r="1121" spans="1:15" ht="16" hidden="1" x14ac:dyDescent="0.25">
      <c r="A1121" s="2">
        <v>1412</v>
      </c>
      <c r="B1121" t="s">
        <v>482</v>
      </c>
      <c r="C1121" t="s">
        <v>8</v>
      </c>
      <c r="D1121" s="3">
        <v>42124</v>
      </c>
      <c r="E1121" s="4">
        <v>5692700000</v>
      </c>
      <c r="F1121" s="4">
        <v>3724000000</v>
      </c>
      <c r="G1121" s="4">
        <v>1085800000</v>
      </c>
      <c r="H1121" t="s">
        <v>21</v>
      </c>
      <c r="I1121" s="4">
        <v>110900000</v>
      </c>
      <c r="J1121" s="33">
        <f t="array" ref="J1121">E1121-F1121</f>
        <v>1968700000</v>
      </c>
      <c r="K1121" s="33">
        <f t="array" ref="K1121">J1121-G1121:I1121</f>
        <v>882900000</v>
      </c>
      <c r="L1121" s="105">
        <f t="array" ref="L1121">1-F1121/E1121</f>
        <v>0.34582886855095119</v>
      </c>
      <c r="M1121" s="105">
        <f t="array" ref="M1121">K1121/E1121</f>
        <v>0.15509336518699388</v>
      </c>
      <c r="N1121" t="s">
        <v>42</v>
      </c>
      <c r="O1121" t="s">
        <v>130</v>
      </c>
    </row>
    <row r="1122" spans="1:15" ht="16" hidden="1" x14ac:dyDescent="0.25">
      <c r="A1122" s="2">
        <v>797</v>
      </c>
      <c r="B1122" t="s">
        <v>312</v>
      </c>
      <c r="C1122" t="s">
        <v>8</v>
      </c>
      <c r="D1122" s="3">
        <v>42124</v>
      </c>
      <c r="E1122" s="4">
        <v>3078658000</v>
      </c>
      <c r="F1122" s="4">
        <v>1231104000</v>
      </c>
      <c r="G1122" s="4">
        <v>818091000</v>
      </c>
      <c r="H1122" t="s">
        <v>21</v>
      </c>
      <c r="I1122" s="4">
        <v>159804000</v>
      </c>
      <c r="J1122" s="33">
        <f t="array" ref="J1122">E1122-F1122</f>
        <v>1847554000</v>
      </c>
      <c r="K1122" s="33">
        <f t="array" ref="K1122">J1122-G1122:I1122</f>
        <v>1029463000</v>
      </c>
      <c r="L1122" s="105">
        <f t="array" ref="L1122">1-F1122/E1122</f>
        <v>0.60011667421324488</v>
      </c>
      <c r="M1122" s="105">
        <f t="array" ref="M1122">K1122/E1122</f>
        <v>0.33438693092899568</v>
      </c>
      <c r="N1122" t="s">
        <v>53</v>
      </c>
      <c r="O1122" t="s">
        <v>106</v>
      </c>
    </row>
    <row r="1123" spans="1:15" ht="16" hidden="1" x14ac:dyDescent="0.25">
      <c r="A1123" s="2">
        <v>502</v>
      </c>
      <c r="B1123" t="s">
        <v>221</v>
      </c>
      <c r="C1123" t="s">
        <v>8</v>
      </c>
      <c r="D1123" s="3">
        <v>42155</v>
      </c>
      <c r="E1123" s="4">
        <v>6764000000</v>
      </c>
      <c r="F1123" s="4">
        <v>5341500000</v>
      </c>
      <c r="G1123" s="4">
        <v>673500000</v>
      </c>
      <c r="H1123" t="s">
        <v>21</v>
      </c>
      <c r="I1123" s="4">
        <v>319300000</v>
      </c>
      <c r="J1123" s="33">
        <f t="array" ref="J1123">E1123-F1123</f>
        <v>1422500000</v>
      </c>
      <c r="K1123" s="33">
        <f t="array" ref="K1123">J1123-G1123:I1123</f>
        <v>749000000</v>
      </c>
      <c r="L1123" s="105">
        <f t="array" ref="L1123">1-F1123/E1123</f>
        <v>0.21030455351862798</v>
      </c>
      <c r="M1123" s="105">
        <f t="array" ref="M1123">K1123/E1123</f>
        <v>0.11073329390892962</v>
      </c>
      <c r="N1123" t="s">
        <v>25</v>
      </c>
      <c r="O1123" t="s">
        <v>161</v>
      </c>
    </row>
    <row r="1124" spans="1:15" ht="16" hidden="1" x14ac:dyDescent="0.25">
      <c r="A1124" s="2">
        <v>1158</v>
      </c>
      <c r="B1124" t="s">
        <v>419</v>
      </c>
      <c r="C1124" t="s">
        <v>8</v>
      </c>
      <c r="D1124" s="3">
        <v>42155</v>
      </c>
      <c r="E1124" s="4">
        <v>30601000000</v>
      </c>
      <c r="F1124" s="4">
        <v>16534000000</v>
      </c>
      <c r="G1124" s="4">
        <v>9892000000</v>
      </c>
      <c r="H1124" t="s">
        <v>21</v>
      </c>
      <c r="I1124" t="s">
        <v>21</v>
      </c>
      <c r="J1124" s="33">
        <f t="array" ref="J1124">E1124-F1124</f>
        <v>14067000000</v>
      </c>
      <c r="K1124" s="33">
        <f t="array" ref="K1124">J1124-G1124:I1124</f>
        <v>4175000000</v>
      </c>
      <c r="L1124" s="105">
        <f t="array" ref="L1124">1-F1124/E1124</f>
        <v>0.45969085977582436</v>
      </c>
      <c r="M1124" s="105">
        <f t="array" ref="M1124">K1124/E1124</f>
        <v>0.13643344988725858</v>
      </c>
      <c r="N1124" t="s">
        <v>25</v>
      </c>
      <c r="O1124" t="s">
        <v>295</v>
      </c>
    </row>
    <row r="1125" spans="1:15" ht="16" hidden="1" x14ac:dyDescent="0.25">
      <c r="A1125" s="2">
        <v>256</v>
      </c>
      <c r="B1125" t="s">
        <v>129</v>
      </c>
      <c r="C1125" t="s">
        <v>8</v>
      </c>
      <c r="D1125" s="3">
        <v>42155</v>
      </c>
      <c r="E1125" s="4">
        <v>11937000000</v>
      </c>
      <c r="F1125" s="4">
        <v>9061400000</v>
      </c>
      <c r="G1125" s="4">
        <v>1545300000</v>
      </c>
      <c r="H1125" t="s">
        <v>21</v>
      </c>
      <c r="I1125" t="s">
        <v>21</v>
      </c>
      <c r="J1125" s="33">
        <f t="array" ref="J1125">E1125-F1125</f>
        <v>2875600000</v>
      </c>
      <c r="K1125" s="33">
        <f t="array" ref="K1125">J1125-G1125:I1125</f>
        <v>1330300000</v>
      </c>
      <c r="L1125" s="105">
        <f t="array" ref="L1125">1-F1125/E1125</f>
        <v>0.24089804808578374</v>
      </c>
      <c r="M1125" s="105">
        <f t="array" ref="M1125">K1125/E1125</f>
        <v>0.1114434112423557</v>
      </c>
      <c r="N1125" t="s">
        <v>42</v>
      </c>
      <c r="O1125" t="s">
        <v>130</v>
      </c>
    </row>
    <row r="1126" spans="1:15" ht="16" hidden="1" x14ac:dyDescent="0.25">
      <c r="A1126" s="2">
        <v>694</v>
      </c>
      <c r="B1126" t="s">
        <v>277</v>
      </c>
      <c r="C1126" t="s">
        <v>8</v>
      </c>
      <c r="D1126" s="3">
        <v>42155</v>
      </c>
      <c r="E1126" s="4">
        <v>17630300000</v>
      </c>
      <c r="F1126" s="4">
        <v>11681100000</v>
      </c>
      <c r="G1126" s="4">
        <v>3328000000</v>
      </c>
      <c r="H1126" t="s">
        <v>21</v>
      </c>
      <c r="I1126" t="s">
        <v>21</v>
      </c>
      <c r="J1126" s="33">
        <f t="array" ref="J1126">E1126-F1126</f>
        <v>5949200000</v>
      </c>
      <c r="K1126" s="33">
        <f t="array" ref="K1126">J1126-G1126:I1126</f>
        <v>2621200000</v>
      </c>
      <c r="L1126" s="105">
        <f t="array" ref="L1126">1-F1126/E1126</f>
        <v>0.33744179055376256</v>
      </c>
      <c r="M1126" s="105">
        <f t="array" ref="M1126">K1126/E1126</f>
        <v>0.14867585917426249</v>
      </c>
      <c r="N1126" t="s">
        <v>42</v>
      </c>
      <c r="O1126" t="s">
        <v>130</v>
      </c>
    </row>
    <row r="1127" spans="1:15" ht="16" hidden="1" x14ac:dyDescent="0.25">
      <c r="A1127" s="2">
        <v>402</v>
      </c>
      <c r="B1127" t="s">
        <v>185</v>
      </c>
      <c r="C1127" t="s">
        <v>8</v>
      </c>
      <c r="D1127" s="3">
        <v>42155</v>
      </c>
      <c r="E1127" s="4">
        <v>4476886000</v>
      </c>
      <c r="F1127" s="4">
        <v>2555549000</v>
      </c>
      <c r="G1127" s="4">
        <v>1224930000</v>
      </c>
      <c r="H1127" t="s">
        <v>21</v>
      </c>
      <c r="I1127" t="s">
        <v>21</v>
      </c>
      <c r="J1127" s="33">
        <f t="array" ref="J1127">E1127-F1127</f>
        <v>1921337000</v>
      </c>
      <c r="K1127" s="33">
        <f t="array" ref="K1127">J1127-G1127:I1127</f>
        <v>696407000</v>
      </c>
      <c r="L1127" s="105">
        <f t="array" ref="L1127">1-F1127/E1127</f>
        <v>0.42916817627252513</v>
      </c>
      <c r="M1127" s="105">
        <f t="array" ref="M1127">K1127/E1127</f>
        <v>0.15555611646130815</v>
      </c>
      <c r="N1127" t="s">
        <v>22</v>
      </c>
      <c r="O1127" t="s">
        <v>186</v>
      </c>
    </row>
    <row r="1128" spans="1:15" ht="16" hidden="1" x14ac:dyDescent="0.25">
      <c r="A1128" s="2">
        <v>630</v>
      </c>
      <c r="B1128" t="s">
        <v>257</v>
      </c>
      <c r="C1128" t="s">
        <v>8</v>
      </c>
      <c r="D1128" s="3">
        <v>42155</v>
      </c>
      <c r="E1128" s="4">
        <v>47453000000</v>
      </c>
      <c r="F1128" s="4">
        <v>16984000000</v>
      </c>
      <c r="G1128" s="4">
        <v>25715000000</v>
      </c>
      <c r="H1128" t="s">
        <v>21</v>
      </c>
      <c r="I1128" s="4">
        <v>2611000000</v>
      </c>
      <c r="J1128" s="33">
        <f t="array" ref="J1128">E1128-F1128</f>
        <v>30469000000</v>
      </c>
      <c r="K1128" s="33">
        <f t="array" ref="K1128">J1128-G1128:I1128</f>
        <v>4754000000</v>
      </c>
      <c r="L1128" s="105">
        <f t="array" ref="L1128">1-F1128/E1128</f>
        <v>0.6420879607190273</v>
      </c>
      <c r="M1128" s="105">
        <f t="array" ref="M1128">K1128/E1128</f>
        <v>0.10018333930415359</v>
      </c>
      <c r="N1128" t="s">
        <v>22</v>
      </c>
      <c r="O1128" t="s">
        <v>152</v>
      </c>
    </row>
    <row r="1129" spans="1:15" ht="16" hidden="1" x14ac:dyDescent="0.25">
      <c r="A1129" s="2">
        <v>710</v>
      </c>
      <c r="B1129" t="s">
        <v>281</v>
      </c>
      <c r="C1129" t="s">
        <v>8</v>
      </c>
      <c r="D1129" s="3">
        <v>42155</v>
      </c>
      <c r="E1129" s="4">
        <v>2773718000</v>
      </c>
      <c r="F1129" s="4">
        <v>1022107000</v>
      </c>
      <c r="G1129" s="4">
        <v>1295014000</v>
      </c>
      <c r="H1129" t="s">
        <v>21</v>
      </c>
      <c r="I1129" t="s">
        <v>21</v>
      </c>
      <c r="J1129" s="33">
        <f t="array" ref="J1129">E1129-F1129</f>
        <v>1751611000</v>
      </c>
      <c r="K1129" s="33">
        <f t="array" ref="K1129">J1129-G1129:I1129</f>
        <v>456597000</v>
      </c>
      <c r="L1129" s="105">
        <f t="array" ref="L1129">1-F1129/E1129</f>
        <v>0.63150291413907256</v>
      </c>
      <c r="M1129" s="105">
        <f t="array" ref="M1129">K1129/E1129</f>
        <v>0.1646155088585069</v>
      </c>
      <c r="N1129" t="s">
        <v>28</v>
      </c>
      <c r="O1129" t="s">
        <v>45</v>
      </c>
    </row>
    <row r="1130" spans="1:15" ht="16" hidden="1" x14ac:dyDescent="0.25">
      <c r="A1130" s="2">
        <v>1492</v>
      </c>
      <c r="B1130" t="s">
        <v>504</v>
      </c>
      <c r="C1130" t="s">
        <v>8</v>
      </c>
      <c r="D1130" s="3">
        <v>42182</v>
      </c>
      <c r="E1130" s="4">
        <v>48680752000</v>
      </c>
      <c r="F1130" s="4">
        <v>40129236000</v>
      </c>
      <c r="G1130" t="s">
        <v>21</v>
      </c>
      <c r="H1130" t="s">
        <v>21</v>
      </c>
      <c r="I1130" t="s">
        <v>21</v>
      </c>
      <c r="J1130" s="33">
        <f t="array" ref="J1130">E1130-F1130</f>
        <v>8551516000</v>
      </c>
      <c r="K1130" s="33" t="e">
        <f t="array" ref="K1130">J1130-G1130:I1130</f>
        <v>#VALUE!</v>
      </c>
      <c r="L1130" s="105">
        <f t="array" ref="L1130">1-F1130/E1130</f>
        <v>0.17566524033975484</v>
      </c>
      <c r="M1130" s="105" t="e">
        <f t="array" ref="M1130">K1130/E1130</f>
        <v>#VALUE!</v>
      </c>
      <c r="N1130" t="s">
        <v>42</v>
      </c>
      <c r="O1130" t="s">
        <v>505</v>
      </c>
    </row>
    <row r="1131" spans="1:15" ht="16" hidden="1" x14ac:dyDescent="0.25">
      <c r="A1131" s="2">
        <v>965</v>
      </c>
      <c r="B1131" t="s">
        <v>362</v>
      </c>
      <c r="C1131" t="s">
        <v>8</v>
      </c>
      <c r="D1131" s="3">
        <v>42183</v>
      </c>
      <c r="E1131" s="4">
        <v>1475139000</v>
      </c>
      <c r="F1131" s="4">
        <v>355727000</v>
      </c>
      <c r="G1131" s="4">
        <v>169952000</v>
      </c>
      <c r="H1131" s="4">
        <v>266761000</v>
      </c>
      <c r="I1131" t="s">
        <v>21</v>
      </c>
      <c r="J1131" s="33">
        <f t="array" ref="J1131">E1131-F1131</f>
        <v>1119412000</v>
      </c>
      <c r="K1131" s="33">
        <f t="array" ref="K1131">J1131-G1131:I1131</f>
        <v>949460000</v>
      </c>
      <c r="L1131" s="105">
        <f t="array" ref="L1131">1-F1131/E1131</f>
        <v>0.75885187768745865</v>
      </c>
      <c r="M1131" s="105">
        <f t="array" ref="M1131">K1131/E1131</f>
        <v>0.64364103992911859</v>
      </c>
      <c r="N1131" t="s">
        <v>28</v>
      </c>
      <c r="O1131" t="s">
        <v>40</v>
      </c>
    </row>
    <row r="1132" spans="1:15" ht="16" hidden="1" x14ac:dyDescent="0.25">
      <c r="A1132" s="2">
        <v>985</v>
      </c>
      <c r="B1132" t="s">
        <v>367</v>
      </c>
      <c r="C1132" t="s">
        <v>8</v>
      </c>
      <c r="D1132" s="3">
        <v>42183</v>
      </c>
      <c r="E1132" s="4">
        <v>5259312000</v>
      </c>
      <c r="F1132" s="4">
        <v>2974976000</v>
      </c>
      <c r="G1132" s="4">
        <v>591611000</v>
      </c>
      <c r="H1132" s="4">
        <v>825242000</v>
      </c>
      <c r="I1132" t="s">
        <v>21</v>
      </c>
      <c r="J1132" s="33">
        <f t="array" ref="J1132">E1132-F1132</f>
        <v>2284336000</v>
      </c>
      <c r="K1132" s="33">
        <f t="array" ref="K1132">J1132-G1132:I1132</f>
        <v>1692725000</v>
      </c>
      <c r="L1132" s="105">
        <f t="array" ref="L1132">1-F1132/E1132</f>
        <v>0.43434122181760659</v>
      </c>
      <c r="M1132" s="105">
        <f t="array" ref="M1132">K1132/E1132</f>
        <v>0.32185293437620738</v>
      </c>
      <c r="N1132" t="s">
        <v>28</v>
      </c>
      <c r="O1132" t="s">
        <v>74</v>
      </c>
    </row>
    <row r="1133" spans="1:15" ht="16" hidden="1" x14ac:dyDescent="0.25">
      <c r="A1133" s="2">
        <v>734</v>
      </c>
      <c r="B1133" t="s">
        <v>290</v>
      </c>
      <c r="C1133" t="s">
        <v>8</v>
      </c>
      <c r="D1133" s="3">
        <v>42185</v>
      </c>
      <c r="E1133" s="4">
        <v>6155297000</v>
      </c>
      <c r="F1133" s="4">
        <v>4338193000</v>
      </c>
      <c r="G1133" s="4">
        <v>1347510000</v>
      </c>
      <c r="H1133" t="s">
        <v>21</v>
      </c>
      <c r="I1133" t="s">
        <v>21</v>
      </c>
      <c r="J1133" s="33">
        <f t="array" ref="J1133">E1133-F1133</f>
        <v>1817104000</v>
      </c>
      <c r="K1133" s="33">
        <f t="array" ref="K1133">J1133-G1133:I1133</f>
        <v>469594000</v>
      </c>
      <c r="L1133" s="105">
        <f t="array" ref="L1133">1-F1133/E1133</f>
        <v>0.29520980059938617</v>
      </c>
      <c r="M1133" s="105">
        <f t="array" ref="M1133">K1133/E1133</f>
        <v>7.6291038434051189E-2</v>
      </c>
      <c r="N1133" t="s">
        <v>25</v>
      </c>
      <c r="O1133" t="s">
        <v>284</v>
      </c>
    </row>
    <row r="1134" spans="1:15" ht="16" hidden="1" x14ac:dyDescent="0.25">
      <c r="A1134" s="2">
        <v>328</v>
      </c>
      <c r="B1134" t="s">
        <v>158</v>
      </c>
      <c r="C1134" t="s">
        <v>8</v>
      </c>
      <c r="D1134" s="3">
        <v>42185</v>
      </c>
      <c r="E1134" s="4">
        <v>5655000000</v>
      </c>
      <c r="F1134" s="4">
        <v>3190000000</v>
      </c>
      <c r="G1134" s="4">
        <v>1321000000</v>
      </c>
      <c r="H1134" s="4">
        <v>136000000</v>
      </c>
      <c r="I1134" t="s">
        <v>21</v>
      </c>
      <c r="J1134" s="33">
        <f t="array" ref="J1134">E1134-F1134</f>
        <v>2465000000</v>
      </c>
      <c r="K1134" s="33">
        <f t="array" ref="K1134">J1134-G1134:I1134</f>
        <v>1144000000</v>
      </c>
      <c r="L1134" s="105">
        <f t="array" ref="L1134">1-F1134/E1134</f>
        <v>0.4358974358974359</v>
      </c>
      <c r="M1134" s="105">
        <f t="array" ref="M1134">K1134/E1134</f>
        <v>0.20229885057471264</v>
      </c>
      <c r="N1134" t="s">
        <v>42</v>
      </c>
      <c r="O1134" t="s">
        <v>148</v>
      </c>
    </row>
    <row r="1135" spans="1:15" ht="16" hidden="1" x14ac:dyDescent="0.25">
      <c r="A1135" s="2">
        <v>542</v>
      </c>
      <c r="B1135" t="s">
        <v>231</v>
      </c>
      <c r="C1135" t="s">
        <v>8</v>
      </c>
      <c r="D1135" s="3">
        <v>42185</v>
      </c>
      <c r="E1135" s="4">
        <v>10780400000</v>
      </c>
      <c r="F1135" s="4">
        <v>2100600000</v>
      </c>
      <c r="G1135" s="4">
        <v>7073500000</v>
      </c>
      <c r="H1135" t="s">
        <v>21</v>
      </c>
      <c r="I1135" t="s">
        <v>21</v>
      </c>
      <c r="J1135" s="33">
        <f t="array" ref="J1135">E1135-F1135</f>
        <v>8679800000</v>
      </c>
      <c r="K1135" s="33">
        <f t="array" ref="K1135">J1135-G1135:I1135</f>
        <v>1606300000</v>
      </c>
      <c r="L1135" s="105">
        <f t="array" ref="L1135">1-F1135/E1135</f>
        <v>0.80514637675781975</v>
      </c>
      <c r="M1135" s="105">
        <f t="array" ref="M1135">K1135/E1135</f>
        <v>0.1490018923231049</v>
      </c>
      <c r="N1135" t="s">
        <v>42</v>
      </c>
      <c r="O1135" t="s">
        <v>176</v>
      </c>
    </row>
    <row r="1136" spans="1:15" ht="16" hidden="1" x14ac:dyDescent="0.25">
      <c r="A1136" s="2">
        <v>260</v>
      </c>
      <c r="B1136" t="s">
        <v>131</v>
      </c>
      <c r="C1136" t="s">
        <v>8</v>
      </c>
      <c r="D1136" s="3">
        <v>42185</v>
      </c>
      <c r="E1136" s="4">
        <v>102531000000</v>
      </c>
      <c r="F1136" s="4">
        <v>96819000000</v>
      </c>
      <c r="G1136" s="4">
        <v>3240000000</v>
      </c>
      <c r="H1136" t="s">
        <v>21</v>
      </c>
      <c r="I1136" s="4">
        <v>281000000</v>
      </c>
      <c r="J1136" s="33">
        <f t="array" ref="J1136">E1136-F1136</f>
        <v>5712000000</v>
      </c>
      <c r="K1136" s="33">
        <f t="array" ref="K1136">J1136-G1136:I1136</f>
        <v>2472000000</v>
      </c>
      <c r="L1136" s="105">
        <f t="array" ref="L1136">1-F1136/E1136</f>
        <v>5.570998039617292E-2</v>
      </c>
      <c r="M1136" s="105">
        <f t="array" ref="M1136">K1136/E1136</f>
        <v>2.4109781431957165E-2</v>
      </c>
      <c r="N1136" t="s">
        <v>31</v>
      </c>
      <c r="O1136" t="s">
        <v>34</v>
      </c>
    </row>
    <row r="1137" spans="1:15" ht="16" hidden="1" x14ac:dyDescent="0.25">
      <c r="A1137" s="2">
        <v>1274</v>
      </c>
      <c r="B1137" t="s">
        <v>448</v>
      </c>
      <c r="C1137" t="s">
        <v>8</v>
      </c>
      <c r="D1137" s="3">
        <v>42185</v>
      </c>
      <c r="E1137" s="4">
        <v>12711744000</v>
      </c>
      <c r="F1137" s="4">
        <v>9655245000</v>
      </c>
      <c r="G1137" s="4">
        <v>1544746000</v>
      </c>
      <c r="H1137" t="s">
        <v>21</v>
      </c>
      <c r="I1137" t="s">
        <v>21</v>
      </c>
      <c r="J1137" s="33">
        <f t="array" ref="J1137">E1137-F1137</f>
        <v>3056499000</v>
      </c>
      <c r="K1137" s="33">
        <f t="array" ref="K1137">J1137-G1137:I1137</f>
        <v>1511753000</v>
      </c>
      <c r="L1137" s="105">
        <f t="array" ref="L1137">1-F1137/E1137</f>
        <v>0.24044686551271011</v>
      </c>
      <c r="M1137" s="105">
        <f t="array" ref="M1137">K1137/E1137</f>
        <v>0.11892569579752393</v>
      </c>
      <c r="N1137" t="s">
        <v>22</v>
      </c>
      <c r="O1137" t="s">
        <v>170</v>
      </c>
    </row>
    <row r="1138" spans="1:15" ht="16" hidden="1" x14ac:dyDescent="0.25">
      <c r="A1138" s="2">
        <v>905</v>
      </c>
      <c r="B1138" t="s">
        <v>344</v>
      </c>
      <c r="C1138" t="s">
        <v>8</v>
      </c>
      <c r="D1138" s="3">
        <v>42185</v>
      </c>
      <c r="E1138" s="4">
        <v>2814049000</v>
      </c>
      <c r="F1138" s="4">
        <v>1215229000</v>
      </c>
      <c r="G1138" s="4">
        <v>406864000</v>
      </c>
      <c r="H1138" s="4">
        <v>530616000</v>
      </c>
      <c r="I1138" t="s">
        <v>21</v>
      </c>
      <c r="J1138" s="33">
        <f t="array" ref="J1138">E1138-F1138</f>
        <v>1598820000</v>
      </c>
      <c r="K1138" s="33">
        <f t="array" ref="K1138">J1138-G1138:I1138</f>
        <v>1191956000</v>
      </c>
      <c r="L1138" s="105">
        <f t="array" ref="L1138">1-F1138/E1138</f>
        <v>0.56815641802967898</v>
      </c>
      <c r="M1138" s="105">
        <f t="array" ref="M1138">K1138/E1138</f>
        <v>0.42357329243378489</v>
      </c>
      <c r="N1138" t="s">
        <v>28</v>
      </c>
      <c r="O1138" t="s">
        <v>74</v>
      </c>
    </row>
    <row r="1139" spans="1:15" ht="16" hidden="1" x14ac:dyDescent="0.25">
      <c r="A1139" s="2">
        <v>1109</v>
      </c>
      <c r="B1139" t="s">
        <v>405</v>
      </c>
      <c r="C1139" t="s">
        <v>8</v>
      </c>
      <c r="D1139" s="3">
        <v>42185</v>
      </c>
      <c r="E1139" s="4">
        <v>93580000000</v>
      </c>
      <c r="F1139" s="4">
        <v>33038000000</v>
      </c>
      <c r="G1139" s="4">
        <v>20324000000</v>
      </c>
      <c r="H1139" s="4">
        <v>12046000000</v>
      </c>
      <c r="I1139" t="s">
        <v>21</v>
      </c>
      <c r="J1139" s="33">
        <f t="array" ref="J1139">E1139-F1139</f>
        <v>60542000000</v>
      </c>
      <c r="K1139" s="33">
        <f t="array" ref="K1139">J1139-G1139:I1139</f>
        <v>40218000000</v>
      </c>
      <c r="L1139" s="105">
        <f t="array" ref="L1139">1-F1139/E1139</f>
        <v>0.64695447745244716</v>
      </c>
      <c r="M1139" s="105">
        <f t="array" ref="M1139">K1139/E1139</f>
        <v>0.42977131865783286</v>
      </c>
      <c r="N1139" t="s">
        <v>28</v>
      </c>
      <c r="O1139" t="s">
        <v>406</v>
      </c>
    </row>
    <row r="1140" spans="1:15" ht="16" hidden="1" x14ac:dyDescent="0.25">
      <c r="A1140" s="2">
        <v>805</v>
      </c>
      <c r="B1140" t="s">
        <v>314</v>
      </c>
      <c r="C1140" t="s">
        <v>8</v>
      </c>
      <c r="D1140" s="3">
        <v>42188</v>
      </c>
      <c r="E1140" s="4">
        <v>5083000000</v>
      </c>
      <c r="F1140" s="4">
        <v>3348000000</v>
      </c>
      <c r="G1140" s="4">
        <v>976000000</v>
      </c>
      <c r="H1140" t="s">
        <v>21</v>
      </c>
      <c r="I1140" t="s">
        <v>21</v>
      </c>
      <c r="J1140" s="33">
        <f t="array" ref="J1140">E1140-F1140</f>
        <v>1735000000</v>
      </c>
      <c r="K1140" s="33">
        <f t="array" ref="K1140">J1140-G1140:I1140</f>
        <v>759000000</v>
      </c>
      <c r="L1140" s="105">
        <f t="array" ref="L1140">1-F1140/E1140</f>
        <v>0.34133385795789883</v>
      </c>
      <c r="M1140" s="105">
        <f t="array" ref="M1140">K1140/E1140</f>
        <v>0.14932126696832579</v>
      </c>
      <c r="N1140" t="s">
        <v>28</v>
      </c>
      <c r="O1140" t="s">
        <v>315</v>
      </c>
    </row>
    <row r="1141" spans="1:15" ht="16" hidden="1" x14ac:dyDescent="0.25">
      <c r="A1141" s="2">
        <v>1460</v>
      </c>
      <c r="B1141" t="s">
        <v>494</v>
      </c>
      <c r="C1141" t="s">
        <v>8</v>
      </c>
      <c r="D1141" s="3">
        <v>42188</v>
      </c>
      <c r="E1141" s="4">
        <v>13739000000</v>
      </c>
      <c r="F1141" s="4">
        <v>9930000000</v>
      </c>
      <c r="G1141" s="4">
        <v>237000000</v>
      </c>
      <c r="H1141" s="4">
        <v>1353000000</v>
      </c>
      <c r="I1141" s="4">
        <v>129000000</v>
      </c>
      <c r="J1141" s="33">
        <f t="array" ref="J1141">E1141-F1141</f>
        <v>3809000000</v>
      </c>
      <c r="K1141" s="33">
        <f t="array" ref="K1141">J1141-G1141:I1141</f>
        <v>3572000000</v>
      </c>
      <c r="L1141" s="105">
        <f t="array" ref="L1141">1-F1141/E1141</f>
        <v>0.27723997379721954</v>
      </c>
      <c r="M1141" s="105">
        <f t="array" ref="M1141">K1141/E1141</f>
        <v>0.25998981002984206</v>
      </c>
      <c r="N1141" t="s">
        <v>28</v>
      </c>
      <c r="O1141" t="s">
        <v>495</v>
      </c>
    </row>
    <row r="1142" spans="1:15" ht="16" hidden="1" x14ac:dyDescent="0.25">
      <c r="A1142" s="2">
        <v>1676</v>
      </c>
      <c r="B1142" t="s">
        <v>554</v>
      </c>
      <c r="C1142" t="s">
        <v>8</v>
      </c>
      <c r="D1142" s="3">
        <v>42188</v>
      </c>
      <c r="E1142" s="4">
        <v>14572000000</v>
      </c>
      <c r="F1142" s="4">
        <v>10351000000</v>
      </c>
      <c r="G1142" s="4">
        <v>964000000</v>
      </c>
      <c r="H1142" s="4">
        <v>1646000000</v>
      </c>
      <c r="I1142" t="s">
        <v>21</v>
      </c>
      <c r="J1142" s="33">
        <f t="array" ref="J1142">E1142-F1142</f>
        <v>4221000000</v>
      </c>
      <c r="K1142" s="33">
        <f t="array" ref="K1142">J1142-G1142:I1142</f>
        <v>3257000000</v>
      </c>
      <c r="L1142" s="105">
        <f t="array" ref="L1142">1-F1142/E1142</f>
        <v>0.28966511117211091</v>
      </c>
      <c r="M1142" s="105">
        <f t="array" ref="M1142">K1142/E1142</f>
        <v>0.22351084271205052</v>
      </c>
      <c r="N1142" t="s">
        <v>28</v>
      </c>
      <c r="O1142" t="s">
        <v>495</v>
      </c>
    </row>
    <row r="1143" spans="1:15" ht="16" hidden="1" x14ac:dyDescent="0.25">
      <c r="A1143" s="2">
        <v>392</v>
      </c>
      <c r="B1143" t="s">
        <v>179</v>
      </c>
      <c r="C1143" t="s">
        <v>8</v>
      </c>
      <c r="D1143" s="3">
        <v>42210</v>
      </c>
      <c r="E1143" s="4">
        <v>49161000000</v>
      </c>
      <c r="F1143" s="4">
        <v>19480000000</v>
      </c>
      <c r="G1143" s="4">
        <v>11861000000</v>
      </c>
      <c r="H1143" s="4">
        <v>6207000000</v>
      </c>
      <c r="I1143" s="4">
        <v>359000000</v>
      </c>
      <c r="J1143" s="33">
        <f t="array" ref="J1143">E1143-F1143</f>
        <v>29681000000</v>
      </c>
      <c r="K1143" s="33">
        <f t="array" ref="K1143">J1143-G1143:I1143</f>
        <v>17820000000</v>
      </c>
      <c r="L1143" s="105">
        <f t="array" ref="L1143">1-F1143/E1143</f>
        <v>0.60375094078639568</v>
      </c>
      <c r="M1143" s="105">
        <f t="array" ref="M1143">K1143/E1143</f>
        <v>0.36248245560505277</v>
      </c>
      <c r="N1143" t="s">
        <v>28</v>
      </c>
      <c r="O1143" t="s">
        <v>180</v>
      </c>
    </row>
    <row r="1144" spans="1:15" ht="16" x14ac:dyDescent="0.25">
      <c r="A1144" s="2">
        <v>1616</v>
      </c>
      <c r="B1144" t="s">
        <v>539</v>
      </c>
      <c r="C1144" t="s">
        <v>8</v>
      </c>
      <c r="D1144" s="3">
        <v>42216</v>
      </c>
      <c r="E1144" s="4">
        <v>2371200000</v>
      </c>
      <c r="F1144" s="4">
        <v>1562600000</v>
      </c>
      <c r="G1144" s="4">
        <v>460100000</v>
      </c>
      <c r="H1144" s="4">
        <v>60200000</v>
      </c>
      <c r="I1144" t="s">
        <v>21</v>
      </c>
      <c r="J1144" s="33">
        <f t="array" ref="J1144">E1144-F1144</f>
        <v>808600000</v>
      </c>
      <c r="K1144" s="33">
        <f t="array" ref="K1144">J1144-G1144:I1144</f>
        <v>348500000</v>
      </c>
      <c r="L1144" s="105">
        <f t="array" ref="L1144">1-F1144/E1144</f>
        <v>0.34100877192982459</v>
      </c>
      <c r="M1144" s="105">
        <f t="array" ref="M1144">K1144/E1144</f>
        <v>0.14697199730094468</v>
      </c>
      <c r="N1144" t="s">
        <v>53</v>
      </c>
      <c r="O1144" t="s">
        <v>111</v>
      </c>
    </row>
    <row r="1145" spans="1:15" ht="16" hidden="1" x14ac:dyDescent="0.25">
      <c r="A1145" s="2">
        <v>845</v>
      </c>
      <c r="B1145" t="s">
        <v>326</v>
      </c>
      <c r="C1145" t="s">
        <v>8</v>
      </c>
      <c r="D1145" s="3">
        <v>42216</v>
      </c>
      <c r="E1145" s="4">
        <v>4192000000</v>
      </c>
      <c r="F1145" s="4">
        <v>695000000</v>
      </c>
      <c r="G1145" s="4">
        <v>1771000000</v>
      </c>
      <c r="H1145" s="4">
        <v>798000000</v>
      </c>
      <c r="I1145" s="4">
        <v>42000000</v>
      </c>
      <c r="J1145" s="33">
        <f t="array" ref="J1145">E1145-F1145</f>
        <v>3497000000</v>
      </c>
      <c r="K1145" s="33">
        <f t="array" ref="K1145">J1145-G1145:I1145</f>
        <v>1726000000</v>
      </c>
      <c r="L1145" s="105">
        <f t="array" ref="L1145">1-F1145/E1145</f>
        <v>0.83420801526717558</v>
      </c>
      <c r="M1145" s="105">
        <f t="array" ref="M1145">K1145/E1145</f>
        <v>0.41173664122137404</v>
      </c>
      <c r="N1145" t="s">
        <v>28</v>
      </c>
      <c r="O1145" t="s">
        <v>63</v>
      </c>
    </row>
    <row r="1146" spans="1:15" ht="16" hidden="1" x14ac:dyDescent="0.25">
      <c r="A1146" s="2">
        <v>384</v>
      </c>
      <c r="B1146" t="s">
        <v>177</v>
      </c>
      <c r="C1146" t="s">
        <v>8</v>
      </c>
      <c r="D1146" s="3">
        <v>42218</v>
      </c>
      <c r="E1146" s="4">
        <v>8082000000</v>
      </c>
      <c r="F1146" s="4">
        <v>5300000000</v>
      </c>
      <c r="G1146" s="4">
        <v>1509000000</v>
      </c>
      <c r="H1146" s="4">
        <v>117000000</v>
      </c>
      <c r="I1146" t="s">
        <v>21</v>
      </c>
      <c r="J1146" s="33">
        <f t="array" ref="J1146">E1146-F1146</f>
        <v>2782000000</v>
      </c>
      <c r="K1146" s="33">
        <f t="array" ref="K1146">J1146-G1146:I1146</f>
        <v>1273000000</v>
      </c>
      <c r="L1146" s="105">
        <f t="array" ref="L1146">1-F1146/E1146</f>
        <v>0.34422172729522393</v>
      </c>
      <c r="M1146" s="105">
        <f t="array" ref="M1146">K1146/E1146</f>
        <v>0.1575105171987132</v>
      </c>
      <c r="N1146" t="s">
        <v>42</v>
      </c>
      <c r="O1146" t="s">
        <v>130</v>
      </c>
    </row>
    <row r="1147" spans="1:15" ht="16" hidden="1" x14ac:dyDescent="0.25">
      <c r="A1147" s="2">
        <v>184</v>
      </c>
      <c r="B1147" t="s">
        <v>108</v>
      </c>
      <c r="C1147" t="s">
        <v>8</v>
      </c>
      <c r="D1147" s="3">
        <v>42245</v>
      </c>
      <c r="E1147" s="4">
        <v>10187340000</v>
      </c>
      <c r="F1147" s="4">
        <v>4860309000</v>
      </c>
      <c r="G1147" s="4">
        <v>3373980000</v>
      </c>
      <c r="H1147" t="s">
        <v>21</v>
      </c>
      <c r="I1147" t="s">
        <v>21</v>
      </c>
      <c r="J1147" s="33">
        <f t="array" ref="J1147">E1147-F1147</f>
        <v>5327031000</v>
      </c>
      <c r="K1147" s="33">
        <f t="array" ref="K1147">J1147-G1147:I1147</f>
        <v>1953051000</v>
      </c>
      <c r="L1147" s="105">
        <f t="array" ref="L1147">1-F1147/E1147</f>
        <v>0.52290696099276168</v>
      </c>
      <c r="M1147" s="105">
        <f t="array" ref="M1147">K1147/E1147</f>
        <v>0.19171353856845849</v>
      </c>
      <c r="N1147" t="s">
        <v>25</v>
      </c>
      <c r="O1147" t="s">
        <v>85</v>
      </c>
    </row>
    <row r="1148" spans="1:15" ht="16" hidden="1" x14ac:dyDescent="0.25">
      <c r="A1148" s="2">
        <v>376</v>
      </c>
      <c r="B1148" t="s">
        <v>173</v>
      </c>
      <c r="C1148" t="s">
        <v>8</v>
      </c>
      <c r="D1148" s="3">
        <v>42246</v>
      </c>
      <c r="E1148" s="4">
        <v>116199000000</v>
      </c>
      <c r="F1148" s="4">
        <v>101065000000</v>
      </c>
      <c r="G1148" s="4">
        <v>11445000000</v>
      </c>
      <c r="H1148" t="s">
        <v>21</v>
      </c>
      <c r="I1148" t="s">
        <v>21</v>
      </c>
      <c r="J1148" s="33">
        <f t="array" ref="J1148">E1148-F1148</f>
        <v>15134000000</v>
      </c>
      <c r="K1148" s="33">
        <f t="array" ref="K1148">J1148-G1148:I1148</f>
        <v>3689000000</v>
      </c>
      <c r="L1148" s="105">
        <f t="array" ref="L1148">1-F1148/E1148</f>
        <v>0.13024208469952414</v>
      </c>
      <c r="M1148" s="105">
        <f t="array" ref="M1148">K1148/E1148</f>
        <v>3.1747261164037553E-2</v>
      </c>
      <c r="N1148" t="s">
        <v>42</v>
      </c>
      <c r="O1148" t="s">
        <v>174</v>
      </c>
    </row>
    <row r="1149" spans="1:15" ht="16" hidden="1" x14ac:dyDescent="0.25">
      <c r="A1149" s="2">
        <v>180</v>
      </c>
      <c r="B1149" t="s">
        <v>107</v>
      </c>
      <c r="C1149" t="s">
        <v>8</v>
      </c>
      <c r="D1149" s="3">
        <v>42247</v>
      </c>
      <c r="E1149" s="4">
        <v>2706700000</v>
      </c>
      <c r="F1149" s="4">
        <v>1561100000</v>
      </c>
      <c r="G1149" s="4">
        <v>756900000</v>
      </c>
      <c r="H1149" t="s">
        <v>21</v>
      </c>
      <c r="I1149" t="s">
        <v>21</v>
      </c>
      <c r="J1149" s="33">
        <f t="array" ref="J1149">E1149-F1149</f>
        <v>1145600000</v>
      </c>
      <c r="K1149" s="33">
        <f t="array" ref="K1149">J1149-G1149:I1149</f>
        <v>388700000</v>
      </c>
      <c r="L1149" s="105">
        <f t="array" ref="L1149">1-F1149/E1149</f>
        <v>0.42324601913769533</v>
      </c>
      <c r="M1149" s="105">
        <f t="array" ref="M1149">K1149/E1149</f>
        <v>0.14360660582997747</v>
      </c>
      <c r="N1149" t="s">
        <v>22</v>
      </c>
      <c r="O1149" t="s">
        <v>76</v>
      </c>
    </row>
    <row r="1150" spans="1:15" ht="16" hidden="1" x14ac:dyDescent="0.25">
      <c r="A1150" s="2">
        <v>1089</v>
      </c>
      <c r="B1150" t="s">
        <v>400</v>
      </c>
      <c r="C1150" t="s">
        <v>8</v>
      </c>
      <c r="D1150" s="3">
        <v>42247</v>
      </c>
      <c r="E1150" s="4">
        <v>15001000000</v>
      </c>
      <c r="F1150" s="4">
        <v>6819000000</v>
      </c>
      <c r="G1150" s="4">
        <v>2686000000</v>
      </c>
      <c r="H1150" s="4">
        <v>1580000000</v>
      </c>
      <c r="I1150" t="s">
        <v>21</v>
      </c>
      <c r="J1150" s="33">
        <f t="array" ref="J1150">E1150-F1150</f>
        <v>8182000000</v>
      </c>
      <c r="K1150" s="33">
        <f t="array" ref="K1150">J1150-G1150:I1150</f>
        <v>5496000000</v>
      </c>
      <c r="L1150" s="105">
        <f t="array" ref="L1150">1-F1150/E1150</f>
        <v>0.54543030464635689</v>
      </c>
      <c r="M1150" s="105">
        <f t="array" ref="M1150">K1150/E1150</f>
        <v>0.36637557496166923</v>
      </c>
      <c r="N1150" t="s">
        <v>65</v>
      </c>
      <c r="O1150" t="s">
        <v>144</v>
      </c>
    </row>
    <row r="1151" spans="1:15" ht="16" hidden="1" x14ac:dyDescent="0.25">
      <c r="A1151" s="2">
        <v>1121</v>
      </c>
      <c r="B1151" t="s">
        <v>409</v>
      </c>
      <c r="C1151" t="s">
        <v>8</v>
      </c>
      <c r="D1151" s="3">
        <v>42250</v>
      </c>
      <c r="E1151" s="4">
        <v>16192000000</v>
      </c>
      <c r="F1151" s="4">
        <v>10977000000</v>
      </c>
      <c r="G1151" s="4">
        <v>674000000</v>
      </c>
      <c r="H1151" s="4">
        <v>1540000000</v>
      </c>
      <c r="I1151" t="s">
        <v>21</v>
      </c>
      <c r="J1151" s="33">
        <f t="array" ref="J1151">E1151-F1151</f>
        <v>5215000000</v>
      </c>
      <c r="K1151" s="33">
        <f t="array" ref="K1151">J1151-G1151:I1151</f>
        <v>4541000000</v>
      </c>
      <c r="L1151" s="105">
        <f t="array" ref="L1151">1-F1151/E1151</f>
        <v>0.32207262845849804</v>
      </c>
      <c r="M1151" s="105">
        <f t="array" ref="M1151">K1151/E1151</f>
        <v>0.2804471343873518</v>
      </c>
      <c r="N1151" t="s">
        <v>28</v>
      </c>
      <c r="O1151" t="s">
        <v>40</v>
      </c>
    </row>
    <row r="1152" spans="1:15" ht="16" hidden="1" x14ac:dyDescent="0.25">
      <c r="A1152" s="2">
        <v>1512</v>
      </c>
      <c r="B1152" t="s">
        <v>511</v>
      </c>
      <c r="C1152" t="s">
        <v>8</v>
      </c>
      <c r="D1152" s="3">
        <v>42272</v>
      </c>
      <c r="E1152" s="4">
        <v>12233000000</v>
      </c>
      <c r="F1152" s="4">
        <v>8146000000</v>
      </c>
      <c r="G1152" s="4">
        <v>1504000000</v>
      </c>
      <c r="H1152" s="4">
        <v>627000000</v>
      </c>
      <c r="I1152" t="s">
        <v>21</v>
      </c>
      <c r="J1152" s="33">
        <f t="array" ref="J1152">E1152-F1152</f>
        <v>4087000000</v>
      </c>
      <c r="K1152" s="33">
        <f t="array" ref="K1152">J1152-G1152:I1152</f>
        <v>2583000000</v>
      </c>
      <c r="L1152" s="105">
        <f t="array" ref="L1152">1-F1152/E1152</f>
        <v>0.33409629690182296</v>
      </c>
      <c r="M1152" s="105">
        <f t="array" ref="M1152">K1152/E1152</f>
        <v>0.21115016757949809</v>
      </c>
      <c r="N1152" t="s">
        <v>28</v>
      </c>
      <c r="O1152" t="s">
        <v>512</v>
      </c>
    </row>
    <row r="1153" spans="1:15" ht="16" hidden="1" x14ac:dyDescent="0.25">
      <c r="A1153" s="2">
        <v>778</v>
      </c>
      <c r="B1153" t="s">
        <v>305</v>
      </c>
      <c r="C1153" t="s">
        <v>8</v>
      </c>
      <c r="D1153" s="3">
        <v>42273</v>
      </c>
      <c r="E1153" s="4">
        <v>2705000000</v>
      </c>
      <c r="F1153" s="4">
        <v>1272300000</v>
      </c>
      <c r="G1153" s="4">
        <v>624000000</v>
      </c>
      <c r="H1153" s="4">
        <v>214900000</v>
      </c>
      <c r="I1153" s="4">
        <v>110200000</v>
      </c>
      <c r="J1153" s="33">
        <f t="array" ref="J1153">E1153-F1153</f>
        <v>1432700000</v>
      </c>
      <c r="K1153" s="33">
        <f t="array" ref="K1153">J1153-G1153:I1153</f>
        <v>808700000</v>
      </c>
      <c r="L1153" s="105">
        <f t="array" ref="L1153">1-F1153/E1153</f>
        <v>0.52964879852125701</v>
      </c>
      <c r="M1153" s="105">
        <f t="array" ref="M1153">K1153/E1153</f>
        <v>0.29896487985212572</v>
      </c>
      <c r="N1153" t="s">
        <v>31</v>
      </c>
      <c r="O1153" t="s">
        <v>36</v>
      </c>
    </row>
    <row r="1154" spans="1:15" ht="16" hidden="1" x14ac:dyDescent="0.25">
      <c r="A1154" s="2">
        <v>10</v>
      </c>
      <c r="B1154" t="s">
        <v>27</v>
      </c>
      <c r="C1154" t="s">
        <v>8</v>
      </c>
      <c r="D1154" s="3">
        <v>42273</v>
      </c>
      <c r="E1154" s="4">
        <v>233715000000</v>
      </c>
      <c r="F1154" s="4">
        <v>140089000000</v>
      </c>
      <c r="G1154" s="4">
        <v>14329000000</v>
      </c>
      <c r="H1154" s="4">
        <v>8067000000</v>
      </c>
      <c r="I1154" t="s">
        <v>21</v>
      </c>
      <c r="J1154" s="33">
        <f t="array" ref="J1154">E1154-F1154</f>
        <v>93626000000</v>
      </c>
      <c r="K1154" s="33">
        <f t="array" ref="K1154">J1154-G1154:I1154</f>
        <v>79297000000</v>
      </c>
      <c r="L1154" s="105">
        <f t="array" ref="L1154">1-F1154/E1154</f>
        <v>0.40059902017414373</v>
      </c>
      <c r="M1154" s="105">
        <f t="array" ref="M1154">K1154/E1154</f>
        <v>0.33928930535053375</v>
      </c>
      <c r="N1154" t="s">
        <v>28</v>
      </c>
      <c r="O1154" t="s">
        <v>29</v>
      </c>
    </row>
    <row r="1155" spans="1:15" ht="16" hidden="1" x14ac:dyDescent="0.25">
      <c r="A1155" s="2">
        <v>1384</v>
      </c>
      <c r="B1155" t="s">
        <v>476</v>
      </c>
      <c r="C1155" t="s">
        <v>8</v>
      </c>
      <c r="D1155" s="3">
        <v>42274</v>
      </c>
      <c r="E1155" s="4">
        <v>19162700000</v>
      </c>
      <c r="F1155" s="4">
        <v>7787500000</v>
      </c>
      <c r="G1155" s="4">
        <v>7130200000</v>
      </c>
      <c r="H1155" t="s">
        <v>21</v>
      </c>
      <c r="I1155" s="4">
        <v>893900000</v>
      </c>
      <c r="J1155" s="33">
        <f t="array" ref="J1155">E1155-F1155</f>
        <v>11375200000</v>
      </c>
      <c r="K1155" s="33">
        <f t="array" ref="K1155">J1155-G1155:I1155</f>
        <v>4245000000</v>
      </c>
      <c r="L1155" s="105">
        <f t="array" ref="L1155">1-F1155/E1155</f>
        <v>0.59361154743329492</v>
      </c>
      <c r="M1155" s="105">
        <f t="array" ref="M1155">K1155/E1155</f>
        <v>0.22152410672817505</v>
      </c>
      <c r="N1155" t="s">
        <v>25</v>
      </c>
      <c r="O1155" t="s">
        <v>161</v>
      </c>
    </row>
    <row r="1156" spans="1:15" ht="16" hidden="1" x14ac:dyDescent="0.25">
      <c r="A1156" s="2">
        <v>1688</v>
      </c>
      <c r="B1156" t="s">
        <v>557</v>
      </c>
      <c r="C1156" t="s">
        <v>8</v>
      </c>
      <c r="D1156" s="3">
        <v>42274</v>
      </c>
      <c r="E1156" s="4">
        <v>15389000000</v>
      </c>
      <c r="F1156" s="4">
        <v>9973000000</v>
      </c>
      <c r="G1156" s="4">
        <v>4472000000</v>
      </c>
      <c r="H1156" t="s">
        <v>21</v>
      </c>
      <c r="I1156" t="s">
        <v>21</v>
      </c>
      <c r="J1156" s="33">
        <f t="array" ref="J1156">E1156-F1156</f>
        <v>5416000000</v>
      </c>
      <c r="K1156" s="33">
        <f t="array" ref="K1156">J1156-G1156:I1156</f>
        <v>944000000</v>
      </c>
      <c r="L1156" s="105">
        <f t="array" ref="L1156">1-F1156/E1156</f>
        <v>0.35193969718630191</v>
      </c>
      <c r="M1156" s="105">
        <f t="array" ref="M1156">K1156/E1156</f>
        <v>6.1342517382545973E-2</v>
      </c>
      <c r="N1156" t="s">
        <v>42</v>
      </c>
      <c r="O1156" t="s">
        <v>352</v>
      </c>
    </row>
    <row r="1157" spans="1:15" ht="16" hidden="1" x14ac:dyDescent="0.25">
      <c r="A1157" s="2">
        <v>1333</v>
      </c>
      <c r="B1157" t="s">
        <v>462</v>
      </c>
      <c r="C1157" t="s">
        <v>8</v>
      </c>
      <c r="D1157" s="3">
        <v>42274</v>
      </c>
      <c r="E1157" s="4">
        <v>25281000000</v>
      </c>
      <c r="F1157" s="4">
        <v>10378000000</v>
      </c>
      <c r="G1157" s="4">
        <v>3637000000</v>
      </c>
      <c r="H1157" s="4">
        <v>5490000000</v>
      </c>
      <c r="I1157" t="s">
        <v>21</v>
      </c>
      <c r="J1157" s="33">
        <f t="array" ref="J1157">E1157-F1157</f>
        <v>14903000000</v>
      </c>
      <c r="K1157" s="33">
        <f t="array" ref="K1157">J1157-G1157:I1157</f>
        <v>11266000000</v>
      </c>
      <c r="L1157" s="105">
        <f t="array" ref="L1157">1-F1157/E1157</f>
        <v>0.58949408646809864</v>
      </c>
      <c r="M1157" s="105">
        <f t="array" ref="M1157">K1157/E1157</f>
        <v>0.44563110636446346</v>
      </c>
      <c r="N1157" t="s">
        <v>28</v>
      </c>
      <c r="O1157" t="s">
        <v>40</v>
      </c>
    </row>
    <row r="1158" spans="1:15" ht="16" hidden="1" x14ac:dyDescent="0.25">
      <c r="A1158" s="2">
        <v>458</v>
      </c>
      <c r="B1158" t="s">
        <v>206</v>
      </c>
      <c r="C1158" t="s">
        <v>8</v>
      </c>
      <c r="D1158" s="3">
        <v>42277</v>
      </c>
      <c r="E1158" s="4">
        <v>10824000000</v>
      </c>
      <c r="F1158" s="4">
        <v>8535700000</v>
      </c>
      <c r="G1158" s="4">
        <v>1003000000</v>
      </c>
      <c r="H1158" t="s">
        <v>21</v>
      </c>
      <c r="I1158" t="s">
        <v>21</v>
      </c>
      <c r="J1158" s="33">
        <f t="array" ref="J1158">E1158-F1158</f>
        <v>2288300000</v>
      </c>
      <c r="K1158" s="33">
        <f t="array" ref="K1158">J1158-G1158:I1158</f>
        <v>1285300000</v>
      </c>
      <c r="L1158" s="105">
        <f t="array" ref="L1158">1-F1158/E1158</f>
        <v>0.211409830007391</v>
      </c>
      <c r="M1158" s="105">
        <f t="array" ref="M1158">K1158/E1158</f>
        <v>0.11874538063562454</v>
      </c>
      <c r="N1158" t="s">
        <v>25</v>
      </c>
      <c r="O1158" t="s">
        <v>207</v>
      </c>
    </row>
    <row r="1159" spans="1:15" ht="16" hidden="1" x14ac:dyDescent="0.25">
      <c r="A1159" s="2">
        <v>1636</v>
      </c>
      <c r="B1159" t="s">
        <v>544</v>
      </c>
      <c r="C1159" t="s">
        <v>8</v>
      </c>
      <c r="D1159" s="3">
        <v>42277</v>
      </c>
      <c r="E1159" s="4">
        <v>13268000000</v>
      </c>
      <c r="F1159" s="4">
        <v>6868000000</v>
      </c>
      <c r="G1159" s="4">
        <v>2860000000</v>
      </c>
      <c r="H1159" t="s">
        <v>21</v>
      </c>
      <c r="I1159" s="4">
        <v>222000000</v>
      </c>
      <c r="J1159" s="33">
        <f t="array" ref="J1159">E1159-F1159</f>
        <v>6400000000</v>
      </c>
      <c r="K1159" s="33">
        <f t="array" ref="K1159">J1159-G1159:I1159</f>
        <v>3540000000</v>
      </c>
      <c r="L1159" s="105">
        <f t="array" ref="L1159">1-F1159/E1159</f>
        <v>0.48236358154959302</v>
      </c>
      <c r="M1159" s="105">
        <f t="array" ref="M1159">K1159/E1159</f>
        <v>0.26680735604461864</v>
      </c>
      <c r="N1159" t="s">
        <v>25</v>
      </c>
      <c r="O1159" t="s">
        <v>210</v>
      </c>
    </row>
    <row r="1160" spans="1:15" ht="16" hidden="1" x14ac:dyDescent="0.25">
      <c r="A1160" s="2">
        <v>786</v>
      </c>
      <c r="B1160" t="s">
        <v>307</v>
      </c>
      <c r="C1160" t="s">
        <v>8</v>
      </c>
      <c r="D1160" s="3">
        <v>42277</v>
      </c>
      <c r="E1160" s="4">
        <v>3161702000</v>
      </c>
      <c r="F1160" s="4">
        <v>1703476000</v>
      </c>
      <c r="G1160" s="4">
        <v>122878000</v>
      </c>
      <c r="H1160" s="4">
        <v>16104000</v>
      </c>
      <c r="I1160" s="4">
        <v>608039000</v>
      </c>
      <c r="J1160" s="33">
        <f t="array" ref="J1160">E1160-F1160</f>
        <v>1458226000</v>
      </c>
      <c r="K1160" s="33">
        <f t="array" ref="K1160">J1160-G1160:I1160</f>
        <v>1335348000</v>
      </c>
      <c r="L1160" s="105">
        <f t="array" ref="L1160">1-F1160/E1160</f>
        <v>0.46121550987411208</v>
      </c>
      <c r="M1160" s="105">
        <f t="array" ref="M1160">K1160/E1160</f>
        <v>0.42235099955656796</v>
      </c>
      <c r="N1160" t="s">
        <v>89</v>
      </c>
      <c r="O1160" t="s">
        <v>308</v>
      </c>
    </row>
    <row r="1161" spans="1:15" ht="16" x14ac:dyDescent="0.25">
      <c r="A1161" s="2">
        <v>897</v>
      </c>
      <c r="B1161" t="s">
        <v>342</v>
      </c>
      <c r="C1161" t="s">
        <v>8</v>
      </c>
      <c r="D1161" s="3">
        <v>42277</v>
      </c>
      <c r="E1161" s="4">
        <v>1627413000</v>
      </c>
      <c r="F1161" s="4">
        <v>1354969000</v>
      </c>
      <c r="G1161" s="4">
        <v>207519000</v>
      </c>
      <c r="H1161" t="s">
        <v>21</v>
      </c>
      <c r="I1161" s="4">
        <v>13338000</v>
      </c>
      <c r="J1161" s="33">
        <f t="array" ref="J1161">E1161-F1161</f>
        <v>272444000</v>
      </c>
      <c r="K1161" s="33">
        <f t="array" ref="K1161">J1161-G1161:I1161</f>
        <v>64925000</v>
      </c>
      <c r="L1161" s="105">
        <f t="array" ref="L1161">1-F1161/E1161</f>
        <v>0.16740925628589665</v>
      </c>
      <c r="M1161" s="105">
        <f t="array" ref="M1161">K1161/E1161</f>
        <v>3.9894605733148257E-2</v>
      </c>
      <c r="N1161" t="s">
        <v>53</v>
      </c>
      <c r="O1161" t="s">
        <v>111</v>
      </c>
    </row>
    <row r="1162" spans="1:15" ht="16" hidden="1" x14ac:dyDescent="0.25">
      <c r="A1162" s="2">
        <v>18</v>
      </c>
      <c r="B1162" t="s">
        <v>33</v>
      </c>
      <c r="C1162" t="s">
        <v>8</v>
      </c>
      <c r="D1162" s="3">
        <v>42277</v>
      </c>
      <c r="E1162" s="4">
        <v>135961803000</v>
      </c>
      <c r="F1162" s="4">
        <v>132432490000</v>
      </c>
      <c r="G1162" s="4">
        <v>2858458000</v>
      </c>
      <c r="H1162" t="s">
        <v>21</v>
      </c>
      <c r="I1162" s="4">
        <v>248635000</v>
      </c>
      <c r="J1162" s="33">
        <f t="array" ref="J1162">E1162-F1162</f>
        <v>3529313000</v>
      </c>
      <c r="K1162" s="33">
        <f t="array" ref="K1162">J1162-G1162:I1162</f>
        <v>670855000</v>
      </c>
      <c r="L1162" s="105">
        <f t="array" ref="L1162">1-F1162/E1162</f>
        <v>2.5958121487988817E-2</v>
      </c>
      <c r="M1162" s="105">
        <f t="array" ref="M1162">K1162/E1162</f>
        <v>4.9341431578397059E-3</v>
      </c>
      <c r="N1162" t="s">
        <v>31</v>
      </c>
      <c r="O1162" t="s">
        <v>34</v>
      </c>
    </row>
    <row r="1163" spans="1:15" ht="16" hidden="1" x14ac:dyDescent="0.25">
      <c r="A1163" s="2">
        <v>216</v>
      </c>
      <c r="B1163" t="s">
        <v>118</v>
      </c>
      <c r="C1163" t="s">
        <v>8</v>
      </c>
      <c r="D1163" s="3">
        <v>42277</v>
      </c>
      <c r="E1163" s="4">
        <v>10282000000</v>
      </c>
      <c r="F1163" s="4">
        <v>5587000000</v>
      </c>
      <c r="G1163" s="4">
        <v>2563000000</v>
      </c>
      <c r="H1163" s="4">
        <v>632000000</v>
      </c>
      <c r="I1163" t="s">
        <v>21</v>
      </c>
      <c r="J1163" s="33">
        <f t="array" ref="J1163">E1163-F1163</f>
        <v>4695000000</v>
      </c>
      <c r="K1163" s="33">
        <f t="array" ref="K1163">J1163-G1163:I1163</f>
        <v>2132000000</v>
      </c>
      <c r="L1163" s="105">
        <f t="array" ref="L1163">1-F1163/E1163</f>
        <v>0.45662322505349151</v>
      </c>
      <c r="M1163" s="105">
        <f t="array" ref="M1163">K1163/E1163</f>
        <v>0.20735265512546197</v>
      </c>
      <c r="N1163" t="s">
        <v>31</v>
      </c>
      <c r="O1163" t="s">
        <v>36</v>
      </c>
    </row>
    <row r="1164" spans="1:15" ht="16" hidden="1" x14ac:dyDescent="0.25">
      <c r="A1164" s="2">
        <v>368</v>
      </c>
      <c r="B1164" t="s">
        <v>169</v>
      </c>
      <c r="C1164" t="s">
        <v>8</v>
      </c>
      <c r="D1164" s="3">
        <v>42277</v>
      </c>
      <c r="E1164" s="4">
        <v>5244000000</v>
      </c>
      <c r="F1164" s="4">
        <v>3630000000</v>
      </c>
      <c r="G1164" s="4">
        <v>606000000</v>
      </c>
      <c r="H1164" t="s">
        <v>21</v>
      </c>
      <c r="I1164" t="s">
        <v>21</v>
      </c>
      <c r="J1164" s="33">
        <f t="array" ref="J1164">E1164-F1164</f>
        <v>1614000000</v>
      </c>
      <c r="K1164" s="33">
        <f t="array" ref="K1164">J1164-G1164:I1164</f>
        <v>1008000000</v>
      </c>
      <c r="L1164" s="105">
        <f t="array" ref="L1164">1-F1164/E1164</f>
        <v>0.30778032036613268</v>
      </c>
      <c r="M1164" s="105">
        <f t="array" ref="M1164">K1164/E1164</f>
        <v>0.19221967963386727</v>
      </c>
      <c r="N1164" t="s">
        <v>22</v>
      </c>
      <c r="O1164" t="s">
        <v>170</v>
      </c>
    </row>
    <row r="1165" spans="1:15" ht="16" hidden="1" x14ac:dyDescent="0.25">
      <c r="A1165" s="2">
        <v>550</v>
      </c>
      <c r="B1165" t="s">
        <v>233</v>
      </c>
      <c r="C1165" t="s">
        <v>8</v>
      </c>
      <c r="D1165" s="3">
        <v>42277</v>
      </c>
      <c r="E1165" s="4">
        <v>16249000000</v>
      </c>
      <c r="F1165" s="4">
        <v>9241000000</v>
      </c>
      <c r="G1165" s="4">
        <v>4065000000</v>
      </c>
      <c r="H1165" t="s">
        <v>21</v>
      </c>
      <c r="I1165" t="s">
        <v>21</v>
      </c>
      <c r="J1165" s="33">
        <f t="array" ref="J1165">E1165-F1165</f>
        <v>7008000000</v>
      </c>
      <c r="K1165" s="33">
        <f t="array" ref="K1165">J1165-G1165:I1165</f>
        <v>2943000000</v>
      </c>
      <c r="L1165" s="105">
        <f t="array" ref="L1165">1-F1165/E1165</f>
        <v>0.43128807926641644</v>
      </c>
      <c r="M1165" s="105">
        <f t="array" ref="M1165">K1165/E1165</f>
        <v>0.18111883808234353</v>
      </c>
      <c r="N1165" t="s">
        <v>22</v>
      </c>
      <c r="O1165" t="s">
        <v>170</v>
      </c>
    </row>
    <row r="1166" spans="1:15" ht="16" hidden="1" x14ac:dyDescent="0.25">
      <c r="A1166" s="2">
        <v>1364</v>
      </c>
      <c r="B1166" t="s">
        <v>471</v>
      </c>
      <c r="C1166" t="s">
        <v>8</v>
      </c>
      <c r="D1166" s="3">
        <v>42277</v>
      </c>
      <c r="E1166" s="4">
        <v>6307900000</v>
      </c>
      <c r="F1166" s="4">
        <v>3604800000</v>
      </c>
      <c r="G1166" s="4">
        <v>1506400000</v>
      </c>
      <c r="H1166" t="s">
        <v>21</v>
      </c>
      <c r="I1166" t="s">
        <v>21</v>
      </c>
      <c r="J1166" s="33">
        <f t="array" ref="J1166">E1166-F1166</f>
        <v>2703100000</v>
      </c>
      <c r="K1166" s="33">
        <f t="array" ref="K1166">J1166-G1166:I1166</f>
        <v>1196700000</v>
      </c>
      <c r="L1166" s="105">
        <f t="array" ref="L1166">1-F1166/E1166</f>
        <v>0.42852613389559124</v>
      </c>
      <c r="M1166" s="105">
        <f t="array" ref="M1166">K1166/E1166</f>
        <v>0.18971448501085938</v>
      </c>
      <c r="N1166" t="s">
        <v>22</v>
      </c>
      <c r="O1166" t="s">
        <v>170</v>
      </c>
    </row>
    <row r="1167" spans="1:15" ht="16" hidden="1" x14ac:dyDescent="0.25">
      <c r="A1167" s="2">
        <v>1508</v>
      </c>
      <c r="B1167" t="s">
        <v>510</v>
      </c>
      <c r="C1167" t="s">
        <v>8</v>
      </c>
      <c r="D1167" s="3">
        <v>42277</v>
      </c>
      <c r="E1167" s="4">
        <v>2707115000</v>
      </c>
      <c r="F1167" s="4">
        <v>1257270000</v>
      </c>
      <c r="G1167" s="4">
        <v>321624000</v>
      </c>
      <c r="H1167" t="s">
        <v>21</v>
      </c>
      <c r="I1167" s="4">
        <v>54219000</v>
      </c>
      <c r="J1167" s="33">
        <f t="array" ref="J1167">E1167-F1167</f>
        <v>1449845000</v>
      </c>
      <c r="K1167" s="33">
        <f t="array" ref="K1167">J1167-G1167:I1167</f>
        <v>1128221000</v>
      </c>
      <c r="L1167" s="105">
        <f t="array" ref="L1167">1-F1167/E1167</f>
        <v>0.5355683079588418</v>
      </c>
      <c r="M1167" s="105">
        <f t="array" ref="M1167">K1167/E1167</f>
        <v>0.41676138619896086</v>
      </c>
      <c r="N1167" t="s">
        <v>22</v>
      </c>
      <c r="O1167" t="s">
        <v>97</v>
      </c>
    </row>
    <row r="1168" spans="1:15" ht="16" hidden="1" x14ac:dyDescent="0.25">
      <c r="A1168" s="2">
        <v>638</v>
      </c>
      <c r="B1168" t="s">
        <v>259</v>
      </c>
      <c r="C1168" t="s">
        <v>8</v>
      </c>
      <c r="D1168" s="3">
        <v>42277</v>
      </c>
      <c r="E1168" s="4">
        <v>1919823000</v>
      </c>
      <c r="F1168" s="4">
        <v>332261000</v>
      </c>
      <c r="G1168" s="4">
        <v>738080000</v>
      </c>
      <c r="H1168" s="4">
        <v>296583000</v>
      </c>
      <c r="I1168" t="s">
        <v>21</v>
      </c>
      <c r="J1168" s="33">
        <f t="array" ref="J1168">E1168-F1168</f>
        <v>1587562000</v>
      </c>
      <c r="K1168" s="33">
        <f t="array" ref="K1168">J1168-G1168:I1168</f>
        <v>849482000</v>
      </c>
      <c r="L1168" s="105">
        <f t="array" ref="L1168">1-F1168/E1168</f>
        <v>0.82693144107555749</v>
      </c>
      <c r="M1168" s="105">
        <f t="array" ref="M1168">K1168/E1168</f>
        <v>0.44247933273015272</v>
      </c>
      <c r="N1168" t="s">
        <v>28</v>
      </c>
      <c r="O1168" t="s">
        <v>180</v>
      </c>
    </row>
    <row r="1169" spans="1:15" ht="16" hidden="1" x14ac:dyDescent="0.25">
      <c r="A1169" s="2">
        <v>1624</v>
      </c>
      <c r="B1169" t="s">
        <v>541</v>
      </c>
      <c r="C1169" t="s">
        <v>8</v>
      </c>
      <c r="D1169" s="3">
        <v>42277</v>
      </c>
      <c r="E1169" s="4">
        <v>13880000000</v>
      </c>
      <c r="F1169" s="4">
        <v>2079000000</v>
      </c>
      <c r="G1169" s="4">
        <v>2229000000</v>
      </c>
      <c r="H1169" t="s">
        <v>21</v>
      </c>
      <c r="I1169" s="4">
        <v>494000000</v>
      </c>
      <c r="J1169" s="33">
        <f t="array" ref="J1169">E1169-F1169</f>
        <v>11801000000</v>
      </c>
      <c r="K1169" s="33">
        <f t="array" ref="K1169">J1169-G1169:I1169</f>
        <v>9572000000</v>
      </c>
      <c r="L1169" s="105">
        <f t="array" ref="L1169">1-F1169/E1169</f>
        <v>0.85021613832853027</v>
      </c>
      <c r="M1169" s="105">
        <f t="array" ref="M1169">K1169/E1169</f>
        <v>0.68962536023054755</v>
      </c>
      <c r="N1169" t="s">
        <v>28</v>
      </c>
      <c r="O1169" t="s">
        <v>63</v>
      </c>
    </row>
    <row r="1170" spans="1:15" ht="16" hidden="1" x14ac:dyDescent="0.25">
      <c r="A1170" s="2">
        <v>146</v>
      </c>
      <c r="B1170" t="s">
        <v>92</v>
      </c>
      <c r="C1170" t="s">
        <v>8</v>
      </c>
      <c r="D1170" s="3">
        <v>42277</v>
      </c>
      <c r="E1170" s="4">
        <v>9894900000</v>
      </c>
      <c r="F1170" s="4">
        <v>6939000000</v>
      </c>
      <c r="G1170" s="4">
        <v>895300000</v>
      </c>
      <c r="H1170" s="4">
        <v>137100000</v>
      </c>
      <c r="I1170" t="s">
        <v>21</v>
      </c>
      <c r="J1170" s="33">
        <f t="array" ref="J1170">E1170-F1170</f>
        <v>2955900000</v>
      </c>
      <c r="K1170" s="33">
        <f t="array" ref="K1170">J1170-G1170:I1170</f>
        <v>2060600000</v>
      </c>
      <c r="L1170" s="105">
        <f t="array" ref="L1170">1-F1170/E1170</f>
        <v>0.29872964860685813</v>
      </c>
      <c r="M1170" s="105">
        <f t="array" ref="M1170">K1170/E1170</f>
        <v>0.20824869377153887</v>
      </c>
      <c r="N1170" t="s">
        <v>65</v>
      </c>
      <c r="O1170" t="s">
        <v>93</v>
      </c>
    </row>
    <row r="1171" spans="1:15" ht="16" hidden="1" x14ac:dyDescent="0.25">
      <c r="A1171" s="2">
        <v>1711</v>
      </c>
      <c r="B1171" t="s">
        <v>563</v>
      </c>
      <c r="C1171" t="s">
        <v>7</v>
      </c>
      <c r="D1171" s="3">
        <v>42277</v>
      </c>
      <c r="E1171" s="4">
        <v>11124800000</v>
      </c>
      <c r="F1171" s="4">
        <v>8986500000</v>
      </c>
      <c r="G1171" s="4">
        <v>1026100000</v>
      </c>
      <c r="H1171" t="s">
        <v>21</v>
      </c>
      <c r="I1171" s="4">
        <v>118900000</v>
      </c>
      <c r="J1171" s="33">
        <f t="array" ref="J1171">E1171-F1171</f>
        <v>2138300000</v>
      </c>
      <c r="K1171" s="33">
        <f t="array" ref="K1171">J1171-G1171:I1171</f>
        <v>1112200000</v>
      </c>
      <c r="L1171" s="105">
        <f t="array" ref="L1171">1-F1171/E1171</f>
        <v>0.19221019703725006</v>
      </c>
      <c r="M1171" s="105">
        <f t="array" ref="M1171">K1171/E1171</f>
        <v>9.9974831008197901E-2</v>
      </c>
      <c r="N1171" t="s">
        <v>65</v>
      </c>
      <c r="O1171" t="s">
        <v>102</v>
      </c>
    </row>
    <row r="1172" spans="1:15" ht="16" hidden="1" x14ac:dyDescent="0.25">
      <c r="A1172" s="2">
        <v>1628</v>
      </c>
      <c r="B1172" t="s">
        <v>542</v>
      </c>
      <c r="C1172" t="s">
        <v>8</v>
      </c>
      <c r="D1172" s="3">
        <v>42279</v>
      </c>
      <c r="E1172" s="4">
        <v>3099100000</v>
      </c>
      <c r="F1172" s="4">
        <v>1816400000</v>
      </c>
      <c r="G1172" s="4">
        <v>488500000</v>
      </c>
      <c r="H1172" s="4">
        <v>245200000</v>
      </c>
      <c r="I1172" t="s">
        <v>21</v>
      </c>
      <c r="J1172" s="33">
        <f t="array" ref="J1172">E1172-F1172</f>
        <v>1282700000</v>
      </c>
      <c r="K1172" s="33">
        <f t="array" ref="K1172">J1172-G1172:I1172</f>
        <v>794200000</v>
      </c>
      <c r="L1172" s="105">
        <f t="array" ref="L1172">1-F1172/E1172</f>
        <v>0.41389435642605921</v>
      </c>
      <c r="M1172" s="105">
        <f t="array" ref="M1172">K1172/E1172</f>
        <v>0.25626794875931724</v>
      </c>
      <c r="N1172" t="s">
        <v>31</v>
      </c>
      <c r="O1172" t="s">
        <v>36</v>
      </c>
    </row>
    <row r="1173" spans="1:15" ht="16" hidden="1" x14ac:dyDescent="0.25">
      <c r="A1173" s="2">
        <v>877</v>
      </c>
      <c r="B1173" t="s">
        <v>336</v>
      </c>
      <c r="C1173" t="s">
        <v>8</v>
      </c>
      <c r="D1173" s="3">
        <v>42279</v>
      </c>
      <c r="E1173" s="4">
        <v>12114832000</v>
      </c>
      <c r="F1173" s="4">
        <v>10146494000</v>
      </c>
      <c r="G1173" s="4">
        <v>1522811000</v>
      </c>
      <c r="H1173" t="s">
        <v>21</v>
      </c>
      <c r="I1173" t="s">
        <v>21</v>
      </c>
      <c r="J1173" s="33">
        <f t="array" ref="J1173">E1173-F1173</f>
        <v>1968338000</v>
      </c>
      <c r="K1173" s="33">
        <f t="array" ref="K1173">J1173-G1173:I1173</f>
        <v>445527000</v>
      </c>
      <c r="L1173" s="105">
        <f t="array" ref="L1173">1-F1173/E1173</f>
        <v>0.1624734045011933</v>
      </c>
      <c r="M1173" s="105">
        <f t="array" ref="M1173">K1173/E1173</f>
        <v>3.6775334565101687E-2</v>
      </c>
      <c r="N1173" t="s">
        <v>22</v>
      </c>
      <c r="O1173" t="s">
        <v>170</v>
      </c>
    </row>
    <row r="1174" spans="1:15" ht="16" hidden="1" x14ac:dyDescent="0.25">
      <c r="A1174" s="2">
        <v>1472</v>
      </c>
      <c r="B1174" t="s">
        <v>499</v>
      </c>
      <c r="C1174" t="s">
        <v>8</v>
      </c>
      <c r="D1174" s="3">
        <v>42279</v>
      </c>
      <c r="E1174" s="4">
        <v>3258400000</v>
      </c>
      <c r="F1174" s="4">
        <v>1703900000</v>
      </c>
      <c r="G1174" s="4">
        <v>191300000</v>
      </c>
      <c r="H1174" s="4">
        <v>303200000</v>
      </c>
      <c r="I1174" s="4">
        <v>33500000</v>
      </c>
      <c r="J1174" s="33">
        <f t="array" ref="J1174">E1174-F1174</f>
        <v>1554500000</v>
      </c>
      <c r="K1174" s="33">
        <f t="array" ref="K1174">J1174-G1174:I1174</f>
        <v>1363200000</v>
      </c>
      <c r="L1174" s="105">
        <f t="array" ref="L1174">1-F1174/E1174</f>
        <v>0.47707463785907189</v>
      </c>
      <c r="M1174" s="105">
        <f t="array" ref="M1174">K1174/E1174</f>
        <v>0.41836484164006876</v>
      </c>
      <c r="N1174" t="s">
        <v>28</v>
      </c>
      <c r="O1174" t="s">
        <v>40</v>
      </c>
    </row>
    <row r="1175" spans="1:15" ht="16" hidden="1" x14ac:dyDescent="0.25">
      <c r="A1175" s="2">
        <v>466</v>
      </c>
      <c r="B1175" t="s">
        <v>209</v>
      </c>
      <c r="C1175" t="s">
        <v>8</v>
      </c>
      <c r="D1175" s="3">
        <v>42280</v>
      </c>
      <c r="E1175" s="4">
        <v>52465000000</v>
      </c>
      <c r="F1175" s="4">
        <v>28364000000</v>
      </c>
      <c r="G1175" s="4">
        <v>8523000000</v>
      </c>
      <c r="H1175" t="s">
        <v>21</v>
      </c>
      <c r="I1175" s="4">
        <v>2354000000</v>
      </c>
      <c r="J1175" s="33">
        <f t="array" ref="J1175">E1175-F1175</f>
        <v>24101000000</v>
      </c>
      <c r="K1175" s="33">
        <f t="array" ref="K1175">J1175-G1175:I1175</f>
        <v>15578000000</v>
      </c>
      <c r="L1175" s="105">
        <f t="array" ref="L1175">1-F1175/E1175</f>
        <v>0.4593729152768512</v>
      </c>
      <c r="M1175" s="105">
        <f t="array" ref="M1175">K1175/E1175</f>
        <v>0.2969217573620509</v>
      </c>
      <c r="N1175" t="s">
        <v>25</v>
      </c>
      <c r="O1175" t="s">
        <v>210</v>
      </c>
    </row>
    <row r="1176" spans="1:15" ht="16" hidden="1" x14ac:dyDescent="0.25">
      <c r="A1176" s="2">
        <v>1552</v>
      </c>
      <c r="B1176" t="s">
        <v>524</v>
      </c>
      <c r="C1176" t="s">
        <v>8</v>
      </c>
      <c r="D1176" s="3">
        <v>42280</v>
      </c>
      <c r="E1176" s="4">
        <v>41373000000</v>
      </c>
      <c r="F1176" s="4">
        <v>37456000000</v>
      </c>
      <c r="G1176" s="4">
        <v>1748000000</v>
      </c>
      <c r="H1176" t="s">
        <v>21</v>
      </c>
      <c r="I1176" t="s">
        <v>21</v>
      </c>
      <c r="J1176" s="33">
        <f t="array" ref="J1176">E1176-F1176</f>
        <v>3917000000</v>
      </c>
      <c r="K1176" s="33">
        <f t="array" ref="K1176">J1176-G1176:I1176</f>
        <v>2169000000</v>
      </c>
      <c r="L1176" s="105">
        <f t="array" ref="L1176">1-F1176/E1176</f>
        <v>9.4675271312208431E-2</v>
      </c>
      <c r="M1176" s="105">
        <f t="array" ref="M1176">K1176/E1176</f>
        <v>5.2425494887970416E-2</v>
      </c>
      <c r="N1176" t="s">
        <v>42</v>
      </c>
      <c r="O1176" t="s">
        <v>130</v>
      </c>
    </row>
    <row r="1177" spans="1:15" ht="16" hidden="1" x14ac:dyDescent="0.25">
      <c r="A1177" s="2">
        <v>98</v>
      </c>
      <c r="B1177" t="s">
        <v>73</v>
      </c>
      <c r="C1177" t="s">
        <v>8</v>
      </c>
      <c r="D1177" s="3">
        <v>42302</v>
      </c>
      <c r="E1177" s="4">
        <v>9659000000</v>
      </c>
      <c r="F1177" s="4">
        <v>5707000000</v>
      </c>
      <c r="G1177" s="4">
        <v>808000000</v>
      </c>
      <c r="H1177" s="4">
        <v>1451000000</v>
      </c>
      <c r="I1177" t="s">
        <v>21</v>
      </c>
      <c r="J1177" s="33">
        <f t="array" ref="J1177">E1177-F1177</f>
        <v>3952000000</v>
      </c>
      <c r="K1177" s="33">
        <f t="array" ref="K1177">J1177-G1177:I1177</f>
        <v>3144000000</v>
      </c>
      <c r="L1177" s="105">
        <f t="array" ref="L1177">1-F1177/E1177</f>
        <v>0.40915208613728127</v>
      </c>
      <c r="M1177" s="105">
        <f t="array" ref="M1177">K1177/E1177</f>
        <v>0.32549953411326227</v>
      </c>
      <c r="N1177" t="s">
        <v>28</v>
      </c>
      <c r="O1177" t="s">
        <v>74</v>
      </c>
    </row>
    <row r="1178" spans="1:15" ht="16" hidden="1" x14ac:dyDescent="0.25">
      <c r="A1178" s="2">
        <v>801</v>
      </c>
      <c r="B1178" t="s">
        <v>313</v>
      </c>
      <c r="C1178" t="s">
        <v>8</v>
      </c>
      <c r="D1178" s="3">
        <v>42308</v>
      </c>
      <c r="E1178" s="4">
        <v>9263863000</v>
      </c>
      <c r="F1178" s="4">
        <v>7455282000</v>
      </c>
      <c r="G1178" s="4">
        <v>743611000</v>
      </c>
      <c r="H1178" t="s">
        <v>21</v>
      </c>
      <c r="I1178" t="s">
        <v>21</v>
      </c>
      <c r="J1178" s="33">
        <f t="array" ref="J1178">E1178-F1178</f>
        <v>1808581000</v>
      </c>
      <c r="K1178" s="33">
        <f t="array" ref="K1178">J1178-G1178:I1178</f>
        <v>1064970000</v>
      </c>
      <c r="L1178" s="105">
        <f t="array" ref="L1178">1-F1178/E1178</f>
        <v>0.19522967902267119</v>
      </c>
      <c r="M1178" s="105">
        <f t="array" ref="M1178">K1178/E1178</f>
        <v>0.11495960162623303</v>
      </c>
      <c r="N1178" t="s">
        <v>42</v>
      </c>
      <c r="O1178" t="s">
        <v>130</v>
      </c>
    </row>
    <row r="1179" spans="1:15" ht="16" hidden="1" x14ac:dyDescent="0.25">
      <c r="A1179" s="2">
        <v>372</v>
      </c>
      <c r="B1179" t="s">
        <v>171</v>
      </c>
      <c r="C1179" t="s">
        <v>8</v>
      </c>
      <c r="D1179" s="3">
        <v>42308</v>
      </c>
      <c r="E1179" s="4">
        <v>1797060000</v>
      </c>
      <c r="F1179" s="4">
        <v>726798000</v>
      </c>
      <c r="G1179" s="4">
        <v>712543000</v>
      </c>
      <c r="H1179" s="4">
        <v>69589000</v>
      </c>
      <c r="I1179" s="4">
        <v>51459000</v>
      </c>
      <c r="J1179" s="33">
        <f t="array" ref="J1179">E1179-F1179</f>
        <v>1070262000</v>
      </c>
      <c r="K1179" s="33">
        <f t="array" ref="K1179">J1179-G1179:I1179</f>
        <v>357719000</v>
      </c>
      <c r="L1179" s="105">
        <f t="array" ref="L1179">1-F1179/E1179</f>
        <v>0.59556275249574298</v>
      </c>
      <c r="M1179" s="105">
        <f t="array" ref="M1179">K1179/E1179</f>
        <v>0.19905790569040543</v>
      </c>
      <c r="N1179" t="s">
        <v>31</v>
      </c>
      <c r="O1179" t="s">
        <v>172</v>
      </c>
    </row>
    <row r="1180" spans="1:15" ht="16" hidden="1" x14ac:dyDescent="0.25">
      <c r="A1180" s="2">
        <v>442</v>
      </c>
      <c r="B1180" t="s">
        <v>200</v>
      </c>
      <c r="C1180" t="s">
        <v>8</v>
      </c>
      <c r="D1180" s="3">
        <v>42308</v>
      </c>
      <c r="E1180" s="4">
        <v>28862800000</v>
      </c>
      <c r="F1180" s="4">
        <v>20143200000</v>
      </c>
      <c r="G1180" s="4">
        <v>3834400000</v>
      </c>
      <c r="H1180" s="4">
        <v>1425100000</v>
      </c>
      <c r="I1180" t="s">
        <v>21</v>
      </c>
      <c r="J1180" s="33">
        <f t="array" ref="J1180">E1180-F1180</f>
        <v>8719600000</v>
      </c>
      <c r="K1180" s="33">
        <f t="array" ref="K1180">J1180-G1180:I1180</f>
        <v>4885200000</v>
      </c>
      <c r="L1180" s="105">
        <f t="array" ref="L1180">1-F1180/E1180</f>
        <v>0.30210513186523835</v>
      </c>
      <c r="M1180" s="105">
        <f t="array" ref="M1180">K1180/E1180</f>
        <v>0.16925592804578904</v>
      </c>
      <c r="N1180" t="s">
        <v>22</v>
      </c>
      <c r="O1180" t="s">
        <v>133</v>
      </c>
    </row>
    <row r="1181" spans="1:15" ht="16" hidden="1" x14ac:dyDescent="0.25">
      <c r="A1181" s="2">
        <v>30</v>
      </c>
      <c r="B1181" t="s">
        <v>39</v>
      </c>
      <c r="C1181" t="s">
        <v>8</v>
      </c>
      <c r="D1181" s="3">
        <v>42308</v>
      </c>
      <c r="E1181" s="4">
        <v>3435092000</v>
      </c>
      <c r="F1181" s="4">
        <v>1175830000</v>
      </c>
      <c r="G1181" s="4">
        <v>702644000</v>
      </c>
      <c r="H1181" s="4">
        <v>637459000</v>
      </c>
      <c r="I1181" s="4">
        <v>88318000</v>
      </c>
      <c r="J1181" s="33">
        <f t="array" ref="J1181">E1181-F1181</f>
        <v>2259262000</v>
      </c>
      <c r="K1181" s="33">
        <f t="array" ref="K1181">J1181-G1181:I1181</f>
        <v>1556618000</v>
      </c>
      <c r="L1181" s="105">
        <f t="array" ref="L1181">1-F1181/E1181</f>
        <v>0.65770057978068708</v>
      </c>
      <c r="M1181" s="105">
        <f t="array" ref="M1181">K1181/E1181</f>
        <v>0.45315176420311304</v>
      </c>
      <c r="N1181" t="s">
        <v>28</v>
      </c>
      <c r="O1181" t="s">
        <v>40</v>
      </c>
    </row>
    <row r="1182" spans="1:15" ht="16" hidden="1" x14ac:dyDescent="0.25">
      <c r="A1182" s="2">
        <v>789</v>
      </c>
      <c r="B1182" t="s">
        <v>309</v>
      </c>
      <c r="C1182" t="s">
        <v>7</v>
      </c>
      <c r="D1182" s="3">
        <v>42308</v>
      </c>
      <c r="E1182" s="4">
        <v>52107000000</v>
      </c>
      <c r="F1182" s="4">
        <v>37168000000</v>
      </c>
      <c r="G1182" s="4">
        <v>9047000000</v>
      </c>
      <c r="H1182" s="4">
        <v>2338000000</v>
      </c>
      <c r="I1182" s="4">
        <v>852000000</v>
      </c>
      <c r="J1182" s="33">
        <f t="array" ref="J1182">E1182-F1182</f>
        <v>14939000000</v>
      </c>
      <c r="K1182" s="33">
        <f t="array" ref="K1182">J1182-G1182:I1182</f>
        <v>5892000000</v>
      </c>
      <c r="L1182" s="105">
        <f t="array" ref="L1182">1-F1182/E1182</f>
        <v>0.28669852419060782</v>
      </c>
      <c r="M1182" s="105">
        <f t="array" ref="M1182">K1182/E1182</f>
        <v>0.1130750187114975</v>
      </c>
      <c r="N1182" t="s">
        <v>28</v>
      </c>
      <c r="O1182" t="s">
        <v>310</v>
      </c>
    </row>
    <row r="1183" spans="1:15" ht="16" hidden="1" x14ac:dyDescent="0.25">
      <c r="A1183" s="2">
        <v>793</v>
      </c>
      <c r="B1183" t="s">
        <v>311</v>
      </c>
      <c r="C1183" t="s">
        <v>8</v>
      </c>
      <c r="D1183" s="3">
        <v>42308</v>
      </c>
      <c r="E1183" s="4">
        <v>51463000000</v>
      </c>
      <c r="F1183" s="4">
        <v>41524000000</v>
      </c>
      <c r="G1183" s="4">
        <v>4663000000</v>
      </c>
      <c r="H1183" s="4">
        <v>1191000000</v>
      </c>
      <c r="I1183" s="4">
        <v>102000000</v>
      </c>
      <c r="J1183" s="33">
        <f t="array" ref="J1183">E1183-F1183</f>
        <v>9939000000</v>
      </c>
      <c r="K1183" s="33">
        <f t="array" ref="K1183">J1183-G1183:I1183</f>
        <v>5276000000</v>
      </c>
      <c r="L1183" s="105">
        <f t="array" ref="L1183">1-F1183/E1183</f>
        <v>0.19312904416765442</v>
      </c>
      <c r="M1183" s="105">
        <f t="array" ref="M1183">K1183/E1183</f>
        <v>0.10252025727221499</v>
      </c>
      <c r="N1183" t="s">
        <v>28</v>
      </c>
      <c r="O1183" t="s">
        <v>29</v>
      </c>
    </row>
    <row r="1184" spans="1:15" ht="16" hidden="1" x14ac:dyDescent="0.25">
      <c r="A1184" s="2">
        <v>164</v>
      </c>
      <c r="B1184" t="s">
        <v>100</v>
      </c>
      <c r="C1184" t="s">
        <v>6</v>
      </c>
      <c r="D1184" s="3">
        <v>42309</v>
      </c>
      <c r="E1184" s="4">
        <v>6824000000</v>
      </c>
      <c r="F1184" s="4">
        <v>3271000000</v>
      </c>
      <c r="G1184" s="4">
        <v>486000000</v>
      </c>
      <c r="H1184" s="4">
        <v>1049000000</v>
      </c>
      <c r="I1184" s="4">
        <v>249000000</v>
      </c>
      <c r="J1184" s="33">
        <f t="array" ref="J1184">E1184-F1184</f>
        <v>3553000000</v>
      </c>
      <c r="K1184" s="33">
        <f t="array" ref="K1184">J1184-G1184:I1184</f>
        <v>3067000000</v>
      </c>
      <c r="L1184" s="105">
        <f t="array" ref="L1184">1-F1184/E1184</f>
        <v>0.52066236811254396</v>
      </c>
      <c r="M1184" s="105">
        <f t="array" ref="M1184">K1184/E1184</f>
        <v>0.44944314185228607</v>
      </c>
      <c r="N1184" t="s">
        <v>28</v>
      </c>
      <c r="O1184" t="s">
        <v>40</v>
      </c>
    </row>
    <row r="1185" spans="1:15" ht="16" hidden="1" x14ac:dyDescent="0.25">
      <c r="A1185" s="2">
        <v>26</v>
      </c>
      <c r="B1185" t="s">
        <v>37</v>
      </c>
      <c r="C1185" t="s">
        <v>8</v>
      </c>
      <c r="D1185" s="3">
        <v>42335</v>
      </c>
      <c r="E1185" s="4">
        <v>4795511000</v>
      </c>
      <c r="F1185" s="4">
        <v>744317000</v>
      </c>
      <c r="G1185" s="4">
        <v>2215161000</v>
      </c>
      <c r="H1185" s="4">
        <v>862730000</v>
      </c>
      <c r="I1185" s="4">
        <v>68649000</v>
      </c>
      <c r="J1185" s="33">
        <f t="array" ref="J1185">E1185-F1185</f>
        <v>4051194000</v>
      </c>
      <c r="K1185" s="33">
        <f t="array" ref="K1185">J1185-G1185:I1185</f>
        <v>1836033000</v>
      </c>
      <c r="L1185" s="105">
        <f t="array" ref="L1185">1-F1185/E1185</f>
        <v>0.84478880352896701</v>
      </c>
      <c r="M1185" s="105">
        <f t="array" ref="M1185">K1185/E1185</f>
        <v>0.38286493347632816</v>
      </c>
      <c r="N1185" t="s">
        <v>28</v>
      </c>
      <c r="O1185" t="s">
        <v>38</v>
      </c>
    </row>
    <row r="1186" spans="1:15" ht="16" hidden="1" x14ac:dyDescent="0.25">
      <c r="A1186" s="2">
        <v>280</v>
      </c>
      <c r="B1186" t="s">
        <v>138</v>
      </c>
      <c r="C1186" t="s">
        <v>8</v>
      </c>
      <c r="D1186" s="3">
        <v>42338</v>
      </c>
      <c r="E1186" s="4">
        <v>15714000000</v>
      </c>
      <c r="F1186" s="4">
        <v>9447000000</v>
      </c>
      <c r="G1186" s="4">
        <v>2067000000</v>
      </c>
      <c r="H1186" t="s">
        <v>21</v>
      </c>
      <c r="I1186" s="4">
        <v>1626000000</v>
      </c>
      <c r="J1186" s="33">
        <f t="array" ref="J1186">E1186-F1186</f>
        <v>6267000000</v>
      </c>
      <c r="K1186" s="33">
        <f t="array" ref="K1186">J1186-G1186:I1186</f>
        <v>4200000000</v>
      </c>
      <c r="L1186" s="105">
        <f t="array" ref="L1186">1-F1186/E1186</f>
        <v>0.39881634211531114</v>
      </c>
      <c r="M1186" s="105">
        <f t="array" ref="M1186">K1186/E1186</f>
        <v>0.26727758686521574</v>
      </c>
      <c r="N1186" t="s">
        <v>25</v>
      </c>
      <c r="O1186" t="s">
        <v>139</v>
      </c>
    </row>
    <row r="1187" spans="1:15" ht="16" hidden="1" x14ac:dyDescent="0.25">
      <c r="A1187" s="2">
        <v>949</v>
      </c>
      <c r="B1187" t="s">
        <v>357</v>
      </c>
      <c r="C1187" t="s">
        <v>8</v>
      </c>
      <c r="D1187" s="3">
        <v>42338</v>
      </c>
      <c r="E1187" s="4">
        <v>9474008000</v>
      </c>
      <c r="F1187" s="4">
        <v>7757571000</v>
      </c>
      <c r="G1187" s="4">
        <v>630421000</v>
      </c>
      <c r="H1187" t="s">
        <v>21</v>
      </c>
      <c r="I1187" t="s">
        <v>21</v>
      </c>
      <c r="J1187" s="33">
        <f t="array" ref="J1187">E1187-F1187</f>
        <v>1716437000</v>
      </c>
      <c r="K1187" s="33">
        <f t="array" ref="K1187">J1187-G1187:I1187</f>
        <v>1086016000</v>
      </c>
      <c r="L1187" s="105">
        <f t="array" ref="L1187">1-F1187/E1187</f>
        <v>0.18117326901138353</v>
      </c>
      <c r="M1187" s="105">
        <f t="array" ref="M1187">K1187/E1187</f>
        <v>0.1146311043858101</v>
      </c>
      <c r="N1187" t="s">
        <v>25</v>
      </c>
      <c r="O1187" t="s">
        <v>207</v>
      </c>
    </row>
    <row r="1188" spans="1:15" ht="16" hidden="1" x14ac:dyDescent="0.25">
      <c r="A1188" s="2">
        <v>1065</v>
      </c>
      <c r="B1188" t="s">
        <v>391</v>
      </c>
      <c r="C1188" t="s">
        <v>8</v>
      </c>
      <c r="D1188" s="3">
        <v>42338</v>
      </c>
      <c r="E1188" s="4">
        <v>4296300000</v>
      </c>
      <c r="F1188" s="4">
        <v>2559000000</v>
      </c>
      <c r="G1188" s="4">
        <v>1127400000</v>
      </c>
      <c r="H1188" t="s">
        <v>21</v>
      </c>
      <c r="I1188" t="s">
        <v>21</v>
      </c>
      <c r="J1188" s="33">
        <f t="array" ref="J1188">E1188-F1188</f>
        <v>1737300000</v>
      </c>
      <c r="K1188" s="33">
        <f t="array" ref="K1188">J1188-G1188:I1188</f>
        <v>609900000</v>
      </c>
      <c r="L1188" s="105">
        <f t="array" ref="L1188">1-F1188/E1188</f>
        <v>0.40437120312827313</v>
      </c>
      <c r="M1188" s="105">
        <f t="array" ref="M1188">K1188/E1188</f>
        <v>0.14195936037986173</v>
      </c>
      <c r="N1188" t="s">
        <v>42</v>
      </c>
      <c r="O1188" t="s">
        <v>130</v>
      </c>
    </row>
    <row r="1189" spans="1:15" ht="16" hidden="1" x14ac:dyDescent="0.25">
      <c r="A1189" s="2">
        <v>398</v>
      </c>
      <c r="B1189" t="s">
        <v>183</v>
      </c>
      <c r="C1189" t="s">
        <v>8</v>
      </c>
      <c r="D1189" s="3">
        <v>42363</v>
      </c>
      <c r="E1189" s="4">
        <v>11811000000</v>
      </c>
      <c r="F1189" s="4">
        <v>3293000000</v>
      </c>
      <c r="G1189" s="4">
        <v>3726000000</v>
      </c>
      <c r="H1189" t="s">
        <v>21</v>
      </c>
      <c r="I1189" s="4">
        <v>1208000000</v>
      </c>
      <c r="J1189" s="33">
        <f t="array" ref="J1189">E1189-F1189</f>
        <v>8518000000</v>
      </c>
      <c r="K1189" s="33">
        <f t="array" ref="K1189">J1189-G1189:I1189</f>
        <v>4792000000</v>
      </c>
      <c r="L1189" s="105">
        <f t="array" ref="L1189">1-F1189/E1189</f>
        <v>0.72119210905088482</v>
      </c>
      <c r="M1189" s="105">
        <f t="array" ref="M1189">K1189/E1189</f>
        <v>0.40572347811362292</v>
      </c>
      <c r="N1189" t="s">
        <v>22</v>
      </c>
      <c r="O1189" t="s">
        <v>184</v>
      </c>
    </row>
    <row r="1190" spans="1:15" ht="16" hidden="1" x14ac:dyDescent="0.25">
      <c r="A1190" s="2">
        <v>719</v>
      </c>
      <c r="B1190" t="s">
        <v>283</v>
      </c>
      <c r="C1190" t="s">
        <v>9</v>
      </c>
      <c r="D1190" s="3">
        <v>42364</v>
      </c>
      <c r="E1190" s="4">
        <v>2820270000</v>
      </c>
      <c r="F1190" s="4">
        <v>1281566000</v>
      </c>
      <c r="G1190" s="4">
        <v>562080000</v>
      </c>
      <c r="H1190" s="4">
        <v>427043000</v>
      </c>
      <c r="I1190" t="s">
        <v>21</v>
      </c>
      <c r="J1190" s="33">
        <f t="array" ref="J1190">E1190-F1190</f>
        <v>1538704000</v>
      </c>
      <c r="K1190" s="33">
        <f t="array" ref="K1190">J1190-G1190:I1190</f>
        <v>976624000</v>
      </c>
      <c r="L1190" s="105">
        <f t="array" ref="L1190">1-F1190/E1190</f>
        <v>0.54558747921298312</v>
      </c>
      <c r="M1190" s="105">
        <f t="array" ref="M1190">K1190/E1190</f>
        <v>0.34628741219812287</v>
      </c>
      <c r="N1190" t="s">
        <v>25</v>
      </c>
      <c r="O1190" t="s">
        <v>284</v>
      </c>
    </row>
    <row r="1191" spans="1:15" ht="16" hidden="1" x14ac:dyDescent="0.25">
      <c r="A1191" s="2">
        <v>1549</v>
      </c>
      <c r="B1191" t="s">
        <v>522</v>
      </c>
      <c r="C1191" t="s">
        <v>9</v>
      </c>
      <c r="D1191" s="3">
        <v>42364</v>
      </c>
      <c r="E1191" s="4">
        <v>6226507000</v>
      </c>
      <c r="F1191" s="4">
        <v>4083333000</v>
      </c>
      <c r="G1191" s="4">
        <v>1369097000</v>
      </c>
      <c r="H1191" t="s">
        <v>21</v>
      </c>
      <c r="I1191" s="4">
        <v>123569000</v>
      </c>
      <c r="J1191" s="33">
        <f t="array" ref="J1191">E1191-F1191</f>
        <v>2143174000</v>
      </c>
      <c r="K1191" s="33">
        <f t="array" ref="K1191">J1191-G1191:I1191</f>
        <v>774077000</v>
      </c>
      <c r="L1191" s="105">
        <f t="array" ref="L1191">1-F1191/E1191</f>
        <v>0.34420165270833225</v>
      </c>
      <c r="M1191" s="105">
        <f t="array" ref="M1191">K1191/E1191</f>
        <v>0.12431962254278361</v>
      </c>
      <c r="N1191" t="s">
        <v>25</v>
      </c>
      <c r="O1191" t="s">
        <v>523</v>
      </c>
    </row>
    <row r="1192" spans="1:15" ht="16" hidden="1" x14ac:dyDescent="0.25">
      <c r="A1192" s="2">
        <v>1768</v>
      </c>
      <c r="B1192" t="s">
        <v>578</v>
      </c>
      <c r="C1192" t="s">
        <v>9</v>
      </c>
      <c r="D1192" s="3">
        <v>42364</v>
      </c>
      <c r="E1192" s="4">
        <v>13105000000</v>
      </c>
      <c r="F1192" s="4">
        <v>9359000000</v>
      </c>
      <c r="G1192" s="4">
        <v>1746000000</v>
      </c>
      <c r="H1192" t="s">
        <v>21</v>
      </c>
      <c r="I1192" t="s">
        <v>21</v>
      </c>
      <c r="J1192" s="33">
        <f t="array" ref="J1192">E1192-F1192</f>
        <v>3746000000</v>
      </c>
      <c r="K1192" s="33">
        <f t="array" ref="K1192">J1192-G1192:I1192</f>
        <v>2000000000</v>
      </c>
      <c r="L1192" s="105">
        <f t="array" ref="L1192">1-F1192/E1192</f>
        <v>0.28584509729111029</v>
      </c>
      <c r="M1192" s="105">
        <f t="array" ref="M1192">K1192/E1192</f>
        <v>0.15261350629530712</v>
      </c>
      <c r="N1192" t="s">
        <v>25</v>
      </c>
      <c r="O1192" t="s">
        <v>161</v>
      </c>
    </row>
    <row r="1193" spans="1:15" ht="16" hidden="1" x14ac:dyDescent="0.25">
      <c r="A1193" s="2">
        <v>1254</v>
      </c>
      <c r="B1193" t="s">
        <v>443</v>
      </c>
      <c r="C1193" t="s">
        <v>8</v>
      </c>
      <c r="D1193" s="3">
        <v>42364</v>
      </c>
      <c r="E1193" s="4">
        <v>63056000000</v>
      </c>
      <c r="F1193" s="4">
        <v>28731000000</v>
      </c>
      <c r="G1193" s="4">
        <v>24538000000</v>
      </c>
      <c r="H1193" t="s">
        <v>21</v>
      </c>
      <c r="I1193" s="4">
        <v>75000000</v>
      </c>
      <c r="J1193" s="33">
        <f t="array" ref="J1193">E1193-F1193</f>
        <v>34325000000</v>
      </c>
      <c r="K1193" s="33">
        <f t="array" ref="K1193">J1193-G1193:I1193</f>
        <v>9787000000</v>
      </c>
      <c r="L1193" s="105">
        <f t="array" ref="L1193">1-F1193/E1193</f>
        <v>0.54435739659984783</v>
      </c>
      <c r="M1193" s="105">
        <f t="array" ref="M1193">K1193/E1193</f>
        <v>0.15521124080182694</v>
      </c>
      <c r="N1193" t="s">
        <v>42</v>
      </c>
      <c r="O1193" t="s">
        <v>220</v>
      </c>
    </row>
    <row r="1194" spans="1:15" ht="16" hidden="1" x14ac:dyDescent="0.25">
      <c r="A1194" s="2">
        <v>810</v>
      </c>
      <c r="B1194" t="s">
        <v>316</v>
      </c>
      <c r="C1194" t="s">
        <v>9</v>
      </c>
      <c r="D1194" s="3">
        <v>42364</v>
      </c>
      <c r="E1194" s="4">
        <v>10629719000</v>
      </c>
      <c r="F1194" s="4">
        <v>7617460000</v>
      </c>
      <c r="G1194" s="4">
        <v>2243356000</v>
      </c>
      <c r="H1194" t="s">
        <v>21</v>
      </c>
      <c r="I1194" t="s">
        <v>21</v>
      </c>
      <c r="J1194" s="33">
        <f t="array" ref="J1194">E1194-F1194</f>
        <v>3012259000</v>
      </c>
      <c r="K1194" s="33">
        <f t="array" ref="K1194">J1194-G1194:I1194</f>
        <v>768903000</v>
      </c>
      <c r="L1194" s="105">
        <f t="array" ref="L1194">1-F1194/E1194</f>
        <v>0.28338086829952891</v>
      </c>
      <c r="M1194" s="105">
        <f t="array" ref="M1194">K1194/E1194</f>
        <v>7.2335214129366915E-2</v>
      </c>
      <c r="N1194" t="s">
        <v>31</v>
      </c>
      <c r="O1194" t="s">
        <v>34</v>
      </c>
    </row>
    <row r="1195" spans="1:15" ht="16" hidden="1" x14ac:dyDescent="0.25">
      <c r="A1195" s="2">
        <v>841</v>
      </c>
      <c r="B1195" t="s">
        <v>325</v>
      </c>
      <c r="C1195" t="s">
        <v>8</v>
      </c>
      <c r="D1195" s="3">
        <v>42364</v>
      </c>
      <c r="E1195" s="4">
        <v>55355000000</v>
      </c>
      <c r="F1195" s="4">
        <v>20676000000</v>
      </c>
      <c r="G1195" s="4">
        <v>7930000000</v>
      </c>
      <c r="H1195" s="4">
        <v>12128000000</v>
      </c>
      <c r="I1195" s="4">
        <v>265000000</v>
      </c>
      <c r="J1195" s="33">
        <f t="array" ref="J1195">E1195-F1195</f>
        <v>34679000000</v>
      </c>
      <c r="K1195" s="33">
        <f t="array" ref="K1195">J1195-G1195:I1195</f>
        <v>26749000000</v>
      </c>
      <c r="L1195" s="105">
        <f t="array" ref="L1195">1-F1195/E1195</f>
        <v>0.62648360581699936</v>
      </c>
      <c r="M1195" s="105">
        <f t="array" ref="M1195">K1195/E1195</f>
        <v>0.48322644747538612</v>
      </c>
      <c r="N1195" t="s">
        <v>28</v>
      </c>
      <c r="O1195" t="s">
        <v>40</v>
      </c>
    </row>
    <row r="1196" spans="1:15" ht="16" hidden="1" x14ac:dyDescent="0.25">
      <c r="A1196" s="2">
        <v>739</v>
      </c>
      <c r="B1196" t="s">
        <v>291</v>
      </c>
      <c r="C1196" t="s">
        <v>9</v>
      </c>
      <c r="D1196" s="3">
        <v>42365</v>
      </c>
      <c r="E1196" s="4">
        <v>4447509000</v>
      </c>
      <c r="F1196" s="4">
        <v>1677033000</v>
      </c>
      <c r="G1196" s="4">
        <v>1370183000</v>
      </c>
      <c r="H1196" s="4">
        <v>242944000</v>
      </c>
      <c r="I1196" s="4">
        <v>86171000</v>
      </c>
      <c r="J1196" s="33">
        <f t="array" ref="J1196">E1196-F1196</f>
        <v>2770476000</v>
      </c>
      <c r="K1196" s="33">
        <f t="array" ref="K1196">J1196-G1196:I1196</f>
        <v>1400293000</v>
      </c>
      <c r="L1196" s="105">
        <f t="array" ref="L1196">1-F1196/E1196</f>
        <v>0.62292757586325287</v>
      </c>
      <c r="M1196" s="105">
        <f t="array" ref="M1196">K1196/E1196</f>
        <v>0.31484882886127941</v>
      </c>
      <c r="N1196" t="s">
        <v>25</v>
      </c>
      <c r="O1196" t="s">
        <v>292</v>
      </c>
    </row>
    <row r="1197" spans="1:15" ht="16" hidden="1" x14ac:dyDescent="0.25">
      <c r="A1197" s="2">
        <v>122</v>
      </c>
      <c r="B1197" t="s">
        <v>82</v>
      </c>
      <c r="C1197" t="s">
        <v>8</v>
      </c>
      <c r="D1197" s="3">
        <v>42369</v>
      </c>
      <c r="E1197" s="4">
        <v>107006000000</v>
      </c>
      <c r="F1197" s="4">
        <v>71651000000</v>
      </c>
      <c r="G1197" s="4">
        <v>33122000000</v>
      </c>
      <c r="H1197" t="s">
        <v>21</v>
      </c>
      <c r="I1197" t="s">
        <v>21</v>
      </c>
      <c r="J1197" s="33">
        <f t="array" ref="J1197">E1197-F1197</f>
        <v>35355000000</v>
      </c>
      <c r="K1197" s="33">
        <f t="array" ref="K1197">J1197-G1197:I1197</f>
        <v>2233000000</v>
      </c>
      <c r="L1197" s="105">
        <f t="array" ref="L1197">1-F1197/E1197</f>
        <v>0.33040203353083009</v>
      </c>
      <c r="M1197" s="105">
        <f t="array" ref="M1197">K1197/E1197</f>
        <v>2.0867988710913405E-2</v>
      </c>
      <c r="N1197" t="s">
        <v>25</v>
      </c>
      <c r="O1197" t="s">
        <v>83</v>
      </c>
    </row>
    <row r="1198" spans="1:15" ht="16" hidden="1" x14ac:dyDescent="0.25">
      <c r="A1198" s="2">
        <v>126</v>
      </c>
      <c r="B1198" t="s">
        <v>84</v>
      </c>
      <c r="C1198" t="s">
        <v>8</v>
      </c>
      <c r="D1198" s="3">
        <v>42369</v>
      </c>
      <c r="E1198" s="4">
        <v>20862000000</v>
      </c>
      <c r="F1198" s="4">
        <v>17600500000</v>
      </c>
      <c r="G1198" s="4">
        <v>2245600000</v>
      </c>
      <c r="H1198" t="s">
        <v>21</v>
      </c>
      <c r="I1198" s="4">
        <v>127400000</v>
      </c>
      <c r="J1198" s="33">
        <f t="array" ref="J1198">E1198-F1198</f>
        <v>3261500000</v>
      </c>
      <c r="K1198" s="33">
        <f t="array" ref="K1198">J1198-G1198:I1198</f>
        <v>1015900000</v>
      </c>
      <c r="L1198" s="105">
        <f t="array" ref="L1198">1-F1198/E1198</f>
        <v>0.15633688045249738</v>
      </c>
      <c r="M1198" s="105">
        <f t="array" ref="M1198">K1198/E1198</f>
        <v>4.8696194037005078E-2</v>
      </c>
      <c r="N1198" t="s">
        <v>25</v>
      </c>
      <c r="O1198" t="s">
        <v>85</v>
      </c>
    </row>
    <row r="1199" spans="1:15" ht="16" hidden="1" x14ac:dyDescent="0.25">
      <c r="A1199" s="2">
        <v>244</v>
      </c>
      <c r="B1199" t="s">
        <v>126</v>
      </c>
      <c r="C1199" t="s">
        <v>8</v>
      </c>
      <c r="D1199" s="3">
        <v>42369</v>
      </c>
      <c r="E1199" s="4">
        <v>8023200000</v>
      </c>
      <c r="F1199" s="4">
        <v>6320100000</v>
      </c>
      <c r="G1199" s="4">
        <v>763400000</v>
      </c>
      <c r="H1199" t="s">
        <v>21</v>
      </c>
      <c r="I1199" t="s">
        <v>21</v>
      </c>
      <c r="J1199" s="33">
        <f t="array" ref="J1199">E1199-F1199</f>
        <v>1703100000</v>
      </c>
      <c r="K1199" s="33">
        <f t="array" ref="K1199">J1199-G1199:I1199</f>
        <v>939700000</v>
      </c>
      <c r="L1199" s="105">
        <f t="array" ref="L1199">1-F1199/E1199</f>
        <v>0.21227191145677538</v>
      </c>
      <c r="M1199" s="105">
        <f t="array" ref="M1199">K1199/E1199</f>
        <v>0.11712284375311596</v>
      </c>
      <c r="N1199" t="s">
        <v>25</v>
      </c>
      <c r="O1199" t="s">
        <v>127</v>
      </c>
    </row>
    <row r="1200" spans="1:15" ht="16" hidden="1" x14ac:dyDescent="0.25">
      <c r="A1200" s="2">
        <v>312</v>
      </c>
      <c r="B1200" t="s">
        <v>153</v>
      </c>
      <c r="C1200" t="s">
        <v>8</v>
      </c>
      <c r="D1200" s="3">
        <v>42369</v>
      </c>
      <c r="E1200" s="4">
        <v>9754000000</v>
      </c>
      <c r="F1200" s="4">
        <v>6426000000</v>
      </c>
      <c r="G1200" s="4">
        <v>89000000</v>
      </c>
      <c r="H1200" t="s">
        <v>21</v>
      </c>
      <c r="I1200" s="4">
        <v>2125000000</v>
      </c>
      <c r="J1200" s="33">
        <f t="array" ref="J1200">E1200-F1200</f>
        <v>3328000000</v>
      </c>
      <c r="K1200" s="33">
        <f t="array" ref="K1200">J1200-G1200:I1200</f>
        <v>3239000000</v>
      </c>
      <c r="L1200" s="105">
        <f t="array" ref="L1200">1-F1200/E1200</f>
        <v>0.34119335657166294</v>
      </c>
      <c r="M1200" s="105">
        <f t="array" ref="M1200">K1200/E1200</f>
        <v>0.33206889481238466</v>
      </c>
      <c r="N1200" t="s">
        <v>25</v>
      </c>
      <c r="O1200" t="s">
        <v>154</v>
      </c>
    </row>
    <row r="1201" spans="1:15" ht="16" hidden="1" x14ac:dyDescent="0.25">
      <c r="A1201" s="2">
        <v>340</v>
      </c>
      <c r="B1201" t="s">
        <v>160</v>
      </c>
      <c r="C1201" t="s">
        <v>8</v>
      </c>
      <c r="D1201" s="3">
        <v>42369</v>
      </c>
      <c r="E1201" s="4">
        <v>4501223000</v>
      </c>
      <c r="F1201" s="4">
        <v>3326936000</v>
      </c>
      <c r="G1201" s="4">
        <v>250214000</v>
      </c>
      <c r="H1201" t="s">
        <v>21</v>
      </c>
      <c r="I1201" s="4">
        <v>130368000</v>
      </c>
      <c r="J1201" s="33">
        <f t="array" ref="J1201">E1201-F1201</f>
        <v>1174287000</v>
      </c>
      <c r="K1201" s="33">
        <f t="array" ref="K1201">J1201-G1201:I1201</f>
        <v>924073000</v>
      </c>
      <c r="L1201" s="105">
        <f t="array" ref="L1201">1-F1201/E1201</f>
        <v>0.26088176480036651</v>
      </c>
      <c r="M1201" s="105">
        <f t="array" ref="M1201">K1201/E1201</f>
        <v>0.20529376127332505</v>
      </c>
      <c r="N1201" t="s">
        <v>25</v>
      </c>
      <c r="O1201" t="s">
        <v>161</v>
      </c>
    </row>
    <row r="1202" spans="1:15" ht="16" hidden="1" x14ac:dyDescent="0.25">
      <c r="A1202" s="2">
        <v>470</v>
      </c>
      <c r="B1202" t="s">
        <v>211</v>
      </c>
      <c r="C1202" t="s">
        <v>8</v>
      </c>
      <c r="D1202" s="3">
        <v>42369</v>
      </c>
      <c r="E1202" s="4">
        <v>6394000000</v>
      </c>
      <c r="F1202" s="4">
        <v>2343000000</v>
      </c>
      <c r="G1202" s="4">
        <v>1669000000</v>
      </c>
      <c r="H1202" t="s">
        <v>21</v>
      </c>
      <c r="I1202" s="4">
        <v>330000000</v>
      </c>
      <c r="J1202" s="33">
        <f t="array" ref="J1202">E1202-F1202</f>
        <v>4051000000</v>
      </c>
      <c r="K1202" s="33">
        <f t="array" ref="K1202">J1202-G1202:I1202</f>
        <v>2382000000</v>
      </c>
      <c r="L1202" s="105">
        <f t="array" ref="L1202">1-F1202/E1202</f>
        <v>0.633562715045355</v>
      </c>
      <c r="M1202" s="105">
        <f t="array" ref="M1202">K1202/E1202</f>
        <v>0.37253675320613072</v>
      </c>
      <c r="N1202" t="s">
        <v>25</v>
      </c>
      <c r="O1202" t="s">
        <v>154</v>
      </c>
    </row>
    <row r="1203" spans="1:15" ht="16" hidden="1" x14ac:dyDescent="0.25">
      <c r="A1203" s="2">
        <v>474</v>
      </c>
      <c r="B1203" t="s">
        <v>212</v>
      </c>
      <c r="C1203" t="s">
        <v>8</v>
      </c>
      <c r="D1203" s="3">
        <v>42369</v>
      </c>
      <c r="E1203" s="4">
        <v>6394000000</v>
      </c>
      <c r="F1203" s="4">
        <v>2343000000</v>
      </c>
      <c r="G1203" s="4">
        <v>1669000000</v>
      </c>
      <c r="H1203" t="s">
        <v>21</v>
      </c>
      <c r="I1203" s="4">
        <v>330000000</v>
      </c>
      <c r="J1203" s="33">
        <f t="array" ref="J1203">E1203-F1203</f>
        <v>4051000000</v>
      </c>
      <c r="K1203" s="33">
        <f t="array" ref="K1203">J1203-G1203:I1203</f>
        <v>2382000000</v>
      </c>
      <c r="L1203" s="105">
        <f t="array" ref="L1203">1-F1203/E1203</f>
        <v>0.633562715045355</v>
      </c>
      <c r="M1203" s="105">
        <f t="array" ref="M1203">K1203/E1203</f>
        <v>0.37253675320613072</v>
      </c>
      <c r="N1203" t="s">
        <v>25</v>
      </c>
      <c r="O1203" t="s">
        <v>154</v>
      </c>
    </row>
    <row r="1204" spans="1:15" ht="16" hidden="1" x14ac:dyDescent="0.25">
      <c r="A1204" s="2">
        <v>478</v>
      </c>
      <c r="B1204" t="s">
        <v>213</v>
      </c>
      <c r="C1204" t="s">
        <v>8</v>
      </c>
      <c r="D1204" s="3">
        <v>42369</v>
      </c>
      <c r="E1204" s="4">
        <v>15165000000</v>
      </c>
      <c r="F1204" s="4">
        <v>12155000000</v>
      </c>
      <c r="G1204" s="4">
        <v>1017000000</v>
      </c>
      <c r="H1204" t="s">
        <v>21</v>
      </c>
      <c r="I1204" s="4">
        <v>93000000</v>
      </c>
      <c r="J1204" s="33">
        <f t="array" ref="J1204">E1204-F1204</f>
        <v>3010000000</v>
      </c>
      <c r="K1204" s="33">
        <f t="array" ref="K1204">J1204-G1204:I1204</f>
        <v>1993000000</v>
      </c>
      <c r="L1204" s="105">
        <f t="array" ref="L1204">1-F1204/E1204</f>
        <v>0.19848334981866134</v>
      </c>
      <c r="M1204" s="105">
        <f t="array" ref="M1204">K1204/E1204</f>
        <v>0.13142103527860205</v>
      </c>
      <c r="N1204" t="s">
        <v>25</v>
      </c>
      <c r="O1204" t="s">
        <v>127</v>
      </c>
    </row>
    <row r="1205" spans="1:15" ht="16" hidden="1" x14ac:dyDescent="0.25">
      <c r="A1205" s="2">
        <v>602</v>
      </c>
      <c r="B1205" t="s">
        <v>248</v>
      </c>
      <c r="C1205" t="s">
        <v>8</v>
      </c>
      <c r="D1205" s="3">
        <v>42369</v>
      </c>
      <c r="E1205" s="4">
        <v>6672317000</v>
      </c>
      <c r="F1205" s="4">
        <v>1309559000</v>
      </c>
      <c r="G1205" s="4">
        <v>4785243000</v>
      </c>
      <c r="H1205" t="s">
        <v>21</v>
      </c>
      <c r="I1205" s="4">
        <v>156458000</v>
      </c>
      <c r="J1205" s="33">
        <f t="array" ref="J1205">E1205-F1205</f>
        <v>5362758000</v>
      </c>
      <c r="K1205" s="33">
        <f t="array" ref="K1205">J1205-G1205:I1205</f>
        <v>577515000</v>
      </c>
      <c r="L1205" s="105">
        <f t="array" ref="L1205">1-F1205/E1205</f>
        <v>0.80373249652257228</v>
      </c>
      <c r="M1205" s="105">
        <f t="array" ref="M1205">K1205/E1205</f>
        <v>8.6553891249471507E-2</v>
      </c>
      <c r="N1205" t="s">
        <v>25</v>
      </c>
      <c r="O1205" t="s">
        <v>83</v>
      </c>
    </row>
    <row r="1206" spans="1:15" ht="16" hidden="1" x14ac:dyDescent="0.25">
      <c r="A1206" s="2">
        <v>610</v>
      </c>
      <c r="B1206" t="s">
        <v>250</v>
      </c>
      <c r="C1206" t="s">
        <v>8</v>
      </c>
      <c r="D1206" s="3">
        <v>42369</v>
      </c>
      <c r="E1206" s="4">
        <v>149558000000</v>
      </c>
      <c r="F1206" s="4">
        <v>131409000000</v>
      </c>
      <c r="G1206" s="4">
        <v>10502000000</v>
      </c>
      <c r="H1206" t="s">
        <v>21</v>
      </c>
      <c r="I1206" t="s">
        <v>21</v>
      </c>
      <c r="J1206" s="33">
        <f t="array" ref="J1206">E1206-F1206</f>
        <v>18149000000</v>
      </c>
      <c r="K1206" s="33">
        <f t="array" ref="K1206">J1206-G1206:I1206</f>
        <v>7647000000</v>
      </c>
      <c r="L1206" s="105">
        <f t="array" ref="L1206">1-F1206/E1206</f>
        <v>0.1213509140266652</v>
      </c>
      <c r="M1206" s="105">
        <f t="array" ref="M1206">K1206/E1206</f>
        <v>5.113066502627743E-2</v>
      </c>
      <c r="N1206" t="s">
        <v>25</v>
      </c>
      <c r="O1206" t="s">
        <v>251</v>
      </c>
    </row>
    <row r="1207" spans="1:15" ht="16" hidden="1" x14ac:dyDescent="0.25">
      <c r="A1207" s="2">
        <v>702</v>
      </c>
      <c r="B1207" t="s">
        <v>279</v>
      </c>
      <c r="C1207" t="s">
        <v>8</v>
      </c>
      <c r="D1207" s="3">
        <v>42369</v>
      </c>
      <c r="E1207" s="4">
        <v>152356000000</v>
      </c>
      <c r="F1207" s="4">
        <v>134054000000</v>
      </c>
      <c r="G1207" s="4">
        <v>13405000000</v>
      </c>
      <c r="H1207" t="s">
        <v>21</v>
      </c>
      <c r="I1207" t="s">
        <v>21</v>
      </c>
      <c r="J1207" s="33">
        <f t="array" ref="J1207">E1207-F1207</f>
        <v>18302000000</v>
      </c>
      <c r="K1207" s="33">
        <f t="array" ref="K1207">J1207-G1207:I1207</f>
        <v>4897000000</v>
      </c>
      <c r="L1207" s="105">
        <f t="array" ref="L1207">1-F1207/E1207</f>
        <v>0.12012654572186199</v>
      </c>
      <c r="M1207" s="105">
        <f t="array" ref="M1207">K1207/E1207</f>
        <v>3.2141825723962299E-2</v>
      </c>
      <c r="N1207" t="s">
        <v>25</v>
      </c>
      <c r="O1207" t="s">
        <v>251</v>
      </c>
    </row>
    <row r="1208" spans="1:15" ht="16" hidden="1" x14ac:dyDescent="0.25">
      <c r="A1208" s="2">
        <v>707</v>
      </c>
      <c r="B1208" t="s">
        <v>280</v>
      </c>
      <c r="C1208" t="s">
        <v>9</v>
      </c>
      <c r="D1208" s="3">
        <v>42369</v>
      </c>
      <c r="E1208" s="4">
        <v>15280044000</v>
      </c>
      <c r="F1208" s="4">
        <v>10724192000</v>
      </c>
      <c r="G1208" s="4">
        <v>3277390000</v>
      </c>
      <c r="H1208" t="s">
        <v>21</v>
      </c>
      <c r="I1208" s="4">
        <v>141675000</v>
      </c>
      <c r="J1208" s="33">
        <f t="array" ref="J1208">E1208-F1208</f>
        <v>4555852000</v>
      </c>
      <c r="K1208" s="33">
        <f t="array" ref="K1208">J1208-G1208:I1208</f>
        <v>1278462000</v>
      </c>
      <c r="L1208" s="105">
        <f t="array" ref="L1208">1-F1208/E1208</f>
        <v>0.29815699483587876</v>
      </c>
      <c r="M1208" s="105">
        <f t="array" ref="M1208">K1208/E1208</f>
        <v>8.366873812667032E-2</v>
      </c>
      <c r="N1208" t="s">
        <v>25</v>
      </c>
      <c r="O1208" t="s">
        <v>85</v>
      </c>
    </row>
    <row r="1209" spans="1:15" ht="16" hidden="1" x14ac:dyDescent="0.25">
      <c r="A1209" s="2">
        <v>722</v>
      </c>
      <c r="B1209" t="s">
        <v>285</v>
      </c>
      <c r="C1209" t="s">
        <v>8</v>
      </c>
      <c r="D1209" s="3">
        <v>42369</v>
      </c>
      <c r="E1209" s="4">
        <v>16443000000</v>
      </c>
      <c r="F1209" s="4">
        <v>12164000000</v>
      </c>
      <c r="G1209" s="4">
        <v>2728000000</v>
      </c>
      <c r="H1209" t="s">
        <v>21</v>
      </c>
      <c r="I1209" t="s">
        <v>21</v>
      </c>
      <c r="J1209" s="33">
        <f t="array" ref="J1209">E1209-F1209</f>
        <v>4279000000</v>
      </c>
      <c r="K1209" s="33">
        <f t="array" ref="K1209">J1209-G1209:I1209</f>
        <v>1551000000</v>
      </c>
      <c r="L1209" s="105">
        <f t="array" ref="L1209">1-F1209/E1209</f>
        <v>0.26023231770358202</v>
      </c>
      <c r="M1209" s="105">
        <f t="array" ref="M1209">K1209/E1209</f>
        <v>9.4325852946542596E-2</v>
      </c>
      <c r="N1209" t="s">
        <v>25</v>
      </c>
      <c r="O1209" t="s">
        <v>286</v>
      </c>
    </row>
    <row r="1210" spans="1:15" ht="16" hidden="1" x14ac:dyDescent="0.25">
      <c r="A1210" s="2">
        <v>775</v>
      </c>
      <c r="B1210" t="s">
        <v>303</v>
      </c>
      <c r="C1210" t="s">
        <v>9</v>
      </c>
      <c r="D1210" s="3">
        <v>42369</v>
      </c>
      <c r="E1210" s="4">
        <v>5995402000</v>
      </c>
      <c r="F1210" s="4">
        <v>3619612000</v>
      </c>
      <c r="G1210" s="4">
        <v>1220095000</v>
      </c>
      <c r="H1210" t="s">
        <v>21</v>
      </c>
      <c r="I1210" t="s">
        <v>21</v>
      </c>
      <c r="J1210" s="33">
        <f t="array" ref="J1210">E1210-F1210</f>
        <v>2375790000</v>
      </c>
      <c r="K1210" s="33">
        <f t="array" ref="K1210">J1210-G1210:I1210</f>
        <v>1155695000</v>
      </c>
      <c r="L1210" s="105">
        <f t="array" ref="L1210">1-F1210/E1210</f>
        <v>0.39626867389376064</v>
      </c>
      <c r="M1210" s="105">
        <f t="array" ref="M1210">K1210/E1210</f>
        <v>0.19276355447057594</v>
      </c>
      <c r="N1210" t="s">
        <v>25</v>
      </c>
      <c r="O1210" t="s">
        <v>304</v>
      </c>
    </row>
    <row r="1211" spans="1:15" ht="16" hidden="1" x14ac:dyDescent="0.25">
      <c r="A1211" s="2">
        <v>854</v>
      </c>
      <c r="B1211" t="s">
        <v>328</v>
      </c>
      <c r="C1211" t="s">
        <v>9</v>
      </c>
      <c r="D1211" s="3">
        <v>42369</v>
      </c>
      <c r="E1211" s="4">
        <v>7613800000</v>
      </c>
      <c r="F1211" t="s">
        <v>21</v>
      </c>
      <c r="G1211" s="4">
        <v>6742700000</v>
      </c>
      <c r="H1211" t="s">
        <v>21</v>
      </c>
      <c r="I1211" t="s">
        <v>21</v>
      </c>
      <c r="J1211" s="33" t="e">
        <f t="array" ref="J1211">E1211-F1211</f>
        <v>#VALUE!</v>
      </c>
      <c r="K1211" s="33" t="e">
        <f t="array" ref="K1211">J1211-G1211:I1211</f>
        <v>#VALUE!</v>
      </c>
      <c r="L1211" s="105" t="e">
        <f t="array" ref="L1211">1-F1211/E1211</f>
        <v>#VALUE!</v>
      </c>
      <c r="M1211" s="105" t="e">
        <f t="array" ref="M1211">K1211/E1211</f>
        <v>#VALUE!</v>
      </c>
      <c r="N1211" t="s">
        <v>25</v>
      </c>
      <c r="O1211" t="s">
        <v>329</v>
      </c>
    </row>
    <row r="1212" spans="1:15" ht="16" hidden="1" x14ac:dyDescent="0.25">
      <c r="A1212" s="2">
        <v>958</v>
      </c>
      <c r="B1212" t="s">
        <v>359</v>
      </c>
      <c r="C1212" t="s">
        <v>9</v>
      </c>
      <c r="D1212" s="3">
        <v>42369</v>
      </c>
      <c r="E1212" s="4">
        <v>7192633000</v>
      </c>
      <c r="F1212" s="4">
        <v>4359104000</v>
      </c>
      <c r="G1212" s="4">
        <v>1987271000</v>
      </c>
      <c r="H1212" t="s">
        <v>21</v>
      </c>
      <c r="I1212" s="4">
        <v>122120000</v>
      </c>
      <c r="J1212" s="33">
        <f t="array" ref="J1212">E1212-F1212</f>
        <v>2833529000</v>
      </c>
      <c r="K1212" s="33">
        <f t="array" ref="K1212">J1212-G1212:I1212</f>
        <v>846258000</v>
      </c>
      <c r="L1212" s="105">
        <f t="array" ref="L1212">1-F1212/E1212</f>
        <v>0.39394878064819938</v>
      </c>
      <c r="M1212" s="105">
        <f t="array" ref="M1212">K1212/E1212</f>
        <v>0.11765621852247987</v>
      </c>
      <c r="N1212" t="s">
        <v>25</v>
      </c>
      <c r="O1212" t="s">
        <v>360</v>
      </c>
    </row>
    <row r="1213" spans="1:15" ht="16" hidden="1" x14ac:dyDescent="0.25">
      <c r="A1213" s="2">
        <v>1022</v>
      </c>
      <c r="B1213" t="s">
        <v>378</v>
      </c>
      <c r="C1213" t="s">
        <v>9</v>
      </c>
      <c r="D1213" s="3">
        <v>42369</v>
      </c>
      <c r="E1213" s="4">
        <v>14486000000</v>
      </c>
      <c r="F1213" s="4">
        <v>12363000000</v>
      </c>
      <c r="G1213" s="4">
        <v>634000000</v>
      </c>
      <c r="H1213" t="s">
        <v>21</v>
      </c>
      <c r="I1213" s="4">
        <v>139000000</v>
      </c>
      <c r="J1213" s="33">
        <f t="array" ref="J1213">E1213-F1213</f>
        <v>2123000000</v>
      </c>
      <c r="K1213" s="33">
        <f t="array" ref="K1213">J1213-G1213:I1213</f>
        <v>1489000000</v>
      </c>
      <c r="L1213" s="105">
        <f t="array" ref="L1213">1-F1213/E1213</f>
        <v>0.14655529476736162</v>
      </c>
      <c r="M1213" s="105">
        <f t="array" ref="M1213">K1213/E1213</f>
        <v>0.10278889962722629</v>
      </c>
      <c r="N1213" t="s">
        <v>25</v>
      </c>
      <c r="O1213" t="s">
        <v>139</v>
      </c>
    </row>
    <row r="1214" spans="1:15" ht="16" hidden="1" x14ac:dyDescent="0.25">
      <c r="A1214" s="2">
        <v>1030</v>
      </c>
      <c r="B1214" t="s">
        <v>380</v>
      </c>
      <c r="C1214" t="s">
        <v>9</v>
      </c>
      <c r="D1214" s="3">
        <v>42369</v>
      </c>
      <c r="E1214" s="4">
        <v>5702613000</v>
      </c>
      <c r="F1214" s="4">
        <v>2896255000</v>
      </c>
      <c r="G1214" s="4">
        <v>2265436000</v>
      </c>
      <c r="H1214" t="s">
        <v>21</v>
      </c>
      <c r="I1214" t="s">
        <v>21</v>
      </c>
      <c r="J1214" s="33">
        <f t="array" ref="J1214">E1214-F1214</f>
        <v>2806358000</v>
      </c>
      <c r="K1214" s="33">
        <f t="array" ref="K1214">J1214-G1214:I1214</f>
        <v>540922000</v>
      </c>
      <c r="L1214" s="105">
        <f t="array" ref="L1214">1-F1214/E1214</f>
        <v>0.49211791156089324</v>
      </c>
      <c r="M1214" s="105">
        <f t="array" ref="M1214">K1214/E1214</f>
        <v>9.4855112910520137E-2</v>
      </c>
      <c r="N1214" t="s">
        <v>25</v>
      </c>
      <c r="O1214" t="s">
        <v>292</v>
      </c>
    </row>
    <row r="1215" spans="1:15" ht="16" hidden="1" x14ac:dyDescent="0.25">
      <c r="A1215" s="2">
        <v>1034</v>
      </c>
      <c r="B1215" t="s">
        <v>381</v>
      </c>
      <c r="C1215" t="s">
        <v>9</v>
      </c>
      <c r="D1215" s="3">
        <v>42369</v>
      </c>
      <c r="E1215" s="4">
        <v>25413000000</v>
      </c>
      <c r="F1215" s="4">
        <v>15623800000</v>
      </c>
      <c r="G1215" s="4">
        <v>2643700000</v>
      </c>
      <c r="H1215" t="s">
        <v>21</v>
      </c>
      <c r="I1215" t="s">
        <v>21</v>
      </c>
      <c r="J1215" s="33">
        <f t="array" ref="J1215">E1215-F1215</f>
        <v>9789200000</v>
      </c>
      <c r="K1215" s="33">
        <f t="array" ref="K1215">J1215-G1215:I1215</f>
        <v>7145500000</v>
      </c>
      <c r="L1215" s="105">
        <f t="array" ref="L1215">1-F1215/E1215</f>
        <v>0.3852044229331445</v>
      </c>
      <c r="M1215" s="105">
        <f t="array" ref="M1215">K1215/E1215</f>
        <v>0.28117498917876677</v>
      </c>
      <c r="N1215" t="s">
        <v>25</v>
      </c>
      <c r="O1215" t="s">
        <v>161</v>
      </c>
    </row>
    <row r="1216" spans="1:15" ht="16" hidden="1" x14ac:dyDescent="0.25">
      <c r="A1216" s="2">
        <v>1058</v>
      </c>
      <c r="B1216" t="s">
        <v>388</v>
      </c>
      <c r="C1216" t="s">
        <v>9</v>
      </c>
      <c r="D1216" s="3">
        <v>42369</v>
      </c>
      <c r="E1216" s="4">
        <v>8071563000</v>
      </c>
      <c r="F1216" s="4">
        <v>5660877000</v>
      </c>
      <c r="G1216" s="4">
        <v>1573120000</v>
      </c>
      <c r="H1216" t="s">
        <v>21</v>
      </c>
      <c r="I1216" t="s">
        <v>21</v>
      </c>
      <c r="J1216" s="33">
        <f t="array" ref="J1216">E1216-F1216</f>
        <v>2410686000</v>
      </c>
      <c r="K1216" s="33">
        <f t="array" ref="K1216">J1216-G1216:I1216</f>
        <v>837566000</v>
      </c>
      <c r="L1216" s="105">
        <f t="array" ref="L1216">1-F1216/E1216</f>
        <v>0.29866408773616704</v>
      </c>
      <c r="M1216" s="105">
        <f t="array" ref="M1216">K1216/E1216</f>
        <v>0.10376751070393678</v>
      </c>
      <c r="N1216" t="s">
        <v>25</v>
      </c>
      <c r="O1216" t="s">
        <v>389</v>
      </c>
    </row>
    <row r="1217" spans="1:15" ht="16" hidden="1" x14ac:dyDescent="0.25">
      <c r="A1217" s="2">
        <v>1191</v>
      </c>
      <c r="B1217" t="s">
        <v>427</v>
      </c>
      <c r="C1217" t="s">
        <v>9</v>
      </c>
      <c r="D1217" s="3">
        <v>42369</v>
      </c>
      <c r="E1217" s="4">
        <v>5915700000</v>
      </c>
      <c r="F1217" s="4">
        <v>3611100000</v>
      </c>
      <c r="G1217" s="4">
        <v>1626000000</v>
      </c>
      <c r="H1217" t="s">
        <v>21</v>
      </c>
      <c r="I1217" t="s">
        <v>21</v>
      </c>
      <c r="J1217" s="33">
        <f t="array" ref="J1217">E1217-F1217</f>
        <v>2304600000</v>
      </c>
      <c r="K1217" s="33">
        <f t="array" ref="K1217">J1217-G1217:I1217</f>
        <v>678600000</v>
      </c>
      <c r="L1217" s="105">
        <f t="array" ref="L1217">1-F1217/E1217</f>
        <v>0.38957350778437039</v>
      </c>
      <c r="M1217" s="105">
        <f t="array" ref="M1217">K1217/E1217</f>
        <v>0.11471169937623611</v>
      </c>
      <c r="N1217" t="s">
        <v>25</v>
      </c>
      <c r="O1217" t="s">
        <v>428</v>
      </c>
    </row>
    <row r="1218" spans="1:15" ht="16" hidden="1" x14ac:dyDescent="0.25">
      <c r="A1218" s="2">
        <v>1210</v>
      </c>
      <c r="B1218" t="s">
        <v>431</v>
      </c>
      <c r="C1218" t="s">
        <v>7</v>
      </c>
      <c r="D1218" s="3">
        <v>42369</v>
      </c>
      <c r="E1218" s="4">
        <v>15134400000</v>
      </c>
      <c r="F1218" s="4">
        <v>12491400000</v>
      </c>
      <c r="G1218" s="4">
        <v>431800000</v>
      </c>
      <c r="H1218" t="s">
        <v>21</v>
      </c>
      <c r="I1218" s="4">
        <v>291100000</v>
      </c>
      <c r="J1218" s="33">
        <f t="array" ref="J1218">E1218-F1218</f>
        <v>2643000000</v>
      </c>
      <c r="K1218" s="33">
        <f t="array" ref="K1218">J1218-G1218:I1218</f>
        <v>2211200000</v>
      </c>
      <c r="L1218" s="105">
        <f t="array" ref="L1218">1-F1218/E1218</f>
        <v>0.17463526799873141</v>
      </c>
      <c r="M1218" s="105">
        <f t="array" ref="M1218">K1218/E1218</f>
        <v>0.14610423934876837</v>
      </c>
      <c r="N1218" t="s">
        <v>25</v>
      </c>
      <c r="O1218" t="s">
        <v>329</v>
      </c>
    </row>
    <row r="1219" spans="1:15" ht="16" hidden="1" x14ac:dyDescent="0.25">
      <c r="A1219" s="2">
        <v>1215</v>
      </c>
      <c r="B1219" t="s">
        <v>432</v>
      </c>
      <c r="C1219" t="s">
        <v>9</v>
      </c>
      <c r="D1219" s="3">
        <v>42369</v>
      </c>
      <c r="E1219" s="4">
        <v>7966674000</v>
      </c>
      <c r="F1219" s="4">
        <v>3804031000</v>
      </c>
      <c r="G1219" s="4">
        <v>2648622000</v>
      </c>
      <c r="H1219" t="s">
        <v>21</v>
      </c>
      <c r="I1219" t="s">
        <v>21</v>
      </c>
      <c r="J1219" s="33">
        <f t="array" ref="J1219">E1219-F1219</f>
        <v>4162643000</v>
      </c>
      <c r="K1219" s="33">
        <f t="array" ref="K1219">J1219-G1219:I1219</f>
        <v>1514021000</v>
      </c>
      <c r="L1219" s="105">
        <f t="array" ref="L1219">1-F1219/E1219</f>
        <v>0.52250700857095445</v>
      </c>
      <c r="M1219" s="105">
        <f t="array" ref="M1219">K1219/E1219</f>
        <v>0.19004430205127007</v>
      </c>
      <c r="N1219" t="s">
        <v>25</v>
      </c>
      <c r="O1219" t="s">
        <v>85</v>
      </c>
    </row>
    <row r="1220" spans="1:15" ht="16" hidden="1" x14ac:dyDescent="0.25">
      <c r="A1220" s="2">
        <v>1243</v>
      </c>
      <c r="B1220" t="s">
        <v>440</v>
      </c>
      <c r="C1220" t="s">
        <v>9</v>
      </c>
      <c r="D1220" s="3">
        <v>42369</v>
      </c>
      <c r="E1220" s="4">
        <v>9223987000</v>
      </c>
      <c r="F1220" s="4">
        <v>632180000</v>
      </c>
      <c r="G1220" s="4">
        <v>5060406000</v>
      </c>
      <c r="H1220" t="s">
        <v>21</v>
      </c>
      <c r="I1220" s="4">
        <v>272494000</v>
      </c>
      <c r="J1220" s="33">
        <f t="array" ref="J1220">E1220-F1220</f>
        <v>8591807000</v>
      </c>
      <c r="K1220" s="33">
        <f t="array" ref="K1220">J1220-G1220:I1220</f>
        <v>3531401000</v>
      </c>
      <c r="L1220" s="105">
        <f t="array" ref="L1220">1-F1220/E1220</f>
        <v>0.93146347669397189</v>
      </c>
      <c r="M1220" s="105">
        <f t="array" ref="M1220">K1220/E1220</f>
        <v>0.38284973732074862</v>
      </c>
      <c r="N1220" t="s">
        <v>25</v>
      </c>
      <c r="O1220" t="s">
        <v>83</v>
      </c>
    </row>
    <row r="1221" spans="1:15" ht="16" hidden="1" x14ac:dyDescent="0.25">
      <c r="A1221" s="2">
        <v>1278</v>
      </c>
      <c r="B1221" t="s">
        <v>449</v>
      </c>
      <c r="C1221" t="s">
        <v>8</v>
      </c>
      <c r="D1221" s="3">
        <v>42369</v>
      </c>
      <c r="E1221" s="4">
        <v>5981964000</v>
      </c>
      <c r="F1221" s="4">
        <v>4353850000</v>
      </c>
      <c r="G1221" s="4">
        <v>794728000</v>
      </c>
      <c r="H1221" t="s">
        <v>21</v>
      </c>
      <c r="I1221" t="s">
        <v>21</v>
      </c>
      <c r="J1221" s="33">
        <f t="array" ref="J1221">E1221-F1221</f>
        <v>1628114000</v>
      </c>
      <c r="K1221" s="33">
        <f t="array" ref="K1221">J1221-G1221:I1221</f>
        <v>833386000</v>
      </c>
      <c r="L1221" s="105">
        <f t="array" ref="L1221">1-F1221/E1221</f>
        <v>0.27217047778956882</v>
      </c>
      <c r="M1221" s="105">
        <f t="array" ref="M1221">K1221/E1221</f>
        <v>0.13931645192114162</v>
      </c>
      <c r="N1221" t="s">
        <v>25</v>
      </c>
      <c r="O1221" t="s">
        <v>207</v>
      </c>
    </row>
    <row r="1222" spans="1:15" ht="16" hidden="1" x14ac:dyDescent="0.25">
      <c r="A1222" s="2">
        <v>1345</v>
      </c>
      <c r="B1222" t="s">
        <v>465</v>
      </c>
      <c r="C1222" t="s">
        <v>9</v>
      </c>
      <c r="D1222" s="3">
        <v>42369</v>
      </c>
      <c r="E1222" s="4">
        <v>8299074000</v>
      </c>
      <c r="F1222" s="4">
        <v>5099393000</v>
      </c>
      <c r="G1222" s="4">
        <v>1086504000</v>
      </c>
      <c r="H1222" t="s">
        <v>21</v>
      </c>
      <c r="I1222" s="4">
        <v>827008000</v>
      </c>
      <c r="J1222" s="33">
        <f t="array" ref="J1222">E1222-F1222</f>
        <v>3199681000</v>
      </c>
      <c r="K1222" s="33">
        <f t="array" ref="K1222">J1222-G1222:I1222</f>
        <v>2113177000</v>
      </c>
      <c r="L1222" s="105">
        <f t="array" ref="L1222">1-F1222/E1222</f>
        <v>0.38554674895054553</v>
      </c>
      <c r="M1222" s="105">
        <f t="array" ref="M1222">K1222/E1222</f>
        <v>0.25462804645433934</v>
      </c>
      <c r="N1222" t="s">
        <v>25</v>
      </c>
      <c r="O1222" t="s">
        <v>139</v>
      </c>
    </row>
    <row r="1223" spans="1:15" ht="16" hidden="1" x14ac:dyDescent="0.25">
      <c r="A1223" s="2">
        <v>1425</v>
      </c>
      <c r="B1223" t="s">
        <v>487</v>
      </c>
      <c r="C1223" t="s">
        <v>9</v>
      </c>
      <c r="D1223" s="3">
        <v>42369</v>
      </c>
      <c r="E1223" s="4">
        <v>3018227000</v>
      </c>
      <c r="F1223" s="4">
        <v>987357000</v>
      </c>
      <c r="G1223" s="4">
        <v>785179000</v>
      </c>
      <c r="H1223" t="s">
        <v>21</v>
      </c>
      <c r="I1223" s="4">
        <v>137596000</v>
      </c>
      <c r="J1223" s="33">
        <f t="array" ref="J1223">E1223-F1223</f>
        <v>2030870000</v>
      </c>
      <c r="K1223" s="33">
        <f t="array" ref="K1223">J1223-G1223:I1223</f>
        <v>1245691000</v>
      </c>
      <c r="L1223" s="105">
        <f t="array" ref="L1223">1-F1223/E1223</f>
        <v>0.67286854169683064</v>
      </c>
      <c r="M1223" s="105">
        <f t="array" ref="M1223">K1223/E1223</f>
        <v>0.4127227673730306</v>
      </c>
      <c r="N1223" t="s">
        <v>25</v>
      </c>
      <c r="O1223" t="s">
        <v>210</v>
      </c>
    </row>
    <row r="1224" spans="1:15" ht="16" hidden="1" x14ac:dyDescent="0.25">
      <c r="A1224" s="2">
        <v>1517</v>
      </c>
      <c r="B1224" t="s">
        <v>513</v>
      </c>
      <c r="C1224" t="s">
        <v>9</v>
      </c>
      <c r="D1224" s="3">
        <v>42369</v>
      </c>
      <c r="E1224" s="4">
        <v>3050945000</v>
      </c>
      <c r="F1224" s="4">
        <v>923336000</v>
      </c>
      <c r="G1224" s="4">
        <v>1068221000</v>
      </c>
      <c r="H1224" t="s">
        <v>21</v>
      </c>
      <c r="I1224" s="4">
        <v>205087000</v>
      </c>
      <c r="J1224" s="33">
        <f t="array" ref="J1224">E1224-F1224</f>
        <v>2127609000</v>
      </c>
      <c r="K1224" s="33">
        <f t="array" ref="K1224">J1224-G1224:I1224</f>
        <v>1059388000</v>
      </c>
      <c r="L1224" s="105">
        <f t="array" ref="L1224">1-F1224/E1224</f>
        <v>0.69736065383020673</v>
      </c>
      <c r="M1224" s="105">
        <f t="array" ref="M1224">K1224/E1224</f>
        <v>0.34723274264203385</v>
      </c>
      <c r="N1224" t="s">
        <v>25</v>
      </c>
      <c r="O1224" t="s">
        <v>514</v>
      </c>
    </row>
    <row r="1225" spans="1:15" ht="16" hidden="1" x14ac:dyDescent="0.25">
      <c r="A1225" s="2">
        <v>1541</v>
      </c>
      <c r="B1225" t="s">
        <v>520</v>
      </c>
      <c r="C1225" t="s">
        <v>9</v>
      </c>
      <c r="D1225" s="3">
        <v>42369</v>
      </c>
      <c r="E1225" s="4">
        <v>1492000000</v>
      </c>
      <c r="F1225" s="4">
        <v>58000000</v>
      </c>
      <c r="G1225" s="4">
        <v>1109000000</v>
      </c>
      <c r="H1225" t="s">
        <v>21</v>
      </c>
      <c r="I1225" s="4">
        <v>93000000</v>
      </c>
      <c r="J1225" s="33">
        <f t="array" ref="J1225">E1225-F1225</f>
        <v>1434000000</v>
      </c>
      <c r="K1225" s="33">
        <f t="array" ref="K1225">J1225-G1225:I1225</f>
        <v>325000000</v>
      </c>
      <c r="L1225" s="105">
        <f t="array" ref="L1225">1-F1225/E1225</f>
        <v>0.96112600536193027</v>
      </c>
      <c r="M1225" s="105">
        <f t="array" ref="M1225">K1225/E1225</f>
        <v>0.21782841823056301</v>
      </c>
      <c r="N1225" t="s">
        <v>25</v>
      </c>
      <c r="O1225" t="s">
        <v>83</v>
      </c>
    </row>
    <row r="1226" spans="1:15" ht="16" hidden="1" x14ac:dyDescent="0.25">
      <c r="A1226" s="2">
        <v>1573</v>
      </c>
      <c r="B1226" t="s">
        <v>529</v>
      </c>
      <c r="C1226" t="s">
        <v>9</v>
      </c>
      <c r="D1226" s="3">
        <v>42369</v>
      </c>
      <c r="E1226" s="4">
        <v>3963313000</v>
      </c>
      <c r="F1226" s="4">
        <v>2057766000</v>
      </c>
      <c r="G1226" s="4">
        <v>1497000000</v>
      </c>
      <c r="H1226" t="s">
        <v>21</v>
      </c>
      <c r="I1226" t="s">
        <v>21</v>
      </c>
      <c r="J1226" s="33">
        <f t="array" ref="J1226">E1226-F1226</f>
        <v>1905547000</v>
      </c>
      <c r="K1226" s="33">
        <f t="array" ref="K1226">J1226-G1226:I1226</f>
        <v>408547000</v>
      </c>
      <c r="L1226" s="105">
        <f t="array" ref="L1226">1-F1226/E1226</f>
        <v>0.48079649525535828</v>
      </c>
      <c r="M1226" s="105">
        <f t="array" ref="M1226">K1226/E1226</f>
        <v>0.10308219411386384</v>
      </c>
      <c r="N1226" t="s">
        <v>25</v>
      </c>
      <c r="O1226" t="s">
        <v>295</v>
      </c>
    </row>
    <row r="1227" spans="1:15" ht="16" hidden="1" x14ac:dyDescent="0.25">
      <c r="A1227" s="2">
        <v>1577</v>
      </c>
      <c r="B1227" t="s">
        <v>530</v>
      </c>
      <c r="C1227" t="s">
        <v>9</v>
      </c>
      <c r="D1227" s="3">
        <v>42369</v>
      </c>
      <c r="E1227" s="4">
        <v>3963313000</v>
      </c>
      <c r="F1227" s="4">
        <v>2057766000</v>
      </c>
      <c r="G1227" s="4">
        <v>1497000000</v>
      </c>
      <c r="H1227" t="s">
        <v>21</v>
      </c>
      <c r="I1227" t="s">
        <v>21</v>
      </c>
      <c r="J1227" s="33">
        <f t="array" ref="J1227">E1227-F1227</f>
        <v>1905547000</v>
      </c>
      <c r="K1227" s="33">
        <f t="array" ref="K1227">J1227-G1227:I1227</f>
        <v>408547000</v>
      </c>
      <c r="L1227" s="105">
        <f t="array" ref="L1227">1-F1227/E1227</f>
        <v>0.48079649525535828</v>
      </c>
      <c r="M1227" s="105">
        <f t="array" ref="M1227">K1227/E1227</f>
        <v>0.10308219411386384</v>
      </c>
      <c r="N1227" t="s">
        <v>25</v>
      </c>
      <c r="O1227" t="s">
        <v>295</v>
      </c>
    </row>
    <row r="1228" spans="1:15" ht="16" hidden="1" x14ac:dyDescent="0.25">
      <c r="A1228" s="2">
        <v>1692</v>
      </c>
      <c r="B1228" t="s">
        <v>558</v>
      </c>
      <c r="C1228" t="s">
        <v>8</v>
      </c>
      <c r="D1228" s="3">
        <v>42369</v>
      </c>
      <c r="E1228" s="4">
        <v>20891000000</v>
      </c>
      <c r="F1228" s="4">
        <v>17201000000</v>
      </c>
      <c r="G1228" s="4">
        <v>2130000000</v>
      </c>
      <c r="H1228" t="s">
        <v>21</v>
      </c>
      <c r="I1228" s="4">
        <v>74000000</v>
      </c>
      <c r="J1228" s="33">
        <f t="array" ref="J1228">E1228-F1228</f>
        <v>3690000000</v>
      </c>
      <c r="K1228" s="33">
        <f t="array" ref="K1228">J1228-G1228:I1228</f>
        <v>1560000000</v>
      </c>
      <c r="L1228" s="105">
        <f t="array" ref="L1228">1-F1228/E1228</f>
        <v>0.17663108515628745</v>
      </c>
      <c r="M1228" s="105">
        <f t="array" ref="M1228">K1228/E1228</f>
        <v>7.4673304293714993E-2</v>
      </c>
      <c r="N1228" t="s">
        <v>25</v>
      </c>
      <c r="O1228" t="s">
        <v>486</v>
      </c>
    </row>
    <row r="1229" spans="1:15" ht="16" hidden="1" x14ac:dyDescent="0.25">
      <c r="A1229" s="2">
        <v>1724</v>
      </c>
      <c r="B1229" t="s">
        <v>566</v>
      </c>
      <c r="C1229" t="s">
        <v>9</v>
      </c>
      <c r="D1229" s="3">
        <v>42369</v>
      </c>
      <c r="E1229" s="4">
        <v>5536000000</v>
      </c>
      <c r="F1229" s="4">
        <v>2700000000</v>
      </c>
      <c r="G1229" s="4">
        <v>1574000000</v>
      </c>
      <c r="H1229" t="s">
        <v>21</v>
      </c>
      <c r="I1229" s="4">
        <v>234000000</v>
      </c>
      <c r="J1229" s="33">
        <f t="array" ref="J1229">E1229-F1229</f>
        <v>2836000000</v>
      </c>
      <c r="K1229" s="33">
        <f t="array" ref="K1229">J1229-G1229:I1229</f>
        <v>1262000000</v>
      </c>
      <c r="L1229" s="105">
        <f t="array" ref="L1229">1-F1229/E1229</f>
        <v>0.51228323699421963</v>
      </c>
      <c r="M1229" s="105">
        <f t="array" ref="M1229">K1229/E1229</f>
        <v>0.22796242774566475</v>
      </c>
      <c r="N1229" t="s">
        <v>25</v>
      </c>
      <c r="O1229" t="s">
        <v>139</v>
      </c>
    </row>
    <row r="1230" spans="1:15" ht="16" hidden="1" x14ac:dyDescent="0.25">
      <c r="A1230" s="2">
        <v>1728</v>
      </c>
      <c r="B1230" t="s">
        <v>567</v>
      </c>
      <c r="C1230" t="s">
        <v>9</v>
      </c>
      <c r="D1230" s="3">
        <v>42369</v>
      </c>
      <c r="E1230" s="4">
        <v>4075883000</v>
      </c>
      <c r="F1230" s="4">
        <v>2530374000</v>
      </c>
      <c r="G1230" s="4">
        <v>475328000</v>
      </c>
      <c r="H1230" t="s">
        <v>21</v>
      </c>
      <c r="I1230" s="4">
        <v>322629000</v>
      </c>
      <c r="J1230" s="33">
        <f t="array" ref="J1230">E1230-F1230</f>
        <v>1545509000</v>
      </c>
      <c r="K1230" s="33">
        <f t="array" ref="K1230">J1230-G1230:I1230</f>
        <v>1070181000</v>
      </c>
      <c r="L1230" s="105">
        <f t="array" ref="L1230">1-F1230/E1230</f>
        <v>0.37918384801526439</v>
      </c>
      <c r="M1230" s="105">
        <f t="array" ref="M1230">K1230/E1230</f>
        <v>0.26256421001289781</v>
      </c>
      <c r="N1230" t="s">
        <v>25</v>
      </c>
      <c r="O1230" t="s">
        <v>568</v>
      </c>
    </row>
    <row r="1231" spans="1:15" ht="16" hidden="1" x14ac:dyDescent="0.25">
      <c r="A1231" s="2">
        <v>35</v>
      </c>
      <c r="B1231" t="s">
        <v>41</v>
      </c>
      <c r="C1231" t="s">
        <v>9</v>
      </c>
      <c r="D1231" s="3">
        <v>42369</v>
      </c>
      <c r="E1231" s="4">
        <v>67702000000</v>
      </c>
      <c r="F1231" s="4">
        <v>63682000000</v>
      </c>
      <c r="G1231" s="4">
        <v>2010000000</v>
      </c>
      <c r="H1231" t="s">
        <v>21</v>
      </c>
      <c r="I1231" t="s">
        <v>21</v>
      </c>
      <c r="J1231" s="33">
        <f t="array" ref="J1231">E1231-F1231</f>
        <v>4020000000</v>
      </c>
      <c r="K1231" s="33">
        <f t="array" ref="K1231">J1231-G1231:I1231</f>
        <v>2010000000</v>
      </c>
      <c r="L1231" s="105">
        <f t="array" ref="L1231">1-F1231/E1231</f>
        <v>5.9377861806150456E-2</v>
      </c>
      <c r="M1231" s="105">
        <f t="array" ref="M1231">K1231/E1231</f>
        <v>2.9688930903075242E-2</v>
      </c>
      <c r="N1231" t="s">
        <v>42</v>
      </c>
      <c r="O1231" t="s">
        <v>43</v>
      </c>
    </row>
    <row r="1232" spans="1:15" ht="16" hidden="1" x14ac:dyDescent="0.25">
      <c r="A1232" s="2">
        <v>301</v>
      </c>
      <c r="B1232" t="s">
        <v>147</v>
      </c>
      <c r="C1232" t="s">
        <v>9</v>
      </c>
      <c r="D1232" s="3">
        <v>42369</v>
      </c>
      <c r="E1232" s="4">
        <v>3394800000</v>
      </c>
      <c r="F1232" s="4">
        <v>1883000000</v>
      </c>
      <c r="G1232" s="4">
        <v>837600000</v>
      </c>
      <c r="H1232" t="s">
        <v>21</v>
      </c>
      <c r="I1232" t="s">
        <v>21</v>
      </c>
      <c r="J1232" s="33">
        <f t="array" ref="J1232">E1232-F1232</f>
        <v>1511800000</v>
      </c>
      <c r="K1232" s="33">
        <f t="array" ref="K1232">J1232-G1232:I1232</f>
        <v>674200000</v>
      </c>
      <c r="L1232" s="105">
        <f t="array" ref="L1232">1-F1232/E1232</f>
        <v>0.44532814893366324</v>
      </c>
      <c r="M1232" s="105">
        <f t="array" ref="M1232">K1232/E1232</f>
        <v>0.19859785554377282</v>
      </c>
      <c r="N1232" t="s">
        <v>42</v>
      </c>
      <c r="O1232" t="s">
        <v>148</v>
      </c>
    </row>
    <row r="1233" spans="1:15" ht="16" hidden="1" x14ac:dyDescent="0.25">
      <c r="A1233" s="2">
        <v>325</v>
      </c>
      <c r="B1233" t="s">
        <v>157</v>
      </c>
      <c r="C1233" t="s">
        <v>9</v>
      </c>
      <c r="D1233" s="3">
        <v>42369</v>
      </c>
      <c r="E1233" s="4">
        <v>16034000000</v>
      </c>
      <c r="F1233" s="4">
        <v>6635000000</v>
      </c>
      <c r="G1233" s="4">
        <v>6610000000</v>
      </c>
      <c r="H1233" t="s">
        <v>21</v>
      </c>
      <c r="I1233" t="s">
        <v>21</v>
      </c>
      <c r="J1233" s="33">
        <f t="array" ref="J1233">E1233-F1233</f>
        <v>9399000000</v>
      </c>
      <c r="K1233" s="33">
        <f t="array" ref="K1233">J1233-G1233:I1233</f>
        <v>2789000000</v>
      </c>
      <c r="L1233" s="105">
        <f t="array" ref="L1233">1-F1233/E1233</f>
        <v>0.58619184233503807</v>
      </c>
      <c r="M1233" s="105">
        <f t="array" ref="M1233">K1233/E1233</f>
        <v>0.17394287139827866</v>
      </c>
      <c r="N1233" t="s">
        <v>42</v>
      </c>
      <c r="O1233" t="s">
        <v>148</v>
      </c>
    </row>
    <row r="1234" spans="1:15" ht="16" hidden="1" x14ac:dyDescent="0.25">
      <c r="A1234" s="2">
        <v>418</v>
      </c>
      <c r="B1234" t="s">
        <v>192</v>
      </c>
      <c r="C1234" t="s">
        <v>8</v>
      </c>
      <c r="D1234" s="3">
        <v>42369</v>
      </c>
      <c r="E1234" s="4">
        <v>153290000000</v>
      </c>
      <c r="F1234" s="4">
        <v>126762000000</v>
      </c>
      <c r="G1234" t="s">
        <v>21</v>
      </c>
      <c r="H1234" t="s">
        <v>21</v>
      </c>
      <c r="I1234" t="s">
        <v>21</v>
      </c>
      <c r="J1234" s="33">
        <f t="array" ref="J1234">E1234-F1234</f>
        <v>26528000000</v>
      </c>
      <c r="K1234" s="33" t="e">
        <f t="array" ref="K1234">J1234-G1234:I1234</f>
        <v>#VALUE!</v>
      </c>
      <c r="L1234" s="105">
        <f t="array" ref="L1234">1-F1234/E1234</f>
        <v>0.17305760323569708</v>
      </c>
      <c r="M1234" s="105" t="e">
        <f t="array" ref="M1234">K1234/E1234</f>
        <v>#VALUE!</v>
      </c>
      <c r="N1234" t="s">
        <v>42</v>
      </c>
      <c r="O1234" t="s">
        <v>193</v>
      </c>
    </row>
    <row r="1235" spans="1:15" ht="16" hidden="1" x14ac:dyDescent="0.25">
      <c r="A1235" s="2">
        <v>498</v>
      </c>
      <c r="B1235" t="s">
        <v>219</v>
      </c>
      <c r="C1235" t="s">
        <v>8</v>
      </c>
      <c r="D1235" s="3">
        <v>42369</v>
      </c>
      <c r="E1235" s="4">
        <v>6282000000</v>
      </c>
      <c r="F1235" s="4">
        <v>2559000000</v>
      </c>
      <c r="G1235" s="4">
        <v>2320000000</v>
      </c>
      <c r="H1235" t="s">
        <v>21</v>
      </c>
      <c r="I1235" s="4">
        <v>105000000</v>
      </c>
      <c r="J1235" s="33">
        <f t="array" ref="J1235">E1235-F1235</f>
        <v>3723000000</v>
      </c>
      <c r="K1235" s="33">
        <f t="array" ref="K1235">J1235-G1235:I1235</f>
        <v>1403000000</v>
      </c>
      <c r="L1235" s="105">
        <f t="array" ref="L1235">1-F1235/E1235</f>
        <v>0.59264565425023874</v>
      </c>
      <c r="M1235" s="105">
        <f t="array" ref="M1235">K1235/E1235</f>
        <v>0.22333651703279211</v>
      </c>
      <c r="N1235" t="s">
        <v>42</v>
      </c>
      <c r="O1235" t="s">
        <v>220</v>
      </c>
    </row>
    <row r="1236" spans="1:15" ht="16" hidden="1" x14ac:dyDescent="0.25">
      <c r="A1236" s="2">
        <v>818</v>
      </c>
      <c r="B1236" t="s">
        <v>318</v>
      </c>
      <c r="C1236" t="s">
        <v>9</v>
      </c>
      <c r="D1236" s="3">
        <v>42369</v>
      </c>
      <c r="E1236" s="4">
        <v>7386626000</v>
      </c>
      <c r="F1236" s="4">
        <v>4003951000</v>
      </c>
      <c r="G1236" s="4">
        <v>1969308000</v>
      </c>
      <c r="H1236" t="s">
        <v>21</v>
      </c>
      <c r="I1236" t="s">
        <v>21</v>
      </c>
      <c r="J1236" s="33">
        <f t="array" ref="J1236">E1236-F1236</f>
        <v>3382675000</v>
      </c>
      <c r="K1236" s="33">
        <f t="array" ref="K1236">J1236-G1236:I1236</f>
        <v>1413367000</v>
      </c>
      <c r="L1236" s="105">
        <f t="array" ref="L1236">1-F1236/E1236</f>
        <v>0.45794588760822597</v>
      </c>
      <c r="M1236" s="105">
        <f t="array" ref="M1236">K1236/E1236</f>
        <v>0.19134135124751139</v>
      </c>
      <c r="N1236" t="s">
        <v>42</v>
      </c>
      <c r="O1236" t="s">
        <v>130</v>
      </c>
    </row>
    <row r="1237" spans="1:15" ht="16" hidden="1" x14ac:dyDescent="0.25">
      <c r="A1237" s="2">
        <v>909</v>
      </c>
      <c r="B1237" t="s">
        <v>345</v>
      </c>
      <c r="C1237" t="s">
        <v>8</v>
      </c>
      <c r="D1237" s="3">
        <v>42369</v>
      </c>
      <c r="E1237" s="4">
        <v>18591000000</v>
      </c>
      <c r="F1237" s="4">
        <v>11967000000</v>
      </c>
      <c r="G1237" s="4">
        <v>5011000000</v>
      </c>
      <c r="H1237" t="s">
        <v>21</v>
      </c>
      <c r="I1237" t="s">
        <v>21</v>
      </c>
      <c r="J1237" s="33">
        <f t="array" ref="J1237">E1237-F1237</f>
        <v>6624000000</v>
      </c>
      <c r="K1237" s="33">
        <f t="array" ref="K1237">J1237-G1237:I1237</f>
        <v>1613000000</v>
      </c>
      <c r="L1237" s="105">
        <f t="array" ref="L1237">1-F1237/E1237</f>
        <v>0.35630143617879617</v>
      </c>
      <c r="M1237" s="105">
        <f t="array" ref="M1237">K1237/E1237</f>
        <v>8.676241191974611E-2</v>
      </c>
      <c r="N1237" t="s">
        <v>42</v>
      </c>
      <c r="O1237" t="s">
        <v>148</v>
      </c>
    </row>
    <row r="1238" spans="1:15" ht="16" hidden="1" x14ac:dyDescent="0.25">
      <c r="A1238" s="2">
        <v>922</v>
      </c>
      <c r="B1238" t="s">
        <v>349</v>
      </c>
      <c r="C1238" t="s">
        <v>9</v>
      </c>
      <c r="D1238" s="3">
        <v>42369</v>
      </c>
      <c r="E1238" s="4">
        <v>44294000000</v>
      </c>
      <c r="F1238" s="4">
        <v>17482000000</v>
      </c>
      <c r="G1238" s="4">
        <v>18084000000</v>
      </c>
      <c r="H1238" t="s">
        <v>21</v>
      </c>
      <c r="I1238" t="s">
        <v>21</v>
      </c>
      <c r="J1238" s="33">
        <f t="array" ref="J1238">E1238-F1238</f>
        <v>26812000000</v>
      </c>
      <c r="K1238" s="33">
        <f t="array" ref="K1238">J1238-G1238:I1238</f>
        <v>8728000000</v>
      </c>
      <c r="L1238" s="105">
        <f t="array" ref="L1238">1-F1238/E1238</f>
        <v>0.60531900483135415</v>
      </c>
      <c r="M1238" s="105">
        <f t="array" ref="M1238">K1238/E1238</f>
        <v>0.19704700410890866</v>
      </c>
      <c r="N1238" t="s">
        <v>42</v>
      </c>
      <c r="O1238" t="s">
        <v>220</v>
      </c>
    </row>
    <row r="1239" spans="1:15" ht="16" hidden="1" x14ac:dyDescent="0.25">
      <c r="A1239" s="2">
        <v>1050</v>
      </c>
      <c r="B1239" t="s">
        <v>386</v>
      </c>
      <c r="C1239" t="s">
        <v>9</v>
      </c>
      <c r="D1239" s="3">
        <v>42369</v>
      </c>
      <c r="E1239" s="4">
        <v>29636000000</v>
      </c>
      <c r="F1239" s="4">
        <v>18124000000</v>
      </c>
      <c r="G1239" s="4">
        <v>7577000000</v>
      </c>
      <c r="H1239" t="s">
        <v>21</v>
      </c>
      <c r="I1239" s="4">
        <v>181000000</v>
      </c>
      <c r="J1239" s="33">
        <f t="array" ref="J1239">E1239-F1239</f>
        <v>11512000000</v>
      </c>
      <c r="K1239" s="33">
        <f t="array" ref="K1239">J1239-G1239:I1239</f>
        <v>3935000000</v>
      </c>
      <c r="L1239" s="105">
        <f t="array" ref="L1239">1-F1239/E1239</f>
        <v>0.38844648400593873</v>
      </c>
      <c r="M1239" s="105">
        <f t="array" ref="M1239">K1239/E1239</f>
        <v>0.1327777027938993</v>
      </c>
      <c r="N1239" t="s">
        <v>42</v>
      </c>
      <c r="O1239" t="s">
        <v>130</v>
      </c>
    </row>
    <row r="1240" spans="1:15" ht="16" hidden="1" x14ac:dyDescent="0.25">
      <c r="A1240" s="2">
        <v>1062</v>
      </c>
      <c r="B1240" t="s">
        <v>390</v>
      </c>
      <c r="C1240" t="s">
        <v>9</v>
      </c>
      <c r="D1240" s="3">
        <v>42369</v>
      </c>
      <c r="E1240" s="4">
        <v>4071300000</v>
      </c>
      <c r="F1240" s="4">
        <v>1455300000</v>
      </c>
      <c r="G1240" s="4">
        <v>1532400000</v>
      </c>
      <c r="H1240" s="4">
        <v>108400000</v>
      </c>
      <c r="I1240" t="s">
        <v>21</v>
      </c>
      <c r="J1240" s="33">
        <f t="array" ref="J1240">E1240-F1240</f>
        <v>2616000000</v>
      </c>
      <c r="K1240" s="33">
        <f t="array" ref="K1240">J1240-G1240:I1240</f>
        <v>1083600000</v>
      </c>
      <c r="L1240" s="105">
        <f t="array" ref="L1240">1-F1240/E1240</f>
        <v>0.64254660673494945</v>
      </c>
      <c r="M1240" s="105">
        <f t="array" ref="M1240">K1240/E1240</f>
        <v>0.26615577334021073</v>
      </c>
      <c r="N1240" t="s">
        <v>42</v>
      </c>
      <c r="O1240" t="s">
        <v>130</v>
      </c>
    </row>
    <row r="1241" spans="1:15" ht="16" hidden="1" x14ac:dyDescent="0.25">
      <c r="A1241" s="2">
        <v>1082</v>
      </c>
      <c r="B1241" t="s">
        <v>397</v>
      </c>
      <c r="C1241" t="s">
        <v>9</v>
      </c>
      <c r="D1241" s="3">
        <v>42369</v>
      </c>
      <c r="E1241" s="4">
        <v>2722564000</v>
      </c>
      <c r="F1241" s="4">
        <v>1090263000</v>
      </c>
      <c r="G1241" t="s">
        <v>21</v>
      </c>
      <c r="H1241" t="s">
        <v>21</v>
      </c>
      <c r="I1241" t="s">
        <v>21</v>
      </c>
      <c r="J1241" s="33">
        <f t="array" ref="J1241">E1241-F1241</f>
        <v>1632301000</v>
      </c>
      <c r="K1241" s="33" t="e">
        <f t="array" ref="K1241">J1241-G1241:I1241</f>
        <v>#VALUE!</v>
      </c>
      <c r="L1241" s="105">
        <f t="array" ref="L1241">1-F1241/E1241</f>
        <v>0.59954550196065182</v>
      </c>
      <c r="M1241" s="105" t="e">
        <f t="array" ref="M1241">K1241/E1241</f>
        <v>#VALUE!</v>
      </c>
      <c r="N1241" t="s">
        <v>42</v>
      </c>
      <c r="O1241" t="s">
        <v>220</v>
      </c>
    </row>
    <row r="1242" spans="1:15" ht="16" hidden="1" x14ac:dyDescent="0.25">
      <c r="A1242" s="2">
        <v>1086</v>
      </c>
      <c r="B1242" t="s">
        <v>398</v>
      </c>
      <c r="C1242" t="s">
        <v>9</v>
      </c>
      <c r="D1242" s="3">
        <v>42369</v>
      </c>
      <c r="E1242" s="4">
        <v>25434000000</v>
      </c>
      <c r="F1242" s="4">
        <v>14320000000</v>
      </c>
      <c r="G1242" s="4">
        <v>2749000000</v>
      </c>
      <c r="H1242" t="s">
        <v>21</v>
      </c>
      <c r="I1242" t="s">
        <v>21</v>
      </c>
      <c r="J1242" s="33">
        <f t="array" ref="J1242">E1242-F1242</f>
        <v>11114000000</v>
      </c>
      <c r="K1242" s="33">
        <f t="array" ref="K1242">J1242-G1242:I1242</f>
        <v>8365000000</v>
      </c>
      <c r="L1242" s="105">
        <f t="array" ref="L1242">1-F1242/E1242</f>
        <v>0.43697412911850275</v>
      </c>
      <c r="M1242" s="105">
        <f t="array" ref="M1242">K1242/E1242</f>
        <v>0.32889046158685226</v>
      </c>
      <c r="N1242" t="s">
        <v>42</v>
      </c>
      <c r="O1242" t="s">
        <v>399</v>
      </c>
    </row>
    <row r="1243" spans="1:15" ht="16" hidden="1" x14ac:dyDescent="0.25">
      <c r="A1243" s="2">
        <v>1266</v>
      </c>
      <c r="B1243" t="s">
        <v>446</v>
      </c>
      <c r="C1243" t="s">
        <v>8</v>
      </c>
      <c r="D1243" s="3">
        <v>42369</v>
      </c>
      <c r="E1243" s="4">
        <v>4103728000</v>
      </c>
      <c r="F1243" s="4">
        <v>392709000</v>
      </c>
      <c r="G1243" s="4">
        <v>838526000</v>
      </c>
      <c r="H1243" s="4">
        <v>1620577000</v>
      </c>
      <c r="I1243" t="s">
        <v>21</v>
      </c>
      <c r="J1243" s="33">
        <f t="array" ref="J1243">E1243-F1243</f>
        <v>3711019000</v>
      </c>
      <c r="K1243" s="33">
        <f t="array" ref="K1243">J1243-G1243:I1243</f>
        <v>2872493000</v>
      </c>
      <c r="L1243" s="105">
        <f t="array" ref="L1243">1-F1243/E1243</f>
        <v>0.90430433011154732</v>
      </c>
      <c r="M1243" s="105">
        <f t="array" ref="M1243">K1243/E1243</f>
        <v>0.69997158681082172</v>
      </c>
      <c r="N1243" t="s">
        <v>42</v>
      </c>
      <c r="O1243" t="s">
        <v>176</v>
      </c>
    </row>
    <row r="1244" spans="1:15" ht="16" hidden="1" x14ac:dyDescent="0.25">
      <c r="A1244" s="2">
        <v>1286</v>
      </c>
      <c r="B1244" t="s">
        <v>451</v>
      </c>
      <c r="C1244" t="s">
        <v>8</v>
      </c>
      <c r="D1244" s="3">
        <v>42369</v>
      </c>
      <c r="E1244" s="4">
        <v>73908000000</v>
      </c>
      <c r="F1244" s="4">
        <v>56479000000</v>
      </c>
      <c r="G1244" s="4">
        <v>6656000000</v>
      </c>
      <c r="H1244" t="s">
        <v>21</v>
      </c>
      <c r="I1244" s="4">
        <v>82000000</v>
      </c>
      <c r="J1244" s="33">
        <f t="array" ref="J1244">E1244-F1244</f>
        <v>17429000000</v>
      </c>
      <c r="K1244" s="33">
        <f t="array" ref="K1244">J1244-G1244:I1244</f>
        <v>10773000000</v>
      </c>
      <c r="L1244" s="105">
        <f t="array" ref="L1244">1-F1244/E1244</f>
        <v>0.23582020890837252</v>
      </c>
      <c r="M1244" s="105">
        <f t="array" ref="M1244">K1244/E1244</f>
        <v>0.14576229907452509</v>
      </c>
      <c r="N1244" t="s">
        <v>42</v>
      </c>
      <c r="O1244" t="s">
        <v>399</v>
      </c>
    </row>
    <row r="1245" spans="1:15" ht="16" hidden="1" x14ac:dyDescent="0.25">
      <c r="A1245" s="2">
        <v>1500</v>
      </c>
      <c r="B1245" t="s">
        <v>507</v>
      </c>
      <c r="C1245" t="s">
        <v>8</v>
      </c>
      <c r="D1245" s="3">
        <v>42369</v>
      </c>
      <c r="E1245" s="4">
        <v>3567500000</v>
      </c>
      <c r="F1245" s="4">
        <v>2163500000</v>
      </c>
      <c r="G1245" s="4">
        <v>1051800000</v>
      </c>
      <c r="H1245" t="s">
        <v>21</v>
      </c>
      <c r="I1245" t="s">
        <v>21</v>
      </c>
      <c r="J1245" s="33">
        <f t="array" ref="J1245">E1245-F1245</f>
        <v>1404000000</v>
      </c>
      <c r="K1245" s="33">
        <f t="array" ref="K1245">J1245-G1245:I1245</f>
        <v>352200000</v>
      </c>
      <c r="L1245" s="105">
        <f t="array" ref="L1245">1-F1245/E1245</f>
        <v>0.39355290819901889</v>
      </c>
      <c r="M1245" s="105">
        <f t="array" ref="M1245">K1245/E1245</f>
        <v>9.8724597056762439E-2</v>
      </c>
      <c r="N1245" t="s">
        <v>42</v>
      </c>
      <c r="O1245" t="s">
        <v>508</v>
      </c>
    </row>
    <row r="1246" spans="1:15" ht="16" hidden="1" x14ac:dyDescent="0.25">
      <c r="A1246" s="2">
        <v>139</v>
      </c>
      <c r="B1246" t="s">
        <v>88</v>
      </c>
      <c r="C1246" t="s">
        <v>9</v>
      </c>
      <c r="D1246" s="3">
        <v>42369</v>
      </c>
      <c r="E1246" s="4">
        <v>6383000000</v>
      </c>
      <c r="F1246" s="4">
        <v>2065000000</v>
      </c>
      <c r="G1246" s="4">
        <v>791000000</v>
      </c>
      <c r="H1246" t="s">
        <v>21</v>
      </c>
      <c r="I1246" s="4">
        <v>29372000000</v>
      </c>
      <c r="J1246" s="33">
        <f t="array" ref="J1246">E1246-F1246</f>
        <v>4318000000</v>
      </c>
      <c r="K1246" s="33">
        <f t="array" ref="K1246">J1246-G1246:I1246</f>
        <v>3527000000</v>
      </c>
      <c r="L1246" s="105">
        <f t="array" ref="L1246">1-F1246/E1246</f>
        <v>0.67648441171862761</v>
      </c>
      <c r="M1246" s="105">
        <f t="array" ref="M1246">K1246/E1246</f>
        <v>0.55256149146169509</v>
      </c>
      <c r="N1246" t="s">
        <v>89</v>
      </c>
      <c r="O1246" t="s">
        <v>90</v>
      </c>
    </row>
    <row r="1247" spans="1:15" ht="16" hidden="1" x14ac:dyDescent="0.25">
      <c r="A1247" s="2">
        <v>142</v>
      </c>
      <c r="B1247" t="s">
        <v>91</v>
      </c>
      <c r="C1247" t="s">
        <v>8</v>
      </c>
      <c r="D1247" s="3">
        <v>42369</v>
      </c>
      <c r="E1247" s="4">
        <v>8698000000</v>
      </c>
      <c r="F1247" s="4">
        <v>3185000000</v>
      </c>
      <c r="G1247" s="4">
        <v>2000000000</v>
      </c>
      <c r="H1247" t="s">
        <v>21</v>
      </c>
      <c r="I1247" s="4">
        <v>4603000000</v>
      </c>
      <c r="J1247" s="33">
        <f t="array" ref="J1247">E1247-F1247</f>
        <v>5513000000</v>
      </c>
      <c r="K1247" s="33">
        <f t="array" ref="K1247">J1247-G1247:I1247</f>
        <v>3513000000</v>
      </c>
      <c r="L1247" s="105">
        <f t="array" ref="L1247">1-F1247/E1247</f>
        <v>0.63382386755575992</v>
      </c>
      <c r="M1247" s="105">
        <f t="array" ref="M1247">K1247/E1247</f>
        <v>0.40388595079328582</v>
      </c>
      <c r="N1247" t="s">
        <v>89</v>
      </c>
      <c r="O1247" t="s">
        <v>90</v>
      </c>
    </row>
    <row r="1248" spans="1:15" ht="16" hidden="1" x14ac:dyDescent="0.25">
      <c r="A1248" s="2">
        <v>220</v>
      </c>
      <c r="B1248" t="s">
        <v>119</v>
      </c>
      <c r="C1248" t="s">
        <v>8</v>
      </c>
      <c r="D1248" s="3">
        <v>42369</v>
      </c>
      <c r="E1248" s="4">
        <v>15742000000</v>
      </c>
      <c r="F1248" s="4">
        <v>14415000000</v>
      </c>
      <c r="G1248" s="4">
        <v>969000000</v>
      </c>
      <c r="H1248" s="4">
        <v>466000000</v>
      </c>
      <c r="I1248" t="s">
        <v>21</v>
      </c>
      <c r="J1248" s="33">
        <f t="array" ref="J1248">E1248-F1248</f>
        <v>1327000000</v>
      </c>
      <c r="K1248" s="33">
        <f t="array" ref="K1248">J1248-G1248:I1248</f>
        <v>358000000</v>
      </c>
      <c r="L1248" s="105">
        <f t="array" ref="L1248">1-F1248/E1248</f>
        <v>8.4296785668911189E-2</v>
      </c>
      <c r="M1248" s="105">
        <f t="array" ref="M1248">K1248/E1248</f>
        <v>2.2741710074958708E-2</v>
      </c>
      <c r="N1248" t="s">
        <v>89</v>
      </c>
      <c r="O1248" t="s">
        <v>120</v>
      </c>
    </row>
    <row r="1249" spans="1:15" ht="16" hidden="1" x14ac:dyDescent="0.25">
      <c r="A1249" s="2">
        <v>305</v>
      </c>
      <c r="B1249" t="s">
        <v>149</v>
      </c>
      <c r="C1249" t="s">
        <v>9</v>
      </c>
      <c r="D1249" s="3">
        <v>42369</v>
      </c>
      <c r="E1249" s="4">
        <v>12764000000</v>
      </c>
      <c r="F1249" s="4">
        <v>10295000000</v>
      </c>
      <c r="G1249" s="4">
        <v>334000000</v>
      </c>
      <c r="H1249" t="s">
        <v>21</v>
      </c>
      <c r="I1249" s="4">
        <v>2229000000</v>
      </c>
      <c r="J1249" s="33">
        <f t="array" ref="J1249">E1249-F1249</f>
        <v>2469000000</v>
      </c>
      <c r="K1249" s="33">
        <f t="array" ref="K1249">J1249-G1249:I1249</f>
        <v>2135000000</v>
      </c>
      <c r="L1249" s="105">
        <f t="array" ref="L1249">1-F1249/E1249</f>
        <v>0.19343465998119713</v>
      </c>
      <c r="M1249" s="105">
        <f t="array" ref="M1249">K1249/E1249</f>
        <v>0.1672673143215293</v>
      </c>
      <c r="N1249" t="s">
        <v>89</v>
      </c>
      <c r="O1249" t="s">
        <v>150</v>
      </c>
    </row>
    <row r="1250" spans="1:15" ht="16" hidden="1" x14ac:dyDescent="0.25">
      <c r="A1250" s="2">
        <v>365</v>
      </c>
      <c r="B1250" t="s">
        <v>168</v>
      </c>
      <c r="C1250" t="s">
        <v>9</v>
      </c>
      <c r="D1250" s="3">
        <v>42369</v>
      </c>
      <c r="E1250" s="4">
        <v>1357150000</v>
      </c>
      <c r="F1250" s="4">
        <v>580994000</v>
      </c>
      <c r="G1250" s="4">
        <v>112253000</v>
      </c>
      <c r="H1250" t="s">
        <v>21</v>
      </c>
      <c r="I1250" s="4">
        <v>622211000</v>
      </c>
      <c r="J1250" s="33">
        <f t="array" ref="J1250">E1250-F1250</f>
        <v>776156000</v>
      </c>
      <c r="K1250" s="33">
        <f t="array" ref="K1250">J1250-G1250:I1250</f>
        <v>663903000</v>
      </c>
      <c r="L1250" s="105">
        <f t="array" ref="L1250">1-F1250/E1250</f>
        <v>0.57190141104520498</v>
      </c>
      <c r="M1250" s="105">
        <f t="array" ref="M1250">K1250/E1250</f>
        <v>0.48918910953100248</v>
      </c>
      <c r="N1250" t="s">
        <v>89</v>
      </c>
      <c r="O1250" t="s">
        <v>90</v>
      </c>
    </row>
    <row r="1251" spans="1:15" ht="16" hidden="1" x14ac:dyDescent="0.25">
      <c r="A1251" s="2">
        <v>423</v>
      </c>
      <c r="B1251" t="s">
        <v>194</v>
      </c>
      <c r="C1251" t="s">
        <v>9</v>
      </c>
      <c r="D1251" s="3">
        <v>42369</v>
      </c>
      <c r="E1251" s="4">
        <v>129925000000</v>
      </c>
      <c r="F1251" s="4">
        <v>92785000000</v>
      </c>
      <c r="G1251" s="4">
        <v>16473000000</v>
      </c>
      <c r="H1251" t="s">
        <v>21</v>
      </c>
      <c r="I1251" s="4">
        <v>21037000000</v>
      </c>
      <c r="J1251" s="33">
        <f t="array" ref="J1251">E1251-F1251</f>
        <v>37140000000</v>
      </c>
      <c r="K1251" s="33">
        <f t="array" ref="K1251">J1251-G1251:I1251</f>
        <v>20667000000</v>
      </c>
      <c r="L1251" s="105">
        <f t="array" ref="L1251">1-F1251/E1251</f>
        <v>0.28585722532230129</v>
      </c>
      <c r="M1251" s="105">
        <f t="array" ref="M1251">K1251/E1251</f>
        <v>0.15906869347700597</v>
      </c>
      <c r="N1251" t="s">
        <v>89</v>
      </c>
      <c r="O1251" t="s">
        <v>150</v>
      </c>
    </row>
    <row r="1252" spans="1:15" ht="16" hidden="1" x14ac:dyDescent="0.25">
      <c r="A1252" s="2">
        <v>427</v>
      </c>
      <c r="B1252" t="s">
        <v>195</v>
      </c>
      <c r="C1252" t="s">
        <v>9</v>
      </c>
      <c r="D1252" s="3">
        <v>42369</v>
      </c>
      <c r="E1252" s="4">
        <v>1803573000</v>
      </c>
      <c r="F1252" s="4">
        <v>541359000</v>
      </c>
      <c r="G1252" s="4">
        <v>230734000</v>
      </c>
      <c r="H1252" t="s">
        <v>21</v>
      </c>
      <c r="I1252" s="4">
        <v>1230853000</v>
      </c>
      <c r="J1252" s="33">
        <f t="array" ref="J1252">E1252-F1252</f>
        <v>1262214000</v>
      </c>
      <c r="K1252" s="33">
        <f t="array" ref="K1252">J1252-G1252:I1252</f>
        <v>1031480000</v>
      </c>
      <c r="L1252" s="105">
        <f t="array" ref="L1252">1-F1252/E1252</f>
        <v>0.69984081598027914</v>
      </c>
      <c r="M1252" s="105">
        <f t="array" ref="M1252">K1252/E1252</f>
        <v>0.57190920467316819</v>
      </c>
      <c r="N1252" t="s">
        <v>89</v>
      </c>
      <c r="O1252" t="s">
        <v>90</v>
      </c>
    </row>
    <row r="1253" spans="1:15" ht="16" hidden="1" x14ac:dyDescent="0.25">
      <c r="A1253" s="2">
        <v>514</v>
      </c>
      <c r="B1253" t="s">
        <v>224</v>
      </c>
      <c r="C1253" t="s">
        <v>8</v>
      </c>
      <c r="D1253" s="3">
        <v>42369</v>
      </c>
      <c r="E1253" s="4">
        <v>13145000000</v>
      </c>
      <c r="F1253" s="4">
        <v>2104000000</v>
      </c>
      <c r="G1253" s="4">
        <v>7741000000</v>
      </c>
      <c r="H1253" t="s">
        <v>21</v>
      </c>
      <c r="I1253" s="4">
        <v>3129000000</v>
      </c>
      <c r="J1253" s="33">
        <f t="array" ref="J1253">E1253-F1253</f>
        <v>11041000000</v>
      </c>
      <c r="K1253" s="33">
        <f t="array" ref="K1253">J1253-G1253:I1253</f>
        <v>3300000000</v>
      </c>
      <c r="L1253" s="105">
        <f t="array" ref="L1253">1-F1253/E1253</f>
        <v>0.83993914035755046</v>
      </c>
      <c r="M1253" s="105">
        <f t="array" ref="M1253">K1253/E1253</f>
        <v>0.2510460251046025</v>
      </c>
      <c r="N1253" t="s">
        <v>89</v>
      </c>
      <c r="O1253" t="s">
        <v>90</v>
      </c>
    </row>
    <row r="1254" spans="1:15" ht="16" hidden="1" x14ac:dyDescent="0.25">
      <c r="A1254" s="2">
        <v>555</v>
      </c>
      <c r="B1254" t="s">
        <v>234</v>
      </c>
      <c r="C1254" t="s">
        <v>9</v>
      </c>
      <c r="D1254" s="3">
        <v>42369</v>
      </c>
      <c r="E1254" s="4">
        <v>8757428000</v>
      </c>
      <c r="F1254" s="4">
        <v>2177757000</v>
      </c>
      <c r="G1254" s="4">
        <v>3174320000</v>
      </c>
      <c r="H1254" t="s">
        <v>21</v>
      </c>
      <c r="I1254" s="4">
        <v>3313644000</v>
      </c>
      <c r="J1254" s="33">
        <f t="array" ref="J1254">E1254-F1254</f>
        <v>6579671000</v>
      </c>
      <c r="K1254" s="33">
        <f t="array" ref="K1254">J1254-G1254:I1254</f>
        <v>3405351000</v>
      </c>
      <c r="L1254" s="105">
        <f t="array" ref="L1254">1-F1254/E1254</f>
        <v>0.75132458982249128</v>
      </c>
      <c r="M1254" s="105">
        <f t="array" ref="M1254">K1254/E1254</f>
        <v>0.38885286867331365</v>
      </c>
      <c r="N1254" t="s">
        <v>89</v>
      </c>
      <c r="O1254" t="s">
        <v>90</v>
      </c>
    </row>
    <row r="1255" spans="1:15" ht="16" hidden="1" x14ac:dyDescent="0.25">
      <c r="A1255" s="2">
        <v>566</v>
      </c>
      <c r="B1255" t="s">
        <v>237</v>
      </c>
      <c r="C1255" t="s">
        <v>8</v>
      </c>
      <c r="D1255" s="3">
        <v>42369</v>
      </c>
      <c r="E1255" s="4">
        <v>1954000000</v>
      </c>
      <c r="F1255" s="4">
        <v>523043000</v>
      </c>
      <c r="G1255" s="4">
        <v>249925000</v>
      </c>
      <c r="H1255" t="s">
        <v>21</v>
      </c>
      <c r="I1255" s="4">
        <v>819216000</v>
      </c>
      <c r="J1255" s="33">
        <f t="array" ref="J1255">E1255-F1255</f>
        <v>1430957000</v>
      </c>
      <c r="K1255" s="33">
        <f t="array" ref="K1255">J1255-G1255:I1255</f>
        <v>1181032000</v>
      </c>
      <c r="L1255" s="105">
        <f t="array" ref="L1255">1-F1255/E1255</f>
        <v>0.73232190378710338</v>
      </c>
      <c r="M1255" s="105">
        <f t="array" ref="M1255">K1255/E1255</f>
        <v>0.60441760491299901</v>
      </c>
      <c r="N1255" t="s">
        <v>89</v>
      </c>
      <c r="O1255" t="s">
        <v>90</v>
      </c>
    </row>
    <row r="1256" spans="1:15" ht="16" hidden="1" x14ac:dyDescent="0.25">
      <c r="A1256" s="2">
        <v>730</v>
      </c>
      <c r="B1256" t="s">
        <v>289</v>
      </c>
      <c r="C1256" t="s">
        <v>8</v>
      </c>
      <c r="D1256" s="3">
        <v>42369</v>
      </c>
      <c r="E1256" s="4">
        <v>23633000000</v>
      </c>
      <c r="F1256" s="4">
        <v>21113000000</v>
      </c>
      <c r="G1256" s="4">
        <v>200000000</v>
      </c>
      <c r="H1256" t="s">
        <v>21</v>
      </c>
      <c r="I1256" t="s">
        <v>21</v>
      </c>
      <c r="J1256" s="33">
        <f t="array" ref="J1256">E1256-F1256</f>
        <v>2520000000</v>
      </c>
      <c r="K1256" s="33">
        <f t="array" ref="K1256">J1256-G1256:I1256</f>
        <v>2320000000</v>
      </c>
      <c r="L1256" s="105">
        <f t="array" ref="L1256">1-F1256/E1256</f>
        <v>0.10663055896416029</v>
      </c>
      <c r="M1256" s="105">
        <f t="array" ref="M1256">K1256/E1256</f>
        <v>9.8167816189226931E-2</v>
      </c>
      <c r="N1256" t="s">
        <v>89</v>
      </c>
      <c r="O1256" t="s">
        <v>120</v>
      </c>
    </row>
    <row r="1257" spans="1:15" ht="16" hidden="1" x14ac:dyDescent="0.25">
      <c r="A1257" s="2">
        <v>767</v>
      </c>
      <c r="B1257" t="s">
        <v>301</v>
      </c>
      <c r="C1257" t="s">
        <v>9</v>
      </c>
      <c r="D1257" s="3">
        <v>42369</v>
      </c>
      <c r="E1257" s="4">
        <v>6636000000</v>
      </c>
      <c r="F1257" s="4">
        <v>3323000000</v>
      </c>
      <c r="G1257" s="4">
        <v>703000000</v>
      </c>
      <c r="H1257" t="s">
        <v>21</v>
      </c>
      <c r="I1257" s="4">
        <v>3955000000</v>
      </c>
      <c r="J1257" s="33">
        <f t="array" ref="J1257">E1257-F1257</f>
        <v>3313000000</v>
      </c>
      <c r="K1257" s="33">
        <f t="array" ref="K1257">J1257-G1257:I1257</f>
        <v>2610000000</v>
      </c>
      <c r="L1257" s="105">
        <f t="array" ref="L1257">1-F1257/E1257</f>
        <v>0.49924653405666064</v>
      </c>
      <c r="M1257" s="105">
        <f t="array" ref="M1257">K1257/E1257</f>
        <v>0.39330922242314648</v>
      </c>
      <c r="N1257" t="s">
        <v>89</v>
      </c>
      <c r="O1257" t="s">
        <v>150</v>
      </c>
    </row>
    <row r="1258" spans="1:15" ht="16" hidden="1" x14ac:dyDescent="0.25">
      <c r="A1258" s="2">
        <v>913</v>
      </c>
      <c r="B1258" t="s">
        <v>346</v>
      </c>
      <c r="C1258" t="s">
        <v>8</v>
      </c>
      <c r="D1258" s="3">
        <v>42369</v>
      </c>
      <c r="E1258" s="4">
        <v>14403000000</v>
      </c>
      <c r="F1258" s="4">
        <v>6452000000</v>
      </c>
      <c r="G1258" s="4">
        <v>1126000000</v>
      </c>
      <c r="H1258" t="s">
        <v>21</v>
      </c>
      <c r="I1258" s="4">
        <v>2309000000</v>
      </c>
      <c r="J1258" s="33">
        <f t="array" ref="J1258">E1258-F1258</f>
        <v>7951000000</v>
      </c>
      <c r="K1258" s="33">
        <f t="array" ref="K1258">J1258-G1258:I1258</f>
        <v>6825000000</v>
      </c>
      <c r="L1258" s="105">
        <f t="array" ref="L1258">1-F1258/E1258</f>
        <v>0.55203776990904674</v>
      </c>
      <c r="M1258" s="105">
        <f t="array" ref="M1258">K1258/E1258</f>
        <v>0.47385961258071235</v>
      </c>
      <c r="N1258" t="s">
        <v>89</v>
      </c>
      <c r="O1258" t="s">
        <v>347</v>
      </c>
    </row>
    <row r="1259" spans="1:15" ht="16" hidden="1" x14ac:dyDescent="0.25">
      <c r="A1259" s="2">
        <v>1098</v>
      </c>
      <c r="B1259" t="s">
        <v>402</v>
      </c>
      <c r="C1259" t="s">
        <v>9</v>
      </c>
      <c r="D1259" s="3">
        <v>42369</v>
      </c>
      <c r="E1259" s="4">
        <v>72051000000</v>
      </c>
      <c r="F1259" s="4">
        <v>55891000000</v>
      </c>
      <c r="G1259" s="4">
        <v>10029000000</v>
      </c>
      <c r="H1259" t="s">
        <v>21</v>
      </c>
      <c r="I1259" s="4">
        <v>1646000000</v>
      </c>
      <c r="J1259" s="33">
        <f t="array" ref="J1259">E1259-F1259</f>
        <v>16160000000</v>
      </c>
      <c r="K1259" s="33">
        <f t="array" ref="K1259">J1259-G1259:I1259</f>
        <v>6131000000</v>
      </c>
      <c r="L1259" s="105">
        <f t="array" ref="L1259">1-F1259/E1259</f>
        <v>0.22428557549513539</v>
      </c>
      <c r="M1259" s="105">
        <f t="array" ref="M1259">K1259/E1259</f>
        <v>8.5092503920833854E-2</v>
      </c>
      <c r="N1259" t="s">
        <v>89</v>
      </c>
      <c r="O1259" t="s">
        <v>347</v>
      </c>
    </row>
    <row r="1260" spans="1:15" ht="16" hidden="1" x14ac:dyDescent="0.25">
      <c r="A1260" s="2">
        <v>1106</v>
      </c>
      <c r="B1260" t="s">
        <v>404</v>
      </c>
      <c r="C1260" t="s">
        <v>9</v>
      </c>
      <c r="D1260" s="3">
        <v>42369</v>
      </c>
      <c r="E1260" s="4">
        <v>5522000000</v>
      </c>
      <c r="F1260" s="4">
        <v>1694000000</v>
      </c>
      <c r="G1260" s="4">
        <v>1831000000</v>
      </c>
      <c r="H1260" t="s">
        <v>21</v>
      </c>
      <c r="I1260" s="4">
        <v>2957000000</v>
      </c>
      <c r="J1260" s="33">
        <f t="array" ref="J1260">E1260-F1260</f>
        <v>3828000000</v>
      </c>
      <c r="K1260" s="33">
        <f t="array" ref="K1260">J1260-G1260:I1260</f>
        <v>1997000000</v>
      </c>
      <c r="L1260" s="105">
        <f t="array" ref="L1260">1-F1260/E1260</f>
        <v>0.69322709163346619</v>
      </c>
      <c r="M1260" s="105">
        <f t="array" ref="M1260">K1260/E1260</f>
        <v>0.36164433176385369</v>
      </c>
      <c r="N1260" t="s">
        <v>89</v>
      </c>
      <c r="O1260" t="s">
        <v>90</v>
      </c>
    </row>
    <row r="1261" spans="1:15" ht="16" hidden="1" x14ac:dyDescent="0.25">
      <c r="A1261" s="2">
        <v>1126</v>
      </c>
      <c r="B1261" t="s">
        <v>410</v>
      </c>
      <c r="C1261" t="s">
        <v>9</v>
      </c>
      <c r="D1261" s="3">
        <v>42369</v>
      </c>
      <c r="E1261" s="4">
        <v>2787116000</v>
      </c>
      <c r="F1261" s="4">
        <v>832306000</v>
      </c>
      <c r="G1261" s="4">
        <v>372457000</v>
      </c>
      <c r="H1261" t="s">
        <v>21</v>
      </c>
      <c r="I1261" s="4">
        <v>1668489000</v>
      </c>
      <c r="J1261" s="33">
        <f t="array" ref="J1261">E1261-F1261</f>
        <v>1954810000</v>
      </c>
      <c r="K1261" s="33">
        <f t="array" ref="K1261">J1261-G1261:I1261</f>
        <v>1582353000</v>
      </c>
      <c r="L1261" s="105">
        <f t="array" ref="L1261">1-F1261/E1261</f>
        <v>0.70137374978292977</v>
      </c>
      <c r="M1261" s="105">
        <f t="array" ref="M1261">K1261/E1261</f>
        <v>0.56773847948919243</v>
      </c>
      <c r="N1261" t="s">
        <v>89</v>
      </c>
      <c r="O1261" t="s">
        <v>150</v>
      </c>
    </row>
    <row r="1262" spans="1:15" ht="16" hidden="1" x14ac:dyDescent="0.25">
      <c r="A1262" s="2">
        <v>1134</v>
      </c>
      <c r="B1262" t="s">
        <v>412</v>
      </c>
      <c r="C1262" t="s">
        <v>8</v>
      </c>
      <c r="D1262" s="3">
        <v>42369</v>
      </c>
      <c r="E1262" s="4">
        <v>3183000000</v>
      </c>
      <c r="F1262" s="4">
        <v>979000000</v>
      </c>
      <c r="G1262" s="4">
        <v>745000000</v>
      </c>
      <c r="H1262" t="s">
        <v>21</v>
      </c>
      <c r="I1262" s="4">
        <v>2131000000</v>
      </c>
      <c r="J1262" s="33">
        <f t="array" ref="J1262">E1262-F1262</f>
        <v>2204000000</v>
      </c>
      <c r="K1262" s="33">
        <f t="array" ref="K1262">J1262-G1262:I1262</f>
        <v>1459000000</v>
      </c>
      <c r="L1262" s="105">
        <f t="array" ref="L1262">1-F1262/E1262</f>
        <v>0.69242852654728249</v>
      </c>
      <c r="M1262" s="105">
        <f t="array" ref="M1262">K1262/E1262</f>
        <v>0.45837260446120015</v>
      </c>
      <c r="N1262" t="s">
        <v>89</v>
      </c>
      <c r="O1262" t="s">
        <v>90</v>
      </c>
    </row>
    <row r="1263" spans="1:15" ht="16" hidden="1" x14ac:dyDescent="0.25">
      <c r="A1263" s="2">
        <v>1155</v>
      </c>
      <c r="B1263" t="s">
        <v>418</v>
      </c>
      <c r="C1263" t="s">
        <v>9</v>
      </c>
      <c r="D1263" s="3">
        <v>42369</v>
      </c>
      <c r="E1263" s="4">
        <v>1557000000</v>
      </c>
      <c r="F1263" s="4">
        <v>497000000</v>
      </c>
      <c r="G1263" s="4">
        <v>5204000000</v>
      </c>
      <c r="H1263" t="s">
        <v>21</v>
      </c>
      <c r="I1263" s="4">
        <v>917000000</v>
      </c>
      <c r="J1263" s="33">
        <f t="array" ref="J1263">E1263-F1263</f>
        <v>1060000000</v>
      </c>
      <c r="K1263" s="33">
        <f t="array" ref="K1263">J1263-G1263:I1263</f>
        <v>-4144000000</v>
      </c>
      <c r="L1263" s="105">
        <f t="array" ref="L1263">1-F1263/E1263</f>
        <v>0.680796403339756</v>
      </c>
      <c r="M1263" s="105">
        <f t="array" ref="M1263">K1263/E1263</f>
        <v>-2.6615285806037252</v>
      </c>
      <c r="N1263" t="s">
        <v>89</v>
      </c>
      <c r="O1263" t="s">
        <v>90</v>
      </c>
    </row>
    <row r="1264" spans="1:15" ht="16" hidden="1" x14ac:dyDescent="0.25">
      <c r="A1264" s="2">
        <v>1167</v>
      </c>
      <c r="B1264" t="s">
        <v>421</v>
      </c>
      <c r="C1264" t="s">
        <v>9</v>
      </c>
      <c r="D1264" s="3">
        <v>42369</v>
      </c>
      <c r="E1264" s="4">
        <v>14757000000</v>
      </c>
      <c r="F1264" s="4">
        <v>11694000000</v>
      </c>
      <c r="G1264" s="4">
        <v>1764000000</v>
      </c>
      <c r="H1264" t="s">
        <v>21</v>
      </c>
      <c r="I1264" t="s">
        <v>21</v>
      </c>
      <c r="J1264" s="33">
        <f t="array" ref="J1264">E1264-F1264</f>
        <v>3063000000</v>
      </c>
      <c r="K1264" s="33">
        <f t="array" ref="K1264">J1264-G1264:I1264</f>
        <v>1299000000</v>
      </c>
      <c r="L1264" s="105">
        <f t="array" ref="L1264">1-F1264/E1264</f>
        <v>0.20756251270583448</v>
      </c>
      <c r="M1264" s="105">
        <f t="array" ref="M1264">K1264/E1264</f>
        <v>8.8026021549095348E-2</v>
      </c>
      <c r="N1264" t="s">
        <v>89</v>
      </c>
      <c r="O1264" t="s">
        <v>120</v>
      </c>
    </row>
    <row r="1265" spans="1:15" ht="16" hidden="1" x14ac:dyDescent="0.25">
      <c r="A1265" s="2">
        <v>1207</v>
      </c>
      <c r="B1265" t="s">
        <v>430</v>
      </c>
      <c r="C1265" t="s">
        <v>9</v>
      </c>
      <c r="D1265" s="3">
        <v>42369</v>
      </c>
      <c r="E1265" s="4">
        <v>7763206000</v>
      </c>
      <c r="F1265" s="4">
        <v>5641052000</v>
      </c>
      <c r="G1265" s="4">
        <v>693331000</v>
      </c>
      <c r="H1265" t="s">
        <v>21</v>
      </c>
      <c r="I1265" s="4">
        <v>354620000</v>
      </c>
      <c r="J1265" s="33">
        <f t="array" ref="J1265">E1265-F1265</f>
        <v>2122154000</v>
      </c>
      <c r="K1265" s="33">
        <f t="array" ref="K1265">J1265-G1265:I1265</f>
        <v>1428823000</v>
      </c>
      <c r="L1265" s="105">
        <f t="array" ref="L1265">1-F1265/E1265</f>
        <v>0.27336051626093649</v>
      </c>
      <c r="M1265" s="105">
        <f t="array" ref="M1265">K1265/E1265</f>
        <v>0.18405063578114506</v>
      </c>
      <c r="N1265" t="s">
        <v>89</v>
      </c>
      <c r="O1265" t="s">
        <v>90</v>
      </c>
    </row>
    <row r="1266" spans="1:15" ht="16" hidden="1" x14ac:dyDescent="0.25">
      <c r="A1266" s="2">
        <v>1219</v>
      </c>
      <c r="B1266" t="s">
        <v>433</v>
      </c>
      <c r="C1266" t="s">
        <v>9</v>
      </c>
      <c r="D1266" s="3">
        <v>42369</v>
      </c>
      <c r="E1266" s="4">
        <v>12480000000</v>
      </c>
      <c r="F1266" s="4">
        <v>5804000000</v>
      </c>
      <c r="G1266" s="4">
        <v>1613000000</v>
      </c>
      <c r="H1266" t="s">
        <v>21</v>
      </c>
      <c r="I1266" s="4">
        <v>4544000000</v>
      </c>
      <c r="J1266" s="33">
        <f t="array" ref="J1266">E1266-F1266</f>
        <v>6676000000</v>
      </c>
      <c r="K1266" s="33">
        <f t="array" ref="K1266">J1266-G1266:I1266</f>
        <v>5063000000</v>
      </c>
      <c r="L1266" s="105">
        <f t="array" ref="L1266">1-F1266/E1266</f>
        <v>0.53493589743589742</v>
      </c>
      <c r="M1266" s="105">
        <f t="array" ref="M1266">K1266/E1266</f>
        <v>0.40568910256410257</v>
      </c>
      <c r="N1266" t="s">
        <v>89</v>
      </c>
      <c r="O1266" t="s">
        <v>90</v>
      </c>
    </row>
    <row r="1267" spans="1:15" ht="16" hidden="1" x14ac:dyDescent="0.25">
      <c r="A1267" s="2">
        <v>1315</v>
      </c>
      <c r="B1267" t="s">
        <v>458</v>
      </c>
      <c r="C1267" t="s">
        <v>9</v>
      </c>
      <c r="D1267" s="3">
        <v>42369</v>
      </c>
      <c r="E1267" s="4">
        <v>98975000000</v>
      </c>
      <c r="F1267" s="4">
        <v>77693000000</v>
      </c>
      <c r="G1267" s="4">
        <v>15747000000</v>
      </c>
      <c r="H1267" t="s">
        <v>21</v>
      </c>
      <c r="I1267" s="4">
        <v>1099000000</v>
      </c>
      <c r="J1267" s="33">
        <f t="array" ref="J1267">E1267-F1267</f>
        <v>21282000000</v>
      </c>
      <c r="K1267" s="33">
        <f t="array" ref="K1267">J1267-G1267:I1267</f>
        <v>5535000000</v>
      </c>
      <c r="L1267" s="105">
        <f t="array" ref="L1267">1-F1267/E1267</f>
        <v>0.21502399595857535</v>
      </c>
      <c r="M1267" s="105">
        <f t="array" ref="M1267">K1267/E1267</f>
        <v>5.5923212932558725E-2</v>
      </c>
      <c r="N1267" t="s">
        <v>89</v>
      </c>
      <c r="O1267" t="s">
        <v>347</v>
      </c>
    </row>
    <row r="1268" spans="1:15" ht="16" hidden="1" x14ac:dyDescent="0.25">
      <c r="A1268" s="2">
        <v>1377</v>
      </c>
      <c r="B1268" t="s">
        <v>474</v>
      </c>
      <c r="C1268" t="s">
        <v>9</v>
      </c>
      <c r="D1268" s="3">
        <v>42369</v>
      </c>
      <c r="E1268" s="4">
        <v>1181704000</v>
      </c>
      <c r="F1268" s="4">
        <v>648968000</v>
      </c>
      <c r="G1268" s="4">
        <v>165318000</v>
      </c>
      <c r="H1268" t="s">
        <v>21</v>
      </c>
      <c r="I1268" s="4">
        <v>581155000</v>
      </c>
      <c r="J1268" s="33">
        <f t="array" ref="J1268">E1268-F1268</f>
        <v>532736000</v>
      </c>
      <c r="K1268" s="33">
        <f t="array" ref="K1268">J1268-G1268:I1268</f>
        <v>367418000</v>
      </c>
      <c r="L1268" s="105">
        <f t="array" ref="L1268">1-F1268/E1268</f>
        <v>0.45082017154888199</v>
      </c>
      <c r="M1268" s="105">
        <f t="array" ref="M1268">K1268/E1268</f>
        <v>0.31092219371348495</v>
      </c>
      <c r="N1268" t="s">
        <v>89</v>
      </c>
      <c r="O1268" t="s">
        <v>90</v>
      </c>
    </row>
    <row r="1269" spans="1:15" ht="16" hidden="1" x14ac:dyDescent="0.25">
      <c r="A1269" s="2">
        <v>1397</v>
      </c>
      <c r="B1269" t="s">
        <v>478</v>
      </c>
      <c r="C1269" t="s">
        <v>9</v>
      </c>
      <c r="D1269" s="3">
        <v>42369</v>
      </c>
      <c r="E1269" s="4">
        <v>5234000000</v>
      </c>
      <c r="F1269" s="4">
        <v>2335000000</v>
      </c>
      <c r="G1269" s="4">
        <v>353000000</v>
      </c>
      <c r="H1269" t="s">
        <v>21</v>
      </c>
      <c r="I1269" s="4">
        <v>764000000</v>
      </c>
      <c r="J1269" s="33">
        <f t="array" ref="J1269">E1269-F1269</f>
        <v>2899000000</v>
      </c>
      <c r="K1269" s="33">
        <f t="array" ref="K1269">J1269-G1269:I1269</f>
        <v>2546000000</v>
      </c>
      <c r="L1269" s="105">
        <f t="array" ref="L1269">1-F1269/E1269</f>
        <v>0.55387848681696594</v>
      </c>
      <c r="M1269" s="105">
        <f t="array" ref="M1269">K1269/E1269</f>
        <v>0.48643484906381351</v>
      </c>
      <c r="N1269" t="s">
        <v>89</v>
      </c>
      <c r="O1269" t="s">
        <v>347</v>
      </c>
    </row>
    <row r="1270" spans="1:15" ht="16" hidden="1" x14ac:dyDescent="0.25">
      <c r="A1270" s="2">
        <v>1477</v>
      </c>
      <c r="B1270" t="s">
        <v>500</v>
      </c>
      <c r="C1270" t="s">
        <v>9</v>
      </c>
      <c r="D1270" s="3">
        <v>42369</v>
      </c>
      <c r="E1270" s="4">
        <v>3133000000</v>
      </c>
      <c r="F1270" s="4">
        <v>689000000</v>
      </c>
      <c r="G1270" s="4">
        <v>1208000000</v>
      </c>
      <c r="H1270" t="s">
        <v>21</v>
      </c>
      <c r="I1270" s="4">
        <v>1091000000</v>
      </c>
      <c r="J1270" s="33">
        <f t="array" ref="J1270">E1270-F1270</f>
        <v>2444000000</v>
      </c>
      <c r="K1270" s="33">
        <f t="array" ref="K1270">J1270-G1270:I1270</f>
        <v>1236000000</v>
      </c>
      <c r="L1270" s="105">
        <f t="array" ref="L1270">1-F1270/E1270</f>
        <v>0.78008298755186722</v>
      </c>
      <c r="M1270" s="105">
        <f t="array" ref="M1270">K1270/E1270</f>
        <v>0.39451005426109159</v>
      </c>
      <c r="N1270" t="s">
        <v>89</v>
      </c>
      <c r="O1270" t="s">
        <v>90</v>
      </c>
    </row>
    <row r="1271" spans="1:15" ht="16" hidden="1" x14ac:dyDescent="0.25">
      <c r="A1271" s="2">
        <v>1557</v>
      </c>
      <c r="B1271" t="s">
        <v>525</v>
      </c>
      <c r="C1271" t="s">
        <v>9</v>
      </c>
      <c r="D1271" s="3">
        <v>42369</v>
      </c>
      <c r="E1271" s="4">
        <v>28711000000</v>
      </c>
      <c r="F1271" s="4">
        <v>22466000000</v>
      </c>
      <c r="G1271" s="4">
        <v>2620000000</v>
      </c>
      <c r="H1271" t="s">
        <v>21</v>
      </c>
      <c r="I1271" s="4">
        <v>756000000</v>
      </c>
      <c r="J1271" s="33">
        <f t="array" ref="J1271">E1271-F1271</f>
        <v>6245000000</v>
      </c>
      <c r="K1271" s="33">
        <f t="array" ref="K1271">J1271-G1271:I1271</f>
        <v>3625000000</v>
      </c>
      <c r="L1271" s="105">
        <f t="array" ref="L1271">1-F1271/E1271</f>
        <v>0.21751245167357458</v>
      </c>
      <c r="M1271" s="105">
        <f t="array" ref="M1271">K1271/E1271</f>
        <v>0.12625822855351607</v>
      </c>
      <c r="N1271" t="s">
        <v>89</v>
      </c>
      <c r="O1271" t="s">
        <v>347</v>
      </c>
    </row>
    <row r="1272" spans="1:15" ht="16" hidden="1" x14ac:dyDescent="0.25">
      <c r="A1272" s="2">
        <v>1641</v>
      </c>
      <c r="B1272" t="s">
        <v>545</v>
      </c>
      <c r="C1272" t="s">
        <v>9</v>
      </c>
      <c r="D1272" s="3">
        <v>42369</v>
      </c>
      <c r="E1272" s="4">
        <v>87804000000</v>
      </c>
      <c r="F1272" s="4">
        <v>74651000000</v>
      </c>
      <c r="G1272" s="4">
        <v>4953000000</v>
      </c>
      <c r="H1272" t="s">
        <v>21</v>
      </c>
      <c r="I1272" s="4">
        <v>1842000000</v>
      </c>
      <c r="J1272" s="33">
        <f t="array" ref="J1272">E1272-F1272</f>
        <v>13153000000</v>
      </c>
      <c r="K1272" s="33">
        <f t="array" ref="K1272">J1272-G1272:I1272</f>
        <v>8200000000</v>
      </c>
      <c r="L1272" s="105">
        <f t="array" ref="L1272">1-F1272/E1272</f>
        <v>0.14979955355109109</v>
      </c>
      <c r="M1272" s="105">
        <f t="array" ref="M1272">K1272/E1272</f>
        <v>9.3389822787116758E-2</v>
      </c>
      <c r="N1272" t="s">
        <v>89</v>
      </c>
      <c r="O1272" t="s">
        <v>347</v>
      </c>
    </row>
    <row r="1273" spans="1:15" ht="16" hidden="1" x14ac:dyDescent="0.25">
      <c r="A1273" s="2">
        <v>1705</v>
      </c>
      <c r="B1273" t="s">
        <v>561</v>
      </c>
      <c r="C1273" t="s">
        <v>9</v>
      </c>
      <c r="D1273" s="3">
        <v>42369</v>
      </c>
      <c r="E1273" s="4">
        <v>7360000000</v>
      </c>
      <c r="F1273" s="4">
        <v>3434000000</v>
      </c>
      <c r="G1273" s="4">
        <v>864000000</v>
      </c>
      <c r="H1273" t="s">
        <v>21</v>
      </c>
      <c r="I1273" s="4">
        <v>1738000000</v>
      </c>
      <c r="J1273" s="33">
        <f t="array" ref="J1273">E1273-F1273</f>
        <v>3926000000</v>
      </c>
      <c r="K1273" s="33">
        <f t="array" ref="K1273">J1273-G1273:I1273</f>
        <v>3062000000</v>
      </c>
      <c r="L1273" s="105">
        <f t="array" ref="L1273">1-F1273/E1273</f>
        <v>0.53342391304347825</v>
      </c>
      <c r="M1273" s="105">
        <f t="array" ref="M1273">K1273/E1273</f>
        <v>0.41603260869565217</v>
      </c>
      <c r="N1273" t="s">
        <v>89</v>
      </c>
      <c r="O1273" t="s">
        <v>90</v>
      </c>
    </row>
    <row r="1274" spans="1:15" ht="16" hidden="1" x14ac:dyDescent="0.25">
      <c r="A1274" s="2">
        <v>1732</v>
      </c>
      <c r="B1274" t="s">
        <v>569</v>
      </c>
      <c r="C1274" t="s">
        <v>9</v>
      </c>
      <c r="D1274" s="3">
        <v>42369</v>
      </c>
      <c r="E1274" s="4">
        <v>1452619000</v>
      </c>
      <c r="F1274" s="4">
        <v>519874000</v>
      </c>
      <c r="G1274" s="4">
        <v>179867000</v>
      </c>
      <c r="H1274" t="s">
        <v>21</v>
      </c>
      <c r="I1274" s="4">
        <v>778923000</v>
      </c>
      <c r="J1274" s="33">
        <f t="array" ref="J1274">E1274-F1274</f>
        <v>932745000</v>
      </c>
      <c r="K1274" s="33">
        <f t="array" ref="K1274">J1274-G1274:I1274</f>
        <v>752878000</v>
      </c>
      <c r="L1274" s="105">
        <f t="array" ref="L1274">1-F1274/E1274</f>
        <v>0.6421126255404892</v>
      </c>
      <c r="M1274" s="105">
        <f t="array" ref="M1274">K1274/E1274</f>
        <v>0.51829006780167408</v>
      </c>
      <c r="N1274" t="s">
        <v>89</v>
      </c>
      <c r="O1274" t="s">
        <v>90</v>
      </c>
    </row>
    <row r="1275" spans="1:15" ht="16" hidden="1" x14ac:dyDescent="0.25">
      <c r="A1275" s="2">
        <v>1748</v>
      </c>
      <c r="B1275" t="s">
        <v>573</v>
      </c>
      <c r="C1275" t="s">
        <v>9</v>
      </c>
      <c r="D1275" s="3">
        <v>42369</v>
      </c>
      <c r="E1275" s="4">
        <v>259488000000</v>
      </c>
      <c r="F1275" s="4">
        <v>165590000000</v>
      </c>
      <c r="G1275" s="4">
        <v>61444000000</v>
      </c>
      <c r="H1275" t="s">
        <v>21</v>
      </c>
      <c r="I1275" s="4">
        <v>18048000000</v>
      </c>
      <c r="J1275" s="33">
        <f t="array" ref="J1275">E1275-F1275</f>
        <v>93898000000</v>
      </c>
      <c r="K1275" s="33">
        <f t="array" ref="K1275">J1275-G1275:I1275</f>
        <v>32454000000</v>
      </c>
      <c r="L1275" s="105">
        <f t="array" ref="L1275">1-F1275/E1275</f>
        <v>0.36185873720557404</v>
      </c>
      <c r="M1275" s="105">
        <f t="array" ref="M1275">K1275/E1275</f>
        <v>0.12506936736958935</v>
      </c>
      <c r="N1275" t="s">
        <v>89</v>
      </c>
      <c r="O1275" t="s">
        <v>150</v>
      </c>
    </row>
    <row r="1276" spans="1:15" ht="16" hidden="1" x14ac:dyDescent="0.25">
      <c r="A1276" s="2">
        <v>55</v>
      </c>
      <c r="B1276" t="s">
        <v>52</v>
      </c>
      <c r="C1276" t="s">
        <v>9</v>
      </c>
      <c r="D1276" s="3">
        <v>42369</v>
      </c>
      <c r="E1276" s="4">
        <v>20872000000</v>
      </c>
      <c r="F1276" s="4">
        <v>13049000000</v>
      </c>
      <c r="G1276" t="s">
        <v>21</v>
      </c>
      <c r="H1276" t="s">
        <v>21</v>
      </c>
      <c r="I1276" s="4">
        <v>3672000000</v>
      </c>
      <c r="J1276" s="33">
        <f t="array" ref="J1276">E1276-F1276</f>
        <v>7823000000</v>
      </c>
      <c r="K1276" s="33" t="e">
        <f t="array" ref="K1276">J1276-G1276:I1276</f>
        <v>#VALUE!</v>
      </c>
      <c r="L1276" s="105">
        <f t="array" ref="L1276">1-F1276/E1276</f>
        <v>0.3748083556918359</v>
      </c>
      <c r="M1276" s="105" t="e">
        <f t="array" ref="M1276">K1276/E1276</f>
        <v>#VALUE!</v>
      </c>
      <c r="N1276" t="s">
        <v>53</v>
      </c>
      <c r="O1276" t="s">
        <v>54</v>
      </c>
    </row>
    <row r="1277" spans="1:15" ht="16" hidden="1" x14ac:dyDescent="0.25">
      <c r="A1277" s="2">
        <v>59</v>
      </c>
      <c r="B1277" t="s">
        <v>55</v>
      </c>
      <c r="C1277" t="s">
        <v>9</v>
      </c>
      <c r="D1277" s="3">
        <v>42369</v>
      </c>
      <c r="E1277" s="4">
        <v>58327000000</v>
      </c>
      <c r="F1277" s="4">
        <v>36581000000</v>
      </c>
      <c r="G1277" s="4">
        <v>16417000000</v>
      </c>
      <c r="H1277" t="s">
        <v>21</v>
      </c>
      <c r="I1277" t="s">
        <v>21</v>
      </c>
      <c r="J1277" s="33">
        <f t="array" ref="J1277">E1277-F1277</f>
        <v>21746000000</v>
      </c>
      <c r="K1277" s="33">
        <f t="array" ref="K1277">J1277-G1277:I1277</f>
        <v>5329000000</v>
      </c>
      <c r="L1277" s="105">
        <f t="array" ref="L1277">1-F1277/E1277</f>
        <v>0.37282905001114408</v>
      </c>
      <c r="M1277" s="105">
        <f t="array" ref="M1277">K1277/E1277</f>
        <v>9.1364205256570713E-2</v>
      </c>
      <c r="N1277" t="s">
        <v>53</v>
      </c>
      <c r="O1277" t="s">
        <v>56</v>
      </c>
    </row>
    <row r="1278" spans="1:15" ht="16" hidden="1" x14ac:dyDescent="0.25">
      <c r="A1278" s="2">
        <v>66</v>
      </c>
      <c r="B1278" t="s">
        <v>60</v>
      </c>
      <c r="C1278" t="s">
        <v>8</v>
      </c>
      <c r="D1278" s="3">
        <v>42369</v>
      </c>
      <c r="E1278" s="4">
        <v>10325494000</v>
      </c>
      <c r="F1278" s="4">
        <v>8666624000</v>
      </c>
      <c r="G1278" t="s">
        <v>21</v>
      </c>
      <c r="H1278" t="s">
        <v>21</v>
      </c>
      <c r="I1278" s="4">
        <v>1402573000</v>
      </c>
      <c r="J1278" s="33">
        <f t="array" ref="J1278">E1278-F1278</f>
        <v>1658870000</v>
      </c>
      <c r="K1278" s="33" t="e">
        <f t="array" ref="K1278">J1278-G1278:I1278</f>
        <v>#VALUE!</v>
      </c>
      <c r="L1278" s="105">
        <f t="array" ref="L1278">1-F1278/E1278</f>
        <v>0.16065768862971597</v>
      </c>
      <c r="M1278" s="105" t="e">
        <f t="array" ref="M1278">K1278/E1278</f>
        <v>#VALUE!</v>
      </c>
      <c r="N1278" t="s">
        <v>53</v>
      </c>
      <c r="O1278" t="s">
        <v>61</v>
      </c>
    </row>
    <row r="1279" spans="1:15" ht="16" hidden="1" x14ac:dyDescent="0.25">
      <c r="A1279" s="2">
        <v>87</v>
      </c>
      <c r="B1279" t="s">
        <v>68</v>
      </c>
      <c r="C1279" t="s">
        <v>9</v>
      </c>
      <c r="D1279" s="3">
        <v>42369</v>
      </c>
      <c r="E1279" s="4">
        <v>35653000000</v>
      </c>
      <c r="F1279" s="4">
        <v>22837000000</v>
      </c>
      <c r="G1279" s="4">
        <v>761000000</v>
      </c>
      <c r="H1279" t="s">
        <v>21</v>
      </c>
      <c r="I1279" s="4">
        <v>8445000000</v>
      </c>
      <c r="J1279" s="33">
        <f t="array" ref="J1279">E1279-F1279</f>
        <v>12816000000</v>
      </c>
      <c r="K1279" s="33">
        <f t="array" ref="K1279">J1279-G1279:I1279</f>
        <v>12055000000</v>
      </c>
      <c r="L1279" s="105">
        <f t="array" ref="L1279">1-F1279/E1279</f>
        <v>0.35946484166830284</v>
      </c>
      <c r="M1279" s="105">
        <f t="array" ref="M1279">K1279/E1279</f>
        <v>0.33812021428771771</v>
      </c>
      <c r="N1279" t="s">
        <v>53</v>
      </c>
      <c r="O1279" t="s">
        <v>56</v>
      </c>
    </row>
    <row r="1280" spans="1:15" ht="16" hidden="1" x14ac:dyDescent="0.25">
      <c r="A1280" s="2">
        <v>115</v>
      </c>
      <c r="B1280" t="s">
        <v>78</v>
      </c>
      <c r="C1280" t="s">
        <v>9</v>
      </c>
      <c r="D1280" s="3">
        <v>42369</v>
      </c>
      <c r="E1280" s="4">
        <v>12200000000</v>
      </c>
      <c r="F1280" s="4">
        <v>2261000000</v>
      </c>
      <c r="G1280" s="4">
        <v>3750000000</v>
      </c>
      <c r="H1280" t="s">
        <v>21</v>
      </c>
      <c r="I1280" s="4">
        <v>3630000000</v>
      </c>
      <c r="J1280" s="33">
        <f t="array" ref="J1280">E1280-F1280</f>
        <v>9939000000</v>
      </c>
      <c r="K1280" s="33">
        <f t="array" ref="K1280">J1280-G1280:I1280</f>
        <v>6189000000</v>
      </c>
      <c r="L1280" s="105">
        <f t="array" ref="L1280">1-F1280/E1280</f>
        <v>0.814672131147541</v>
      </c>
      <c r="M1280" s="105">
        <f t="array" ref="M1280">K1280/E1280</f>
        <v>0.50729508196721307</v>
      </c>
      <c r="N1280" t="s">
        <v>53</v>
      </c>
      <c r="O1280" t="s">
        <v>79</v>
      </c>
    </row>
    <row r="1281" spans="1:15" ht="16" hidden="1" x14ac:dyDescent="0.25">
      <c r="A1281" s="2">
        <v>177</v>
      </c>
      <c r="B1281" t="s">
        <v>105</v>
      </c>
      <c r="C1281" t="s">
        <v>9</v>
      </c>
      <c r="D1281" s="3">
        <v>42369</v>
      </c>
      <c r="E1281" s="4">
        <v>34441000000</v>
      </c>
      <c r="F1281" s="4">
        <v>475000000</v>
      </c>
      <c r="G1281" s="4">
        <v>22892000000</v>
      </c>
      <c r="H1281" t="s">
        <v>21</v>
      </c>
      <c r="I1281" s="4">
        <v>1988000000</v>
      </c>
      <c r="J1281" s="33">
        <f t="array" ref="J1281">E1281-F1281</f>
        <v>33966000000</v>
      </c>
      <c r="K1281" s="33">
        <f t="array" ref="K1281">J1281-G1281:I1281</f>
        <v>11074000000</v>
      </c>
      <c r="L1281" s="105">
        <f t="array" ref="L1281">1-F1281/E1281</f>
        <v>0.98620829824917977</v>
      </c>
      <c r="M1281" s="105">
        <f t="array" ref="M1281">K1281/E1281</f>
        <v>0.32153537934438603</v>
      </c>
      <c r="N1281" t="s">
        <v>53</v>
      </c>
      <c r="O1281" t="s">
        <v>106</v>
      </c>
    </row>
    <row r="1282" spans="1:15" ht="16" x14ac:dyDescent="0.25">
      <c r="A1282" s="2">
        <v>193</v>
      </c>
      <c r="B1282" t="s">
        <v>110</v>
      </c>
      <c r="C1282" t="s">
        <v>9</v>
      </c>
      <c r="D1282" s="3">
        <v>42369</v>
      </c>
      <c r="E1282" s="4">
        <v>93056000000</v>
      </c>
      <c r="F1282" s="4">
        <v>2204000000</v>
      </c>
      <c r="G1282" s="4">
        <v>56358000000</v>
      </c>
      <c r="H1282" t="s">
        <v>21</v>
      </c>
      <c r="I1282" s="4">
        <v>3995000000</v>
      </c>
      <c r="J1282" s="33">
        <f t="array" ref="J1282">E1282-F1282</f>
        <v>90852000000</v>
      </c>
      <c r="K1282" s="33">
        <f t="array" ref="K1282">J1282-G1282:I1282</f>
        <v>34494000000</v>
      </c>
      <c r="L1282" s="105">
        <f t="array" ref="L1282">1-F1282/E1282</f>
        <v>0.97631533700137552</v>
      </c>
      <c r="M1282" s="105">
        <f t="array" ref="M1282">K1282/E1282</f>
        <v>0.37068002063273725</v>
      </c>
      <c r="N1282" t="s">
        <v>53</v>
      </c>
      <c r="O1282" t="s">
        <v>111</v>
      </c>
    </row>
    <row r="1283" spans="1:15" ht="16" x14ac:dyDescent="0.25">
      <c r="A1283" s="2">
        <v>205</v>
      </c>
      <c r="B1283" t="s">
        <v>114</v>
      </c>
      <c r="C1283" t="s">
        <v>9</v>
      </c>
      <c r="D1283" s="3">
        <v>42369</v>
      </c>
      <c r="E1283" s="4">
        <v>10346000000</v>
      </c>
      <c r="F1283" s="4">
        <v>233000000</v>
      </c>
      <c r="G1283" s="4">
        <v>5996000000</v>
      </c>
      <c r="H1283" t="s">
        <v>21</v>
      </c>
      <c r="I1283" s="4">
        <v>533000000</v>
      </c>
      <c r="J1283" s="33">
        <f t="array" ref="J1283">E1283-F1283</f>
        <v>10113000000</v>
      </c>
      <c r="K1283" s="33">
        <f t="array" ref="K1283">J1283-G1283:I1283</f>
        <v>4117000000</v>
      </c>
      <c r="L1283" s="105">
        <f t="array" ref="L1283">1-F1283/E1283</f>
        <v>0.9774792190218442</v>
      </c>
      <c r="M1283" s="105">
        <f t="array" ref="M1283">K1283/E1283</f>
        <v>0.39793156775565436</v>
      </c>
      <c r="N1283" t="s">
        <v>53</v>
      </c>
      <c r="O1283" t="s">
        <v>111</v>
      </c>
    </row>
    <row r="1284" spans="1:15" ht="16" hidden="1" x14ac:dyDescent="0.25">
      <c r="A1284" s="2">
        <v>269</v>
      </c>
      <c r="B1284" t="s">
        <v>134</v>
      </c>
      <c r="C1284" t="s">
        <v>9</v>
      </c>
      <c r="D1284" s="3">
        <v>42369</v>
      </c>
      <c r="E1284" s="4">
        <v>18987000000</v>
      </c>
      <c r="F1284" s="4">
        <v>12968000000</v>
      </c>
      <c r="G1284" s="4">
        <v>2270000000</v>
      </c>
      <c r="H1284" t="s">
        <v>21</v>
      </c>
      <c r="I1284" s="4">
        <v>120000000</v>
      </c>
      <c r="J1284" s="33">
        <f t="array" ref="J1284">E1284-F1284</f>
        <v>6019000000</v>
      </c>
      <c r="K1284" s="33">
        <f t="array" ref="K1284">J1284-G1284:I1284</f>
        <v>3749000000</v>
      </c>
      <c r="L1284" s="105">
        <f t="array" ref="L1284">1-F1284/E1284</f>
        <v>0.31700637278137678</v>
      </c>
      <c r="M1284" s="105">
        <f t="array" ref="M1284">K1284/E1284</f>
        <v>0.19745088744930742</v>
      </c>
      <c r="N1284" t="s">
        <v>53</v>
      </c>
      <c r="O1284" t="s">
        <v>56</v>
      </c>
    </row>
    <row r="1285" spans="1:15" ht="16" hidden="1" x14ac:dyDescent="0.25">
      <c r="A1285" s="2">
        <v>297</v>
      </c>
      <c r="B1285" t="s">
        <v>145</v>
      </c>
      <c r="C1285" t="s">
        <v>9</v>
      </c>
      <c r="D1285" s="3">
        <v>42369</v>
      </c>
      <c r="E1285" s="4">
        <v>5276000000</v>
      </c>
      <c r="F1285" s="4">
        <v>237000000</v>
      </c>
      <c r="G1285" s="4">
        <v>3113000000</v>
      </c>
      <c r="H1285" t="s">
        <v>21</v>
      </c>
      <c r="I1285" s="4">
        <v>448000000</v>
      </c>
      <c r="J1285" s="33">
        <f t="array" ref="J1285">E1285-F1285</f>
        <v>5039000000</v>
      </c>
      <c r="K1285" s="33">
        <f t="array" ref="K1285">J1285-G1285:I1285</f>
        <v>1926000000</v>
      </c>
      <c r="L1285" s="105">
        <f t="array" ref="L1285">1-F1285/E1285</f>
        <v>0.95507960576194084</v>
      </c>
      <c r="M1285" s="105">
        <f t="array" ref="M1285">K1285/E1285</f>
        <v>0.36504927975739199</v>
      </c>
      <c r="N1285" t="s">
        <v>53</v>
      </c>
      <c r="O1285" t="s">
        <v>146</v>
      </c>
    </row>
    <row r="1286" spans="1:15" ht="16" hidden="1" x14ac:dyDescent="0.25">
      <c r="A1286" s="2">
        <v>321</v>
      </c>
      <c r="B1286" t="s">
        <v>156</v>
      </c>
      <c r="C1286" t="s">
        <v>9</v>
      </c>
      <c r="D1286" s="3">
        <v>42369</v>
      </c>
      <c r="E1286" s="4">
        <v>5142000000</v>
      </c>
      <c r="F1286" s="4">
        <v>4195000000</v>
      </c>
      <c r="G1286" t="s">
        <v>21</v>
      </c>
      <c r="H1286" t="s">
        <v>21</v>
      </c>
      <c r="I1286" s="4">
        <v>13000000</v>
      </c>
      <c r="J1286" s="33">
        <f t="array" ref="J1286">E1286-F1286</f>
        <v>947000000</v>
      </c>
      <c r="K1286" s="33" t="e">
        <f t="array" ref="K1286">J1286-G1286:I1286</f>
        <v>#VALUE!</v>
      </c>
      <c r="L1286" s="105">
        <f t="array" ref="L1286">1-F1286/E1286</f>
        <v>0.18416958381952553</v>
      </c>
      <c r="M1286" s="105" t="e">
        <f t="array" ref="M1286">K1286/E1286</f>
        <v>#VALUE!</v>
      </c>
      <c r="N1286" t="s">
        <v>53</v>
      </c>
      <c r="O1286" t="s">
        <v>56</v>
      </c>
    </row>
    <row r="1287" spans="1:15" ht="16" hidden="1" x14ac:dyDescent="0.25">
      <c r="A1287" s="2">
        <v>332</v>
      </c>
      <c r="B1287" t="s">
        <v>159</v>
      </c>
      <c r="C1287" t="s">
        <v>8</v>
      </c>
      <c r="D1287" s="3">
        <v>42369</v>
      </c>
      <c r="E1287" s="4">
        <v>2819000000</v>
      </c>
      <c r="F1287" s="4">
        <v>43000000</v>
      </c>
      <c r="G1287" s="4">
        <v>1859000000</v>
      </c>
      <c r="H1287" t="s">
        <v>21</v>
      </c>
      <c r="I1287" s="4">
        <v>147000000</v>
      </c>
      <c r="J1287" s="33">
        <f t="array" ref="J1287">E1287-F1287</f>
        <v>2776000000</v>
      </c>
      <c r="K1287" s="33">
        <f t="array" ref="K1287">J1287-G1287:I1287</f>
        <v>917000000</v>
      </c>
      <c r="L1287" s="105">
        <f t="array" ref="L1287">1-F1287/E1287</f>
        <v>0.98474636395885062</v>
      </c>
      <c r="M1287" s="105">
        <f t="array" ref="M1287">K1287/E1287</f>
        <v>0.32529265697055693</v>
      </c>
      <c r="N1287" t="s">
        <v>53</v>
      </c>
      <c r="O1287" t="s">
        <v>146</v>
      </c>
    </row>
    <row r="1288" spans="1:15" ht="16" hidden="1" x14ac:dyDescent="0.25">
      <c r="A1288" s="2">
        <v>361</v>
      </c>
      <c r="B1288" t="s">
        <v>167</v>
      </c>
      <c r="C1288" t="s">
        <v>9</v>
      </c>
      <c r="D1288" s="3">
        <v>42369</v>
      </c>
      <c r="E1288" s="4">
        <v>25038000000</v>
      </c>
      <c r="F1288" s="4">
        <v>1091000000</v>
      </c>
      <c r="G1288" s="4">
        <v>12566000000</v>
      </c>
      <c r="H1288" t="s">
        <v>21</v>
      </c>
      <c r="I1288" s="4">
        <v>4966000000</v>
      </c>
      <c r="J1288" s="33">
        <f t="array" ref="J1288">E1288-F1288</f>
        <v>23947000000</v>
      </c>
      <c r="K1288" s="33">
        <f t="array" ref="K1288">J1288-G1288:I1288</f>
        <v>11381000000</v>
      </c>
      <c r="L1288" s="105">
        <f t="array" ref="L1288">1-F1288/E1288</f>
        <v>0.95642623212716671</v>
      </c>
      <c r="M1288" s="105">
        <f t="array" ref="M1288">K1288/E1288</f>
        <v>0.45454908539020689</v>
      </c>
      <c r="N1288" t="s">
        <v>53</v>
      </c>
      <c r="O1288" t="s">
        <v>106</v>
      </c>
    </row>
    <row r="1289" spans="1:15" ht="16" hidden="1" x14ac:dyDescent="0.25">
      <c r="A1289" s="2">
        <v>447</v>
      </c>
      <c r="B1289" t="s">
        <v>201</v>
      </c>
      <c r="C1289" t="s">
        <v>9</v>
      </c>
      <c r="D1289" s="3">
        <v>42369</v>
      </c>
      <c r="E1289" s="4">
        <v>10002000000</v>
      </c>
      <c r="F1289" s="4">
        <v>623000000</v>
      </c>
      <c r="G1289" s="4">
        <v>3615000000</v>
      </c>
      <c r="H1289" t="s">
        <v>21</v>
      </c>
      <c r="I1289" s="4">
        <v>1512000000</v>
      </c>
      <c r="J1289" s="33">
        <f t="array" ref="J1289">E1289-F1289</f>
        <v>9379000000</v>
      </c>
      <c r="K1289" s="33">
        <f t="array" ref="K1289">J1289-G1289:I1289</f>
        <v>5764000000</v>
      </c>
      <c r="L1289" s="105">
        <f t="array" ref="L1289">1-F1289/E1289</f>
        <v>0.9377124575084983</v>
      </c>
      <c r="M1289" s="105">
        <f t="array" ref="M1289">K1289/E1289</f>
        <v>0.57628474305138977</v>
      </c>
      <c r="N1289" t="s">
        <v>53</v>
      </c>
      <c r="O1289" t="s">
        <v>106</v>
      </c>
    </row>
    <row r="1290" spans="1:15" ht="16" hidden="1" x14ac:dyDescent="0.25">
      <c r="A1290" s="2">
        <v>579</v>
      </c>
      <c r="B1290" t="s">
        <v>241</v>
      </c>
      <c r="C1290" t="s">
        <v>9</v>
      </c>
      <c r="D1290" s="3">
        <v>42369</v>
      </c>
      <c r="E1290" s="4">
        <v>1403000000</v>
      </c>
      <c r="F1290" t="s">
        <v>21</v>
      </c>
      <c r="G1290" s="4">
        <v>1048000000</v>
      </c>
      <c r="H1290" t="s">
        <v>21</v>
      </c>
      <c r="I1290" s="4">
        <v>61000000</v>
      </c>
      <c r="J1290" s="33" t="e">
        <f t="array" ref="J1290">E1290-F1290</f>
        <v>#VALUE!</v>
      </c>
      <c r="K1290" s="33" t="e">
        <f t="array" ref="K1290">J1290-G1290:I1290</f>
        <v>#VALUE!</v>
      </c>
      <c r="L1290" s="105" t="e">
        <f t="array" ref="L1290">1-F1290/E1290</f>
        <v>#VALUE!</v>
      </c>
      <c r="M1290" s="105" t="e">
        <f t="array" ref="M1290">K1290/E1290</f>
        <v>#VALUE!</v>
      </c>
      <c r="N1290" t="s">
        <v>53</v>
      </c>
      <c r="O1290" t="s">
        <v>242</v>
      </c>
    </row>
    <row r="1291" spans="1:15" ht="16" x14ac:dyDescent="0.25">
      <c r="A1291" s="2">
        <v>743</v>
      </c>
      <c r="B1291" t="s">
        <v>293</v>
      </c>
      <c r="C1291" t="s">
        <v>9</v>
      </c>
      <c r="D1291" s="3">
        <v>42369</v>
      </c>
      <c r="E1291" s="4">
        <v>3153251000</v>
      </c>
      <c r="F1291" s="4">
        <v>82175000</v>
      </c>
      <c r="G1291" s="4">
        <v>1948041000</v>
      </c>
      <c r="H1291" t="s">
        <v>21</v>
      </c>
      <c r="I1291" s="4">
        <v>127821000</v>
      </c>
      <c r="J1291" s="33">
        <f t="array" ref="J1291">E1291-F1291</f>
        <v>3071076000</v>
      </c>
      <c r="K1291" s="33">
        <f t="array" ref="K1291">J1291-G1291:I1291</f>
        <v>1123035000</v>
      </c>
      <c r="L1291" s="105">
        <f t="array" ref="L1291">1-F1291/E1291</f>
        <v>0.9739395944059005</v>
      </c>
      <c r="M1291" s="105">
        <f t="array" ref="M1291">K1291/E1291</f>
        <v>0.35615147668231928</v>
      </c>
      <c r="N1291" t="s">
        <v>53</v>
      </c>
      <c r="O1291" t="s">
        <v>111</v>
      </c>
    </row>
    <row r="1292" spans="1:15" ht="16" hidden="1" x14ac:dyDescent="0.25">
      <c r="A1292" s="2">
        <v>771</v>
      </c>
      <c r="B1292" t="s">
        <v>302</v>
      </c>
      <c r="C1292" t="s">
        <v>9</v>
      </c>
      <c r="D1292" s="3">
        <v>42369</v>
      </c>
      <c r="E1292" s="4">
        <v>18377000000</v>
      </c>
      <c r="F1292" s="4">
        <v>10775000000</v>
      </c>
      <c r="G1292" t="s">
        <v>21</v>
      </c>
      <c r="H1292" t="s">
        <v>21</v>
      </c>
      <c r="I1292" s="4">
        <v>5274000000</v>
      </c>
      <c r="J1292" s="33">
        <f t="array" ref="J1292">E1292-F1292</f>
        <v>7602000000</v>
      </c>
      <c r="K1292" s="33" t="e">
        <f t="array" ref="K1292">J1292-G1292:I1292</f>
        <v>#VALUE!</v>
      </c>
      <c r="L1292" s="105">
        <f t="array" ref="L1292">1-F1292/E1292</f>
        <v>0.41366926048865427</v>
      </c>
      <c r="M1292" s="105" t="e">
        <f t="array" ref="M1292">K1292/E1292</f>
        <v>#VALUE!</v>
      </c>
      <c r="N1292" t="s">
        <v>53</v>
      </c>
      <c r="O1292" t="s">
        <v>56</v>
      </c>
    </row>
    <row r="1293" spans="1:15" ht="16" hidden="1" x14ac:dyDescent="0.25">
      <c r="A1293" s="2">
        <v>870</v>
      </c>
      <c r="B1293" t="s">
        <v>333</v>
      </c>
      <c r="C1293" t="s">
        <v>9</v>
      </c>
      <c r="D1293" s="3">
        <v>42369</v>
      </c>
      <c r="E1293" s="4">
        <v>5122900000</v>
      </c>
      <c r="F1293" t="s">
        <v>21</v>
      </c>
      <c r="G1293" s="4">
        <v>3764500000</v>
      </c>
      <c r="H1293" t="s">
        <v>21</v>
      </c>
      <c r="I1293" t="s">
        <v>21</v>
      </c>
      <c r="J1293" s="33" t="e">
        <f t="array" ref="J1293">E1293-F1293</f>
        <v>#VALUE!</v>
      </c>
      <c r="K1293" s="33" t="e">
        <f t="array" ref="K1293">J1293-G1293:I1293</f>
        <v>#VALUE!</v>
      </c>
      <c r="L1293" s="105" t="e">
        <f t="array" ref="L1293">1-F1293/E1293</f>
        <v>#VALUE!</v>
      </c>
      <c r="M1293" s="105" t="e">
        <f t="array" ref="M1293">K1293/E1293</f>
        <v>#VALUE!</v>
      </c>
      <c r="N1293" t="s">
        <v>53</v>
      </c>
      <c r="O1293" t="s">
        <v>79</v>
      </c>
    </row>
    <row r="1294" spans="1:15" ht="16" x14ac:dyDescent="0.25">
      <c r="A1294" s="2">
        <v>886</v>
      </c>
      <c r="B1294" t="s">
        <v>338</v>
      </c>
      <c r="C1294" t="s">
        <v>9</v>
      </c>
      <c r="D1294" s="3">
        <v>42369</v>
      </c>
      <c r="E1294" s="4">
        <v>89716000000</v>
      </c>
      <c r="F1294" t="s">
        <v>21</v>
      </c>
      <c r="G1294" s="4">
        <v>59014000000</v>
      </c>
      <c r="H1294" t="s">
        <v>21</v>
      </c>
      <c r="I1294" s="4">
        <v>3827000000</v>
      </c>
      <c r="J1294" s="33" t="e">
        <f t="array" ref="J1294">E1294-F1294</f>
        <v>#VALUE!</v>
      </c>
      <c r="K1294" s="33" t="e">
        <f t="array" ref="K1294">J1294-G1294:I1294</f>
        <v>#VALUE!</v>
      </c>
      <c r="L1294" s="105" t="e">
        <f t="array" ref="L1294">1-F1294/E1294</f>
        <v>#VALUE!</v>
      </c>
      <c r="M1294" s="105" t="e">
        <f t="array" ref="M1294">K1294/E1294</f>
        <v>#VALUE!</v>
      </c>
      <c r="N1294" t="s">
        <v>53</v>
      </c>
      <c r="O1294" t="s">
        <v>111</v>
      </c>
    </row>
    <row r="1295" spans="1:15" ht="16" hidden="1" x14ac:dyDescent="0.25">
      <c r="A1295" s="2">
        <v>990</v>
      </c>
      <c r="B1295" t="s">
        <v>368</v>
      </c>
      <c r="C1295" t="s">
        <v>9</v>
      </c>
      <c r="D1295" s="3">
        <v>42369</v>
      </c>
      <c r="E1295" s="4">
        <v>10116502000</v>
      </c>
      <c r="F1295" s="4">
        <v>7677233000</v>
      </c>
      <c r="G1295" s="4">
        <v>2620072000</v>
      </c>
      <c r="H1295" t="s">
        <v>21</v>
      </c>
      <c r="I1295" s="4">
        <v>224133000</v>
      </c>
      <c r="J1295" s="33">
        <f t="array" ref="J1295">E1295-F1295</f>
        <v>2439269000</v>
      </c>
      <c r="K1295" s="33">
        <f t="array" ref="K1295">J1295-G1295:I1295</f>
        <v>-180803000</v>
      </c>
      <c r="L1295" s="105">
        <f t="array" ref="L1295">1-F1295/E1295</f>
        <v>0.24111782906779433</v>
      </c>
      <c r="M1295" s="105">
        <f t="array" ref="M1295">K1295/E1295</f>
        <v>-1.7872086616500447E-2</v>
      </c>
      <c r="N1295" t="s">
        <v>53</v>
      </c>
      <c r="O1295" t="s">
        <v>369</v>
      </c>
    </row>
    <row r="1296" spans="1:15" ht="16" hidden="1" x14ac:dyDescent="0.25">
      <c r="A1296" s="2">
        <v>1046</v>
      </c>
      <c r="B1296" t="s">
        <v>384</v>
      </c>
      <c r="C1296" t="s">
        <v>9</v>
      </c>
      <c r="D1296" s="3">
        <v>42369</v>
      </c>
      <c r="E1296" s="4">
        <v>3484500000</v>
      </c>
      <c r="F1296" s="4">
        <v>976300000</v>
      </c>
      <c r="G1296" s="4">
        <v>921300000</v>
      </c>
      <c r="H1296" t="s">
        <v>21</v>
      </c>
      <c r="I1296" s="4">
        <v>113500000</v>
      </c>
      <c r="J1296" s="33">
        <f t="array" ref="J1296">E1296-F1296</f>
        <v>2508200000</v>
      </c>
      <c r="K1296" s="33">
        <f t="array" ref="K1296">J1296-G1296:I1296</f>
        <v>1586900000</v>
      </c>
      <c r="L1296" s="105">
        <f t="array" ref="L1296">1-F1296/E1296</f>
        <v>0.71981632945903284</v>
      </c>
      <c r="M1296" s="105">
        <f t="array" ref="M1296">K1296/E1296</f>
        <v>0.45541684603242932</v>
      </c>
      <c r="N1296" t="s">
        <v>53</v>
      </c>
      <c r="O1296" t="s">
        <v>385</v>
      </c>
    </row>
    <row r="1297" spans="1:15" ht="16" hidden="1" x14ac:dyDescent="0.25">
      <c r="A1297" s="2">
        <v>1054</v>
      </c>
      <c r="B1297" t="s">
        <v>387</v>
      </c>
      <c r="C1297" t="s">
        <v>9</v>
      </c>
      <c r="D1297" s="3">
        <v>42369</v>
      </c>
      <c r="E1297" s="4">
        <v>69951000000</v>
      </c>
      <c r="F1297" s="4">
        <v>38714000000</v>
      </c>
      <c r="G1297" s="4">
        <v>6998000000</v>
      </c>
      <c r="H1297" t="s">
        <v>21</v>
      </c>
      <c r="I1297" s="4">
        <v>16769000000</v>
      </c>
      <c r="J1297" s="33">
        <f t="array" ref="J1297">E1297-F1297</f>
        <v>31237000000</v>
      </c>
      <c r="K1297" s="33">
        <f t="array" ref="K1297">J1297-G1297:I1297</f>
        <v>24239000000</v>
      </c>
      <c r="L1297" s="105">
        <f t="array" ref="L1297">1-F1297/E1297</f>
        <v>0.44655544595502561</v>
      </c>
      <c r="M1297" s="105">
        <f t="array" ref="M1297">K1297/E1297</f>
        <v>0.34651398836328284</v>
      </c>
      <c r="N1297" t="s">
        <v>53</v>
      </c>
      <c r="O1297" t="s">
        <v>54</v>
      </c>
    </row>
    <row r="1298" spans="1:15" ht="16" hidden="1" x14ac:dyDescent="0.25">
      <c r="A1298" s="2">
        <v>1074</v>
      </c>
      <c r="B1298" t="s">
        <v>394</v>
      </c>
      <c r="C1298" t="s">
        <v>9</v>
      </c>
      <c r="D1298" s="3">
        <v>42369</v>
      </c>
      <c r="E1298" s="4">
        <v>12893000000</v>
      </c>
      <c r="F1298" t="s">
        <v>21</v>
      </c>
      <c r="G1298" s="4">
        <v>7334000000</v>
      </c>
      <c r="H1298" t="s">
        <v>21</v>
      </c>
      <c r="I1298" s="4">
        <v>3140000000</v>
      </c>
      <c r="J1298" s="33" t="e">
        <f t="array" ref="J1298">E1298-F1298</f>
        <v>#VALUE!</v>
      </c>
      <c r="K1298" s="33" t="e">
        <f t="array" ref="K1298">J1298-G1298:I1298</f>
        <v>#VALUE!</v>
      </c>
      <c r="L1298" s="105" t="e">
        <f t="array" ref="L1298">1-F1298/E1298</f>
        <v>#VALUE!</v>
      </c>
      <c r="M1298" s="105" t="e">
        <f t="array" ref="M1298">K1298/E1298</f>
        <v>#VALUE!</v>
      </c>
      <c r="N1298" t="s">
        <v>53</v>
      </c>
      <c r="O1298" t="s">
        <v>395</v>
      </c>
    </row>
    <row r="1299" spans="1:15" ht="16" x14ac:dyDescent="0.25">
      <c r="A1299" s="2">
        <v>1114</v>
      </c>
      <c r="B1299" t="s">
        <v>407</v>
      </c>
      <c r="C1299" t="s">
        <v>9</v>
      </c>
      <c r="D1299" s="3">
        <v>42369</v>
      </c>
      <c r="E1299" s="4">
        <v>4995881000</v>
      </c>
      <c r="F1299" s="4">
        <v>73814000</v>
      </c>
      <c r="G1299" s="4">
        <v>2796508000</v>
      </c>
      <c r="H1299" t="s">
        <v>21</v>
      </c>
      <c r="I1299" s="4">
        <v>196424000</v>
      </c>
      <c r="J1299" s="33">
        <f t="array" ref="J1299">E1299-F1299</f>
        <v>4922067000</v>
      </c>
      <c r="K1299" s="33">
        <f t="array" ref="K1299">J1299-G1299:I1299</f>
        <v>2125559000</v>
      </c>
      <c r="L1299" s="105">
        <f t="array" ref="L1299">1-F1299/E1299</f>
        <v>0.98522502837837811</v>
      </c>
      <c r="M1299" s="105">
        <f t="array" ref="M1299">K1299/E1299</f>
        <v>0.42546229583931244</v>
      </c>
      <c r="N1299" t="s">
        <v>53</v>
      </c>
      <c r="O1299" t="s">
        <v>111</v>
      </c>
    </row>
    <row r="1300" spans="1:15" ht="16" hidden="1" x14ac:dyDescent="0.25">
      <c r="A1300" s="2">
        <v>1139</v>
      </c>
      <c r="B1300" t="s">
        <v>413</v>
      </c>
      <c r="C1300" t="s">
        <v>9</v>
      </c>
      <c r="D1300" s="3">
        <v>42369</v>
      </c>
      <c r="E1300" s="4">
        <v>3292000000</v>
      </c>
      <c r="F1300" s="4">
        <v>1313000000</v>
      </c>
      <c r="G1300" s="4">
        <v>1050000000</v>
      </c>
      <c r="H1300" t="s">
        <v>21</v>
      </c>
      <c r="I1300" s="4">
        <v>138000000</v>
      </c>
      <c r="J1300" s="33">
        <f t="array" ref="J1300">E1300-F1300</f>
        <v>1979000000</v>
      </c>
      <c r="K1300" s="33">
        <f t="array" ref="K1300">J1300-G1300:I1300</f>
        <v>929000000</v>
      </c>
      <c r="L1300" s="105">
        <f t="array" ref="L1300">1-F1300/E1300</f>
        <v>0.6011543134872418</v>
      </c>
      <c r="M1300" s="105">
        <f t="array" ref="M1300">K1300/E1300</f>
        <v>0.28219927095990277</v>
      </c>
      <c r="N1300" t="s">
        <v>53</v>
      </c>
      <c r="O1300" t="s">
        <v>385</v>
      </c>
    </row>
    <row r="1301" spans="1:15" ht="16" hidden="1" x14ac:dyDescent="0.25">
      <c r="A1301" s="2">
        <v>1227</v>
      </c>
      <c r="B1301" t="s">
        <v>434</v>
      </c>
      <c r="C1301" t="s">
        <v>9</v>
      </c>
      <c r="D1301" s="3">
        <v>42369</v>
      </c>
      <c r="E1301" s="4">
        <v>1421300000</v>
      </c>
      <c r="F1301" s="4">
        <v>95500000</v>
      </c>
      <c r="G1301" s="4">
        <v>836700000</v>
      </c>
      <c r="H1301" t="s">
        <v>21</v>
      </c>
      <c r="I1301" s="4">
        <v>57300000</v>
      </c>
      <c r="J1301" s="33">
        <f t="array" ref="J1301">E1301-F1301</f>
        <v>1325800000</v>
      </c>
      <c r="K1301" s="33">
        <f t="array" ref="K1301">J1301-G1301:I1301</f>
        <v>489100000</v>
      </c>
      <c r="L1301" s="105">
        <f t="array" ref="L1301">1-F1301/E1301</f>
        <v>0.93280799268275527</v>
      </c>
      <c r="M1301" s="105">
        <f t="array" ref="M1301">K1301/E1301</f>
        <v>0.34412157883627664</v>
      </c>
      <c r="N1301" t="s">
        <v>53</v>
      </c>
      <c r="O1301" t="s">
        <v>435</v>
      </c>
    </row>
    <row r="1302" spans="1:15" ht="16" hidden="1" x14ac:dyDescent="0.25">
      <c r="A1302" s="2">
        <v>1262</v>
      </c>
      <c r="B1302" t="s">
        <v>445</v>
      </c>
      <c r="C1302" t="s">
        <v>8</v>
      </c>
      <c r="D1302" s="3">
        <v>42369</v>
      </c>
      <c r="E1302" s="4">
        <v>11964400000</v>
      </c>
      <c r="F1302" s="4">
        <v>6697700000</v>
      </c>
      <c r="G1302" s="4">
        <v>163500000</v>
      </c>
      <c r="H1302" t="s">
        <v>21</v>
      </c>
      <c r="I1302" s="4">
        <v>3672400000</v>
      </c>
      <c r="J1302" s="33">
        <f t="array" ref="J1302">E1302-F1302</f>
        <v>5266700000</v>
      </c>
      <c r="K1302" s="33">
        <f t="array" ref="K1302">J1302-G1302:I1302</f>
        <v>5103200000</v>
      </c>
      <c r="L1302" s="105">
        <f t="array" ref="L1302">1-F1302/E1302</f>
        <v>0.44019758617231119</v>
      </c>
      <c r="M1302" s="105">
        <f t="array" ref="M1302">K1302/E1302</f>
        <v>0.42653204506703218</v>
      </c>
      <c r="N1302" t="s">
        <v>53</v>
      </c>
      <c r="O1302" t="s">
        <v>385</v>
      </c>
    </row>
    <row r="1303" spans="1:15" ht="16" hidden="1" x14ac:dyDescent="0.25">
      <c r="A1303" s="2">
        <v>1271</v>
      </c>
      <c r="B1303" t="s">
        <v>447</v>
      </c>
      <c r="C1303" t="s">
        <v>9</v>
      </c>
      <c r="D1303" s="3">
        <v>42369</v>
      </c>
      <c r="E1303" s="4">
        <v>20853800000</v>
      </c>
      <c r="F1303" s="4">
        <v>18705900000</v>
      </c>
      <c r="G1303" s="4">
        <v>22800000</v>
      </c>
      <c r="H1303" t="s">
        <v>21</v>
      </c>
      <c r="I1303" s="4">
        <v>77500000</v>
      </c>
      <c r="J1303" s="33">
        <f t="array" ref="J1303">E1303-F1303</f>
        <v>2147900000</v>
      </c>
      <c r="K1303" s="33">
        <f t="array" ref="K1303">J1303-G1303:I1303</f>
        <v>2125100000</v>
      </c>
      <c r="L1303" s="105">
        <f t="array" ref="L1303">1-F1303/E1303</f>
        <v>0.10299801475030934</v>
      </c>
      <c r="M1303" s="105">
        <f t="array" ref="M1303">K1303/E1303</f>
        <v>0.10190468883368978</v>
      </c>
      <c r="N1303" t="s">
        <v>53</v>
      </c>
      <c r="O1303" t="s">
        <v>56</v>
      </c>
    </row>
    <row r="1304" spans="1:15" ht="16" x14ac:dyDescent="0.25">
      <c r="A1304" s="2">
        <v>1291</v>
      </c>
      <c r="B1304" t="s">
        <v>452</v>
      </c>
      <c r="C1304" t="s">
        <v>9</v>
      </c>
      <c r="D1304" s="3">
        <v>42369</v>
      </c>
      <c r="E1304" s="4">
        <v>16270000000</v>
      </c>
      <c r="F1304" s="4">
        <v>403000000</v>
      </c>
      <c r="G1304" s="4">
        <v>9463000000</v>
      </c>
      <c r="H1304" t="s">
        <v>21</v>
      </c>
      <c r="I1304" s="4">
        <v>255000000</v>
      </c>
      <c r="J1304" s="33">
        <f t="array" ref="J1304">E1304-F1304</f>
        <v>15867000000</v>
      </c>
      <c r="K1304" s="33">
        <f t="array" ref="K1304">J1304-G1304:I1304</f>
        <v>6404000000</v>
      </c>
      <c r="L1304" s="105">
        <f t="array" ref="L1304">1-F1304/E1304</f>
        <v>0.97523048555623848</v>
      </c>
      <c r="M1304" s="105">
        <f t="array" ref="M1304">K1304/E1304</f>
        <v>0.3936078672403196</v>
      </c>
      <c r="N1304" t="s">
        <v>53</v>
      </c>
      <c r="O1304" t="s">
        <v>111</v>
      </c>
    </row>
    <row r="1305" spans="1:15" ht="16" hidden="1" x14ac:dyDescent="0.25">
      <c r="A1305" s="2">
        <v>1311</v>
      </c>
      <c r="B1305" t="s">
        <v>457</v>
      </c>
      <c r="C1305" t="s">
        <v>9</v>
      </c>
      <c r="D1305" s="3">
        <v>42369</v>
      </c>
      <c r="E1305" s="4">
        <v>57119000000</v>
      </c>
      <c r="F1305" s="4">
        <v>32747000000</v>
      </c>
      <c r="G1305" s="4">
        <v>16603000000</v>
      </c>
      <c r="H1305" t="s">
        <v>21</v>
      </c>
      <c r="I1305" t="s">
        <v>21</v>
      </c>
      <c r="J1305" s="33">
        <f t="array" ref="J1305">E1305-F1305</f>
        <v>24372000000</v>
      </c>
      <c r="K1305" s="33">
        <f t="array" ref="K1305">J1305-G1305:I1305</f>
        <v>7769000000</v>
      </c>
      <c r="L1305" s="105">
        <f t="array" ref="L1305">1-F1305/E1305</f>
        <v>0.42668814229940999</v>
      </c>
      <c r="M1305" s="105">
        <f t="array" ref="M1305">K1305/E1305</f>
        <v>0.13601428596439014</v>
      </c>
      <c r="N1305" t="s">
        <v>53</v>
      </c>
      <c r="O1305" t="s">
        <v>385</v>
      </c>
    </row>
    <row r="1306" spans="1:15" ht="16" x14ac:dyDescent="0.25">
      <c r="A1306" s="2">
        <v>1453</v>
      </c>
      <c r="B1306" t="s">
        <v>493</v>
      </c>
      <c r="C1306" t="s">
        <v>9</v>
      </c>
      <c r="D1306" s="3">
        <v>42369</v>
      </c>
      <c r="E1306" s="4">
        <v>8533000000</v>
      </c>
      <c r="F1306" s="4">
        <v>219000000</v>
      </c>
      <c r="G1306" s="4">
        <v>5120000000</v>
      </c>
      <c r="H1306" t="s">
        <v>21</v>
      </c>
      <c r="I1306" s="4">
        <v>205000000</v>
      </c>
      <c r="J1306" s="33">
        <f t="array" ref="J1306">E1306-F1306</f>
        <v>8314000000</v>
      </c>
      <c r="K1306" s="33">
        <f t="array" ref="K1306">J1306-G1306:I1306</f>
        <v>3194000000</v>
      </c>
      <c r="L1306" s="105">
        <f t="array" ref="L1306">1-F1306/E1306</f>
        <v>0.97433493495839685</v>
      </c>
      <c r="M1306" s="105">
        <f t="array" ref="M1306">K1306/E1306</f>
        <v>0.37431149654283369</v>
      </c>
      <c r="N1306" t="s">
        <v>53</v>
      </c>
      <c r="O1306" t="s">
        <v>111</v>
      </c>
    </row>
    <row r="1307" spans="1:15" ht="16" hidden="1" x14ac:dyDescent="0.25">
      <c r="A1307" s="2">
        <v>1481</v>
      </c>
      <c r="B1307" t="s">
        <v>501</v>
      </c>
      <c r="C1307" t="s">
        <v>9</v>
      </c>
      <c r="D1307" s="3">
        <v>42369</v>
      </c>
      <c r="E1307" s="4">
        <v>13620000000</v>
      </c>
      <c r="F1307" s="4">
        <v>607000000</v>
      </c>
      <c r="G1307" s="4">
        <v>3264000000</v>
      </c>
      <c r="H1307" t="s">
        <v>21</v>
      </c>
      <c r="I1307" s="4">
        <v>5690000000</v>
      </c>
      <c r="J1307" s="33">
        <f t="array" ref="J1307">E1307-F1307</f>
        <v>13013000000</v>
      </c>
      <c r="K1307" s="33">
        <f t="array" ref="K1307">J1307-G1307:I1307</f>
        <v>9749000000</v>
      </c>
      <c r="L1307" s="105">
        <f t="array" ref="L1307">1-F1307/E1307</f>
        <v>0.95543318649045517</v>
      </c>
      <c r="M1307" s="105">
        <f t="array" ref="M1307">K1307/E1307</f>
        <v>0.71578560939794422</v>
      </c>
      <c r="N1307" t="s">
        <v>53</v>
      </c>
      <c r="O1307" t="s">
        <v>106</v>
      </c>
    </row>
    <row r="1308" spans="1:15" ht="16" hidden="1" x14ac:dyDescent="0.25">
      <c r="A1308" s="2">
        <v>1533</v>
      </c>
      <c r="B1308" t="s">
        <v>518</v>
      </c>
      <c r="C1308" t="s">
        <v>9</v>
      </c>
      <c r="D1308" s="3">
        <v>42369</v>
      </c>
      <c r="E1308" s="4">
        <v>3766065000</v>
      </c>
      <c r="F1308" s="4">
        <v>2016212000</v>
      </c>
      <c r="G1308" t="s">
        <v>21</v>
      </c>
      <c r="H1308" t="s">
        <v>21</v>
      </c>
      <c r="I1308" s="4">
        <v>907024000</v>
      </c>
      <c r="J1308" s="33">
        <f t="array" ref="J1308">E1308-F1308</f>
        <v>1749853000</v>
      </c>
      <c r="K1308" s="33" t="e">
        <f t="array" ref="K1308">J1308-G1308:I1308</f>
        <v>#VALUE!</v>
      </c>
      <c r="L1308" s="105">
        <f t="array" ref="L1308">1-F1308/E1308</f>
        <v>0.46463696192179371</v>
      </c>
      <c r="M1308" s="105" t="e">
        <f t="array" ref="M1308">K1308/E1308</f>
        <v>#VALUE!</v>
      </c>
      <c r="N1308" t="s">
        <v>53</v>
      </c>
      <c r="O1308" t="s">
        <v>54</v>
      </c>
    </row>
    <row r="1309" spans="1:15" ht="16" hidden="1" x14ac:dyDescent="0.25">
      <c r="A1309" s="2">
        <v>1544</v>
      </c>
      <c r="B1309" t="s">
        <v>521</v>
      </c>
      <c r="C1309" t="s">
        <v>8</v>
      </c>
      <c r="D1309" s="3">
        <v>42369</v>
      </c>
      <c r="E1309" s="4">
        <v>26815000000</v>
      </c>
      <c r="F1309" s="4">
        <v>13723000000</v>
      </c>
      <c r="G1309" s="4">
        <v>4094000000</v>
      </c>
      <c r="H1309" t="s">
        <v>21</v>
      </c>
      <c r="I1309" s="4">
        <v>3885000000</v>
      </c>
      <c r="J1309" s="33">
        <f t="array" ref="J1309">E1309-F1309</f>
        <v>13092000000</v>
      </c>
      <c r="K1309" s="33">
        <f t="array" ref="K1309">J1309-G1309:I1309</f>
        <v>8998000000</v>
      </c>
      <c r="L1309" s="105">
        <f t="array" ref="L1309">1-F1309/E1309</f>
        <v>0.48823419727764306</v>
      </c>
      <c r="M1309" s="105">
        <f t="array" ref="M1309">K1309/E1309</f>
        <v>0.33555845608801044</v>
      </c>
      <c r="N1309" t="s">
        <v>53</v>
      </c>
      <c r="O1309" t="s">
        <v>56</v>
      </c>
    </row>
    <row r="1310" spans="1:15" ht="16" hidden="1" x14ac:dyDescent="0.25">
      <c r="A1310" s="2">
        <v>1601</v>
      </c>
      <c r="B1310" t="s">
        <v>535</v>
      </c>
      <c r="C1310" t="s">
        <v>9</v>
      </c>
      <c r="D1310" s="3">
        <v>42369</v>
      </c>
      <c r="E1310" s="4">
        <v>10731300000</v>
      </c>
      <c r="F1310" s="4">
        <v>7209400000</v>
      </c>
      <c r="G1310" s="4">
        <v>835100000</v>
      </c>
      <c r="H1310" t="s">
        <v>21</v>
      </c>
      <c r="I1310" s="4">
        <v>1295700000</v>
      </c>
      <c r="J1310" s="33">
        <f t="array" ref="J1310">E1310-F1310</f>
        <v>3521900000</v>
      </c>
      <c r="K1310" s="33">
        <f t="array" ref="K1310">J1310-G1310:I1310</f>
        <v>2686800000</v>
      </c>
      <c r="L1310" s="105">
        <f t="array" ref="L1310">1-F1310/E1310</f>
        <v>0.32818950173790684</v>
      </c>
      <c r="M1310" s="105">
        <f t="array" ref="M1310">K1310/E1310</f>
        <v>0.25037041178608371</v>
      </c>
      <c r="N1310" t="s">
        <v>53</v>
      </c>
      <c r="O1310" t="s">
        <v>385</v>
      </c>
    </row>
    <row r="1311" spans="1:15" ht="16" x14ac:dyDescent="0.25">
      <c r="A1311" s="2">
        <v>1685</v>
      </c>
      <c r="B1311" t="s">
        <v>556</v>
      </c>
      <c r="C1311" t="s">
        <v>9</v>
      </c>
      <c r="D1311" s="3">
        <v>42369</v>
      </c>
      <c r="E1311" s="4">
        <v>90033000000</v>
      </c>
      <c r="F1311" s="4">
        <v>963000000</v>
      </c>
      <c r="G1311" s="4">
        <v>48728000000</v>
      </c>
      <c r="H1311" t="s">
        <v>21</v>
      </c>
      <c r="I1311" s="4">
        <v>3688000000</v>
      </c>
      <c r="J1311" s="33">
        <f t="array" ref="J1311">E1311-F1311</f>
        <v>89070000000</v>
      </c>
      <c r="K1311" s="33">
        <f t="array" ref="K1311">J1311-G1311:I1311</f>
        <v>40342000000</v>
      </c>
      <c r="L1311" s="105">
        <f t="array" ref="L1311">1-F1311/E1311</f>
        <v>0.98930392189530503</v>
      </c>
      <c r="M1311" s="105">
        <f t="array" ref="M1311">K1311/E1311</f>
        <v>0.44808014839003474</v>
      </c>
      <c r="N1311" t="s">
        <v>53</v>
      </c>
      <c r="O1311" t="s">
        <v>111</v>
      </c>
    </row>
    <row r="1312" spans="1:15" ht="16" hidden="1" x14ac:dyDescent="0.25">
      <c r="A1312" s="2">
        <v>1740</v>
      </c>
      <c r="B1312" t="s">
        <v>571</v>
      </c>
      <c r="C1312" t="s">
        <v>9</v>
      </c>
      <c r="D1312" s="3">
        <v>42369</v>
      </c>
      <c r="E1312" s="4">
        <v>9308926000</v>
      </c>
      <c r="F1312" s="4">
        <v>6199645000</v>
      </c>
      <c r="G1312" t="s">
        <v>21</v>
      </c>
      <c r="H1312" t="s">
        <v>21</v>
      </c>
      <c r="I1312" s="4">
        <v>1966939000</v>
      </c>
      <c r="J1312" s="33">
        <f t="array" ref="J1312">E1312-F1312</f>
        <v>3109281000</v>
      </c>
      <c r="K1312" s="33" t="e">
        <f t="array" ref="K1312">J1312-G1312:I1312</f>
        <v>#VALUE!</v>
      </c>
      <c r="L1312" s="105">
        <f t="array" ref="L1312">1-F1312/E1312</f>
        <v>0.33401071186944664</v>
      </c>
      <c r="M1312" s="105" t="e">
        <f t="array" ref="M1312">K1312/E1312</f>
        <v>#VALUE!</v>
      </c>
      <c r="N1312" t="s">
        <v>53</v>
      </c>
      <c r="O1312" t="s">
        <v>56</v>
      </c>
    </row>
    <row r="1313" spans="1:15" ht="16" hidden="1" x14ac:dyDescent="0.25">
      <c r="A1313" s="2">
        <v>1776</v>
      </c>
      <c r="B1313" t="s">
        <v>580</v>
      </c>
      <c r="C1313" t="s">
        <v>9</v>
      </c>
      <c r="D1313" s="3">
        <v>42369</v>
      </c>
      <c r="E1313" s="4">
        <v>2210591000</v>
      </c>
      <c r="F1313" s="4">
        <v>49344000</v>
      </c>
      <c r="G1313" s="4">
        <v>1591239000</v>
      </c>
      <c r="H1313" t="s">
        <v>21</v>
      </c>
      <c r="I1313" s="4">
        <v>49282000</v>
      </c>
      <c r="J1313" s="33">
        <f t="array" ref="J1313">E1313-F1313</f>
        <v>2161247000</v>
      </c>
      <c r="K1313" s="33">
        <f t="array" ref="K1313">J1313-G1313:I1313</f>
        <v>570008000</v>
      </c>
      <c r="L1313" s="105">
        <f t="array" ref="L1313">1-F1313/E1313</f>
        <v>0.97767836745919978</v>
      </c>
      <c r="M1313" s="105">
        <f t="array" ref="M1313">K1313/E1313</f>
        <v>0.25785321662849436</v>
      </c>
      <c r="N1313" t="s">
        <v>53</v>
      </c>
      <c r="O1313" t="s">
        <v>146</v>
      </c>
    </row>
    <row r="1314" spans="1:15" ht="16" hidden="1" x14ac:dyDescent="0.25">
      <c r="A1314" s="2">
        <v>15</v>
      </c>
      <c r="B1314" t="s">
        <v>30</v>
      </c>
      <c r="C1314" t="s">
        <v>9</v>
      </c>
      <c r="D1314" s="3">
        <v>42369</v>
      </c>
      <c r="E1314" s="4">
        <v>22859000000</v>
      </c>
      <c r="F1314" s="4">
        <v>4500000000</v>
      </c>
      <c r="G1314" s="4">
        <v>6387000000</v>
      </c>
      <c r="H1314" s="4">
        <v>4285000000</v>
      </c>
      <c r="I1314" t="s">
        <v>21</v>
      </c>
      <c r="J1314" s="33">
        <f t="array" ref="J1314">E1314-F1314</f>
        <v>18359000000</v>
      </c>
      <c r="K1314" s="33">
        <f t="array" ref="K1314">J1314-G1314:I1314</f>
        <v>11972000000</v>
      </c>
      <c r="L1314" s="105">
        <f t="array" ref="L1314">1-F1314/E1314</f>
        <v>0.803140994794173</v>
      </c>
      <c r="M1314" s="105">
        <f t="array" ref="M1314">K1314/E1314</f>
        <v>0.52373244673870245</v>
      </c>
      <c r="N1314" t="s">
        <v>31</v>
      </c>
      <c r="O1314" t="s">
        <v>32</v>
      </c>
    </row>
    <row r="1315" spans="1:15" ht="16" hidden="1" x14ac:dyDescent="0.25">
      <c r="A1315" s="2">
        <v>23</v>
      </c>
      <c r="B1315" t="s">
        <v>35</v>
      </c>
      <c r="C1315" t="s">
        <v>9</v>
      </c>
      <c r="D1315" s="3">
        <v>42369</v>
      </c>
      <c r="E1315" s="4">
        <v>20405000000</v>
      </c>
      <c r="F1315" s="4">
        <v>8747000000</v>
      </c>
      <c r="G1315" s="4">
        <v>6785000000</v>
      </c>
      <c r="H1315" s="4">
        <v>1405000000</v>
      </c>
      <c r="I1315" s="4">
        <v>601000000</v>
      </c>
      <c r="J1315" s="33">
        <f t="array" ref="J1315">E1315-F1315</f>
        <v>11658000000</v>
      </c>
      <c r="K1315" s="33">
        <f t="array" ref="K1315">J1315-G1315:I1315</f>
        <v>4873000000</v>
      </c>
      <c r="L1315" s="105">
        <f t="array" ref="L1315">1-F1315/E1315</f>
        <v>0.57133055623621654</v>
      </c>
      <c r="M1315" s="105">
        <f t="array" ref="M1315">K1315/E1315</f>
        <v>0.23881401617250675</v>
      </c>
      <c r="N1315" t="s">
        <v>31</v>
      </c>
      <c r="O1315" t="s">
        <v>36</v>
      </c>
    </row>
    <row r="1316" spans="1:15" ht="16" hidden="1" x14ac:dyDescent="0.25">
      <c r="A1316" s="2">
        <v>94</v>
      </c>
      <c r="B1316" t="s">
        <v>71</v>
      </c>
      <c r="C1316" t="s">
        <v>8</v>
      </c>
      <c r="D1316" s="3">
        <v>42369</v>
      </c>
      <c r="E1316" s="4">
        <v>2604000000</v>
      </c>
      <c r="F1316" s="4">
        <v>233000000</v>
      </c>
      <c r="G1316" s="4">
        <v>927000000</v>
      </c>
      <c r="H1316" s="4">
        <v>709000000</v>
      </c>
      <c r="I1316" s="4">
        <v>117000000</v>
      </c>
      <c r="J1316" s="33">
        <f t="array" ref="J1316">E1316-F1316</f>
        <v>2371000000</v>
      </c>
      <c r="K1316" s="33">
        <f t="array" ref="K1316">J1316-G1316:I1316</f>
        <v>1444000000</v>
      </c>
      <c r="L1316" s="105">
        <f t="array" ref="L1316">1-F1316/E1316</f>
        <v>0.91052227342549918</v>
      </c>
      <c r="M1316" s="105">
        <f t="array" ref="M1316">K1316/E1316</f>
        <v>0.55453149001536095</v>
      </c>
      <c r="N1316" t="s">
        <v>31</v>
      </c>
      <c r="O1316" t="s">
        <v>72</v>
      </c>
    </row>
    <row r="1317" spans="1:15" ht="16" hidden="1" x14ac:dyDescent="0.25">
      <c r="A1317" s="2">
        <v>110</v>
      </c>
      <c r="B1317" t="s">
        <v>77</v>
      </c>
      <c r="C1317" t="s">
        <v>8</v>
      </c>
      <c r="D1317" s="3">
        <v>42369</v>
      </c>
      <c r="E1317" s="4">
        <v>21662000000</v>
      </c>
      <c r="F1317" s="4">
        <v>4227000000</v>
      </c>
      <c r="G1317" s="4">
        <v>4895000000</v>
      </c>
      <c r="H1317" s="4">
        <v>4070000000</v>
      </c>
      <c r="I1317" t="s">
        <v>21</v>
      </c>
      <c r="J1317" s="33">
        <f t="array" ref="J1317">E1317-F1317</f>
        <v>17435000000</v>
      </c>
      <c r="K1317" s="33">
        <f t="array" ref="K1317">J1317-G1317:I1317</f>
        <v>12540000000</v>
      </c>
      <c r="L1317" s="105">
        <f t="array" ref="L1317">1-F1317/E1317</f>
        <v>0.80486566337364973</v>
      </c>
      <c r="M1317" s="105">
        <f t="array" ref="M1317">K1317/E1317</f>
        <v>0.57889391561259351</v>
      </c>
      <c r="N1317" t="s">
        <v>31</v>
      </c>
      <c r="O1317" t="s">
        <v>72</v>
      </c>
    </row>
    <row r="1318" spans="1:15" ht="16" hidden="1" x14ac:dyDescent="0.25">
      <c r="A1318" s="2">
        <v>131</v>
      </c>
      <c r="B1318" t="s">
        <v>86</v>
      </c>
      <c r="C1318" t="s">
        <v>9</v>
      </c>
      <c r="D1318" s="3">
        <v>42369</v>
      </c>
      <c r="E1318" s="4">
        <v>79156500000</v>
      </c>
      <c r="F1318" s="4">
        <v>61116900000</v>
      </c>
      <c r="G1318" s="4">
        <v>12534800000</v>
      </c>
      <c r="H1318" t="s">
        <v>21</v>
      </c>
      <c r="I1318" s="4">
        <v>230100000</v>
      </c>
      <c r="J1318" s="33">
        <f t="array" ref="J1318">E1318-F1318</f>
        <v>18039600000</v>
      </c>
      <c r="K1318" s="33">
        <f t="array" ref="K1318">J1318-G1318:I1318</f>
        <v>5504800000</v>
      </c>
      <c r="L1318" s="105">
        <f t="array" ref="L1318">1-F1318/E1318</f>
        <v>0.22789789846696107</v>
      </c>
      <c r="M1318" s="105">
        <f t="array" ref="M1318">K1318/E1318</f>
        <v>6.9543246606406303E-2</v>
      </c>
      <c r="N1318" t="s">
        <v>31</v>
      </c>
      <c r="O1318" t="s">
        <v>87</v>
      </c>
    </row>
    <row r="1319" spans="1:15" ht="16" hidden="1" x14ac:dyDescent="0.25">
      <c r="A1319" s="2">
        <v>197</v>
      </c>
      <c r="B1319" t="s">
        <v>112</v>
      </c>
      <c r="C1319" t="s">
        <v>9</v>
      </c>
      <c r="D1319" s="3">
        <v>42369</v>
      </c>
      <c r="E1319" s="4">
        <v>9968000000</v>
      </c>
      <c r="F1319" s="4">
        <v>5822000000</v>
      </c>
      <c r="G1319" s="4">
        <v>3094000000</v>
      </c>
      <c r="H1319" s="4">
        <v>603000000</v>
      </c>
      <c r="I1319" t="s">
        <v>21</v>
      </c>
      <c r="J1319" s="33">
        <f t="array" ref="J1319">E1319-F1319</f>
        <v>4146000000</v>
      </c>
      <c r="K1319" s="33">
        <f t="array" ref="K1319">J1319-G1319:I1319</f>
        <v>1052000000</v>
      </c>
      <c r="L1319" s="105">
        <f t="array" ref="L1319">1-F1319/E1319</f>
        <v>0.4159309791332263</v>
      </c>
      <c r="M1319" s="105">
        <f t="array" ref="M1319">K1319/E1319</f>
        <v>0.10553772070626004</v>
      </c>
      <c r="N1319" t="s">
        <v>31</v>
      </c>
      <c r="O1319" t="s">
        <v>36</v>
      </c>
    </row>
    <row r="1320" spans="1:15" ht="16" hidden="1" x14ac:dyDescent="0.25">
      <c r="A1320" s="2">
        <v>212</v>
      </c>
      <c r="B1320" t="s">
        <v>117</v>
      </c>
      <c r="C1320" t="s">
        <v>8</v>
      </c>
      <c r="D1320" s="3">
        <v>42369</v>
      </c>
      <c r="E1320" s="4">
        <v>3416000000</v>
      </c>
      <c r="F1320" s="4">
        <v>1301200000</v>
      </c>
      <c r="G1320" s="4">
        <v>1012100000</v>
      </c>
      <c r="H1320" s="4">
        <v>259200000</v>
      </c>
      <c r="I1320" t="s">
        <v>21</v>
      </c>
      <c r="J1320" s="33">
        <f t="array" ref="J1320">E1320-F1320</f>
        <v>2114800000</v>
      </c>
      <c r="K1320" s="33">
        <f t="array" ref="K1320">J1320-G1320:I1320</f>
        <v>1102700000</v>
      </c>
      <c r="L1320" s="105">
        <f t="array" ref="L1320">1-F1320/E1320</f>
        <v>0.61908665105386418</v>
      </c>
      <c r="M1320" s="105">
        <f t="array" ref="M1320">K1320/E1320</f>
        <v>0.32280444964871197</v>
      </c>
      <c r="N1320" t="s">
        <v>31</v>
      </c>
      <c r="O1320" t="s">
        <v>36</v>
      </c>
    </row>
    <row r="1321" spans="1:15" ht="16" hidden="1" x14ac:dyDescent="0.25">
      <c r="A1321" s="2">
        <v>224</v>
      </c>
      <c r="B1321" t="s">
        <v>121</v>
      </c>
      <c r="C1321" t="s">
        <v>8</v>
      </c>
      <c r="D1321" s="3">
        <v>42369</v>
      </c>
      <c r="E1321" s="4">
        <v>10763800000</v>
      </c>
      <c r="F1321" s="4">
        <v>1240400000</v>
      </c>
      <c r="G1321" s="4">
        <v>2143600000</v>
      </c>
      <c r="H1321" s="4">
        <v>2012800000</v>
      </c>
      <c r="I1321" s="4">
        <v>382600000</v>
      </c>
      <c r="J1321" s="33">
        <f t="array" ref="J1321">E1321-F1321</f>
        <v>9523400000</v>
      </c>
      <c r="K1321" s="33">
        <f t="array" ref="K1321">J1321-G1321:I1321</f>
        <v>7379800000</v>
      </c>
      <c r="L1321" s="105">
        <f t="array" ref="L1321">1-F1321/E1321</f>
        <v>0.88476188706590608</v>
      </c>
      <c r="M1321" s="105">
        <f t="array" ref="M1321">K1321/E1321</f>
        <v>0.68561288764191086</v>
      </c>
      <c r="N1321" t="s">
        <v>31</v>
      </c>
      <c r="O1321" t="s">
        <v>72</v>
      </c>
    </row>
    <row r="1322" spans="1:15" ht="16" hidden="1" x14ac:dyDescent="0.25">
      <c r="A1322" s="2">
        <v>237</v>
      </c>
      <c r="B1322" t="s">
        <v>124</v>
      </c>
      <c r="C1322" t="s">
        <v>9</v>
      </c>
      <c r="D1322" s="3">
        <v>42369</v>
      </c>
      <c r="E1322" s="4">
        <v>16560000000</v>
      </c>
      <c r="F1322" s="4">
        <v>3909000000</v>
      </c>
      <c r="G1322" s="4">
        <v>4841000000</v>
      </c>
      <c r="H1322" s="4">
        <v>5920000000</v>
      </c>
      <c r="I1322" t="s">
        <v>21</v>
      </c>
      <c r="J1322" s="33">
        <f t="array" ref="J1322">E1322-F1322</f>
        <v>12651000000</v>
      </c>
      <c r="K1322" s="33">
        <f t="array" ref="K1322">J1322-G1322:I1322</f>
        <v>7810000000</v>
      </c>
      <c r="L1322" s="105">
        <f t="array" ref="L1322">1-F1322/E1322</f>
        <v>0.76394927536231882</v>
      </c>
      <c r="M1322" s="105">
        <f t="array" ref="M1322">K1322/E1322</f>
        <v>0.47161835748792269</v>
      </c>
      <c r="N1322" t="s">
        <v>31</v>
      </c>
      <c r="O1322" t="s">
        <v>34</v>
      </c>
    </row>
    <row r="1323" spans="1:15" ht="16" hidden="1" x14ac:dyDescent="0.25">
      <c r="A1323" s="2">
        <v>241</v>
      </c>
      <c r="B1323" t="s">
        <v>125</v>
      </c>
      <c r="C1323" t="s">
        <v>9</v>
      </c>
      <c r="D1323" s="3">
        <v>42369</v>
      </c>
      <c r="E1323" s="4">
        <v>7477000000</v>
      </c>
      <c r="F1323" s="4">
        <v>2173000000</v>
      </c>
      <c r="G1323" s="4">
        <v>2996000000</v>
      </c>
      <c r="H1323" s="4">
        <v>876000000</v>
      </c>
      <c r="I1323" s="4">
        <v>495000000</v>
      </c>
      <c r="J1323" s="33">
        <f t="array" ref="J1323">E1323-F1323</f>
        <v>5304000000</v>
      </c>
      <c r="K1323" s="33">
        <f t="array" ref="K1323">J1323-G1323:I1323</f>
        <v>2308000000</v>
      </c>
      <c r="L1323" s="105">
        <f t="array" ref="L1323">1-F1323/E1323</f>
        <v>0.709375417948375</v>
      </c>
      <c r="M1323" s="105">
        <f t="array" ref="M1323">K1323/E1323</f>
        <v>0.3086799518523472</v>
      </c>
      <c r="N1323" t="s">
        <v>31</v>
      </c>
      <c r="O1323" t="s">
        <v>36</v>
      </c>
    </row>
    <row r="1324" spans="1:15" ht="16" hidden="1" x14ac:dyDescent="0.25">
      <c r="A1324" s="2">
        <v>284</v>
      </c>
      <c r="B1324" t="s">
        <v>140</v>
      </c>
      <c r="C1324" t="s">
        <v>8</v>
      </c>
      <c r="D1324" s="3">
        <v>42369</v>
      </c>
      <c r="E1324" s="4">
        <v>9256000000</v>
      </c>
      <c r="F1324" s="4">
        <v>420100000</v>
      </c>
      <c r="G1324" s="4">
        <v>2305400000</v>
      </c>
      <c r="H1324" s="4">
        <v>3697300000</v>
      </c>
      <c r="I1324" s="4">
        <v>279000000</v>
      </c>
      <c r="J1324" s="33">
        <f t="array" ref="J1324">E1324-F1324</f>
        <v>8835900000</v>
      </c>
      <c r="K1324" s="33">
        <f t="array" ref="K1324">J1324-G1324:I1324</f>
        <v>6530500000</v>
      </c>
      <c r="L1324" s="105">
        <f t="array" ref="L1324">1-F1324/E1324</f>
        <v>0.95461322385479686</v>
      </c>
      <c r="M1324" s="105">
        <f t="array" ref="M1324">K1324/E1324</f>
        <v>0.70554235090751949</v>
      </c>
      <c r="N1324" t="s">
        <v>31</v>
      </c>
      <c r="O1324" t="s">
        <v>72</v>
      </c>
    </row>
    <row r="1325" spans="1:15" ht="16" hidden="1" x14ac:dyDescent="0.25">
      <c r="A1325" s="2">
        <v>317</v>
      </c>
      <c r="B1325" t="s">
        <v>155</v>
      </c>
      <c r="C1325" t="s">
        <v>9</v>
      </c>
      <c r="D1325" s="3">
        <v>42369</v>
      </c>
      <c r="E1325" s="4">
        <v>37876000000</v>
      </c>
      <c r="F1325" s="4">
        <v>23290000000</v>
      </c>
      <c r="G1325" t="s">
        <v>21</v>
      </c>
      <c r="H1325" t="s">
        <v>21</v>
      </c>
      <c r="I1325" s="4">
        <v>11259000000</v>
      </c>
      <c r="J1325" s="33">
        <f t="array" ref="J1325">E1325-F1325</f>
        <v>14586000000</v>
      </c>
      <c r="K1325" s="33" t="e">
        <f t="array" ref="K1325">J1325-G1325:I1325</f>
        <v>#VALUE!</v>
      </c>
      <c r="L1325" s="105">
        <f t="array" ref="L1325">1-F1325/E1325</f>
        <v>0.38509874326750448</v>
      </c>
      <c r="M1325" s="105" t="e">
        <f t="array" ref="M1325">K1325/E1325</f>
        <v>#VALUE!</v>
      </c>
      <c r="N1325" t="s">
        <v>31</v>
      </c>
      <c r="O1325" t="s">
        <v>87</v>
      </c>
    </row>
    <row r="1326" spans="1:15" ht="16" hidden="1" x14ac:dyDescent="0.25">
      <c r="A1326" s="2">
        <v>353</v>
      </c>
      <c r="B1326" t="s">
        <v>165</v>
      </c>
      <c r="C1326" t="s">
        <v>9</v>
      </c>
      <c r="D1326" s="3">
        <v>42369</v>
      </c>
      <c r="E1326" s="4">
        <v>22760000000</v>
      </c>
      <c r="F1326" s="4">
        <v>17242000000</v>
      </c>
      <c r="G1326" s="4">
        <v>2977000000</v>
      </c>
      <c r="H1326" t="s">
        <v>21</v>
      </c>
      <c r="I1326" s="4">
        <v>1836000000</v>
      </c>
      <c r="J1326" s="33">
        <f t="array" ref="J1326">E1326-F1326</f>
        <v>5518000000</v>
      </c>
      <c r="K1326" s="33">
        <f t="array" ref="K1326">J1326-G1326:I1326</f>
        <v>2541000000</v>
      </c>
      <c r="L1326" s="105">
        <f t="array" ref="L1326">1-F1326/E1326</f>
        <v>0.24244288224956068</v>
      </c>
      <c r="M1326" s="105">
        <f t="array" ref="M1326">K1326/E1326</f>
        <v>0.1116432337434095</v>
      </c>
      <c r="N1326" t="s">
        <v>31</v>
      </c>
      <c r="O1326" t="s">
        <v>87</v>
      </c>
    </row>
    <row r="1327" spans="1:15" ht="16" hidden="1" x14ac:dyDescent="0.25">
      <c r="A1327" s="2">
        <v>455</v>
      </c>
      <c r="B1327" t="s">
        <v>204</v>
      </c>
      <c r="C1327" t="s">
        <v>9</v>
      </c>
      <c r="D1327" s="3">
        <v>42369</v>
      </c>
      <c r="E1327" s="4">
        <v>7493000000</v>
      </c>
      <c r="F1327" s="4">
        <v>4657000000</v>
      </c>
      <c r="G1327" s="4">
        <v>1356000000</v>
      </c>
      <c r="H1327" t="s">
        <v>21</v>
      </c>
      <c r="I1327" s="4">
        <v>81000000</v>
      </c>
      <c r="J1327" s="33">
        <f t="array" ref="J1327">E1327-F1327</f>
        <v>2836000000</v>
      </c>
      <c r="K1327" s="33">
        <f t="array" ref="K1327">J1327-G1327:I1327</f>
        <v>1480000000</v>
      </c>
      <c r="L1327" s="105">
        <f t="array" ref="L1327">1-F1327/E1327</f>
        <v>0.37848658748164954</v>
      </c>
      <c r="M1327" s="105">
        <f t="array" ref="M1327">K1327/E1327</f>
        <v>0.19751768317095955</v>
      </c>
      <c r="N1327" t="s">
        <v>31</v>
      </c>
      <c r="O1327" t="s">
        <v>205</v>
      </c>
    </row>
    <row r="1328" spans="1:15" ht="16" hidden="1" x14ac:dyDescent="0.25">
      <c r="A1328" s="2">
        <v>511</v>
      </c>
      <c r="B1328" t="s">
        <v>223</v>
      </c>
      <c r="C1328" t="s">
        <v>9</v>
      </c>
      <c r="D1328" s="3">
        <v>42369</v>
      </c>
      <c r="E1328" s="4">
        <v>13781837000</v>
      </c>
      <c r="F1328" s="4">
        <v>9824834000</v>
      </c>
      <c r="G1328" s="4">
        <v>1947135000</v>
      </c>
      <c r="H1328" t="s">
        <v>21</v>
      </c>
      <c r="I1328" s="4">
        <v>638024000</v>
      </c>
      <c r="J1328" s="33">
        <f t="array" ref="J1328">E1328-F1328</f>
        <v>3957003000</v>
      </c>
      <c r="K1328" s="33">
        <f t="array" ref="K1328">J1328-G1328:I1328</f>
        <v>2009868000</v>
      </c>
      <c r="L1328" s="105">
        <f t="array" ref="L1328">1-F1328/E1328</f>
        <v>0.28711723988609061</v>
      </c>
      <c r="M1328" s="105">
        <f t="array" ref="M1328">K1328/E1328</f>
        <v>0.14583455021271838</v>
      </c>
      <c r="N1328" t="s">
        <v>31</v>
      </c>
      <c r="O1328" t="s">
        <v>205</v>
      </c>
    </row>
    <row r="1329" spans="1:15" ht="16" hidden="1" x14ac:dyDescent="0.25">
      <c r="A1329" s="2">
        <v>591</v>
      </c>
      <c r="B1329" t="s">
        <v>245</v>
      </c>
      <c r="C1329" t="s">
        <v>9</v>
      </c>
      <c r="D1329" s="3">
        <v>42369</v>
      </c>
      <c r="E1329" s="4">
        <v>2493700000</v>
      </c>
      <c r="F1329" s="4">
        <v>617200000</v>
      </c>
      <c r="G1329" s="4">
        <v>850700000</v>
      </c>
      <c r="H1329" s="4">
        <v>383100000</v>
      </c>
      <c r="I1329" t="s">
        <v>21</v>
      </c>
      <c r="J1329" s="33">
        <f t="array" ref="J1329">E1329-F1329</f>
        <v>1876500000</v>
      </c>
      <c r="K1329" s="33">
        <f t="array" ref="K1329">J1329-G1329:I1329</f>
        <v>1025800000</v>
      </c>
      <c r="L1329" s="105">
        <f t="array" ref="L1329">1-F1329/E1329</f>
        <v>0.75249629065244417</v>
      </c>
      <c r="M1329" s="105">
        <f t="array" ref="M1329">K1329/E1329</f>
        <v>0.41135661867907125</v>
      </c>
      <c r="N1329" t="s">
        <v>31</v>
      </c>
      <c r="O1329" t="s">
        <v>36</v>
      </c>
    </row>
    <row r="1330" spans="1:15" ht="16" hidden="1" x14ac:dyDescent="0.25">
      <c r="A1330" s="2">
        <v>691</v>
      </c>
      <c r="B1330" t="s">
        <v>276</v>
      </c>
      <c r="C1330" t="s">
        <v>9</v>
      </c>
      <c r="D1330" s="3">
        <v>42369</v>
      </c>
      <c r="E1330" s="4">
        <v>32639000000</v>
      </c>
      <c r="F1330" s="4">
        <v>4006000000</v>
      </c>
      <c r="G1330" s="4">
        <v>3426000000</v>
      </c>
      <c r="H1330" s="4">
        <v>3014000000</v>
      </c>
      <c r="I1330" t="s">
        <v>21</v>
      </c>
      <c r="J1330" s="33">
        <f t="array" ref="J1330">E1330-F1330</f>
        <v>28633000000</v>
      </c>
      <c r="K1330" s="33">
        <f t="array" ref="K1330">J1330-G1330:I1330</f>
        <v>25207000000</v>
      </c>
      <c r="L1330" s="105">
        <f t="array" ref="L1330">1-F1330/E1330</f>
        <v>0.87726339655013941</v>
      </c>
      <c r="M1330" s="105">
        <f t="array" ref="M1330">K1330/E1330</f>
        <v>0.77229694537210081</v>
      </c>
      <c r="N1330" t="s">
        <v>31</v>
      </c>
      <c r="O1330" t="s">
        <v>72</v>
      </c>
    </row>
    <row r="1331" spans="1:15" ht="16" hidden="1" x14ac:dyDescent="0.25">
      <c r="A1331" s="2">
        <v>751</v>
      </c>
      <c r="B1331" t="s">
        <v>296</v>
      </c>
      <c r="C1331" t="s">
        <v>9</v>
      </c>
      <c r="D1331" s="3">
        <v>42369</v>
      </c>
      <c r="E1331" s="4">
        <v>39678000000</v>
      </c>
      <c r="F1331" s="4">
        <v>6638000000</v>
      </c>
      <c r="G1331" s="4">
        <v>25171000000</v>
      </c>
      <c r="H1331" t="s">
        <v>21</v>
      </c>
      <c r="I1331" s="4">
        <v>1904000000</v>
      </c>
      <c r="J1331" s="33">
        <f t="array" ref="J1331">E1331-F1331</f>
        <v>33040000000</v>
      </c>
      <c r="K1331" s="33">
        <f t="array" ref="K1331">J1331-G1331:I1331</f>
        <v>7869000000</v>
      </c>
      <c r="L1331" s="105">
        <f t="array" ref="L1331">1-F1331/E1331</f>
        <v>0.83270326125308736</v>
      </c>
      <c r="M1331" s="105">
        <f t="array" ref="M1331">K1331/E1331</f>
        <v>0.19832148797822471</v>
      </c>
      <c r="N1331" t="s">
        <v>31</v>
      </c>
      <c r="O1331" t="s">
        <v>205</v>
      </c>
    </row>
    <row r="1332" spans="1:15" ht="16" hidden="1" x14ac:dyDescent="0.25">
      <c r="A1332" s="2">
        <v>821</v>
      </c>
      <c r="B1332" t="s">
        <v>319</v>
      </c>
      <c r="C1332" t="s">
        <v>8</v>
      </c>
      <c r="D1332" s="3">
        <v>42369</v>
      </c>
      <c r="E1332" s="4">
        <v>54289000000</v>
      </c>
      <c r="F1332" s="4">
        <v>44269000000</v>
      </c>
      <c r="G1332" t="s">
        <v>21</v>
      </c>
      <c r="H1332" t="s">
        <v>21</v>
      </c>
      <c r="I1332" s="4">
        <v>7673000000</v>
      </c>
      <c r="J1332" s="33">
        <f t="array" ref="J1332">E1332-F1332</f>
        <v>10020000000</v>
      </c>
      <c r="K1332" s="33" t="e">
        <f t="array" ref="K1332">J1332-G1332:I1332</f>
        <v>#VALUE!</v>
      </c>
      <c r="L1332" s="105">
        <f t="array" ref="L1332">1-F1332/E1332</f>
        <v>0.18456777616091657</v>
      </c>
      <c r="M1332" s="105" t="e">
        <f t="array" ref="M1332">K1332/E1332</f>
        <v>#VALUE!</v>
      </c>
      <c r="N1332" t="s">
        <v>31</v>
      </c>
      <c r="O1332" t="s">
        <v>87</v>
      </c>
    </row>
    <row r="1333" spans="1:15" ht="16" hidden="1" x14ac:dyDescent="0.25">
      <c r="A1333" s="2">
        <v>830</v>
      </c>
      <c r="B1333" t="s">
        <v>321</v>
      </c>
      <c r="C1333" t="s">
        <v>9</v>
      </c>
      <c r="D1333" s="3">
        <v>42369</v>
      </c>
      <c r="E1333" s="4">
        <v>1601892000</v>
      </c>
      <c r="F1333" s="4">
        <v>711622000</v>
      </c>
      <c r="G1333" s="4">
        <v>482465000</v>
      </c>
      <c r="H1333" s="4">
        <v>99681000</v>
      </c>
      <c r="I1333" t="s">
        <v>21</v>
      </c>
      <c r="J1333" s="33">
        <f t="array" ref="J1333">E1333-F1333</f>
        <v>890270000</v>
      </c>
      <c r="K1333" s="33">
        <f t="array" ref="K1333">J1333-G1333:I1333</f>
        <v>407805000</v>
      </c>
      <c r="L1333" s="105">
        <f t="array" ref="L1333">1-F1333/E1333</f>
        <v>0.55576156195299053</v>
      </c>
      <c r="M1333" s="105">
        <f t="array" ref="M1333">K1333/E1333</f>
        <v>0.25457708759392017</v>
      </c>
      <c r="N1333" t="s">
        <v>31</v>
      </c>
      <c r="O1333" t="s">
        <v>36</v>
      </c>
    </row>
    <row r="1334" spans="1:15" ht="16" hidden="1" x14ac:dyDescent="0.25">
      <c r="A1334" s="2">
        <v>861</v>
      </c>
      <c r="B1334" t="s">
        <v>331</v>
      </c>
      <c r="C1334" t="s">
        <v>8</v>
      </c>
      <c r="D1334" s="3">
        <v>42369</v>
      </c>
      <c r="E1334" s="4">
        <v>2384400000</v>
      </c>
      <c r="F1334" s="4">
        <v>806500000</v>
      </c>
      <c r="G1334" s="4">
        <v>640500000</v>
      </c>
      <c r="H1334" s="4">
        <v>197400000</v>
      </c>
      <c r="I1334" t="s">
        <v>21</v>
      </c>
      <c r="J1334" s="33">
        <f t="array" ref="J1334">E1334-F1334</f>
        <v>1577900000</v>
      </c>
      <c r="K1334" s="33">
        <f t="array" ref="K1334">J1334-G1334:I1334</f>
        <v>937400000</v>
      </c>
      <c r="L1334" s="105">
        <f t="array" ref="L1334">1-F1334/E1334</f>
        <v>0.66175977185036072</v>
      </c>
      <c r="M1334" s="105">
        <f t="array" ref="M1334">K1334/E1334</f>
        <v>0.39313873511155845</v>
      </c>
      <c r="N1334" t="s">
        <v>31</v>
      </c>
      <c r="O1334" t="s">
        <v>36</v>
      </c>
    </row>
    <row r="1335" spans="1:15" ht="16" hidden="1" x14ac:dyDescent="0.25">
      <c r="A1335" s="2">
        <v>954</v>
      </c>
      <c r="B1335" t="s">
        <v>358</v>
      </c>
      <c r="C1335" t="s">
        <v>9</v>
      </c>
      <c r="D1335" s="3">
        <v>42369</v>
      </c>
      <c r="E1335" s="4">
        <v>8680100000</v>
      </c>
      <c r="F1335" s="4">
        <v>5776800000</v>
      </c>
      <c r="G1335" s="4">
        <v>1622000000</v>
      </c>
      <c r="H1335" t="s">
        <v>21</v>
      </c>
      <c r="I1335" s="4">
        <v>164500000</v>
      </c>
      <c r="J1335" s="33">
        <f t="array" ref="J1335">E1335-F1335</f>
        <v>2903300000</v>
      </c>
      <c r="K1335" s="33">
        <f t="array" ref="K1335">J1335-G1335:I1335</f>
        <v>1281300000</v>
      </c>
      <c r="L1335" s="105">
        <f t="array" ref="L1335">1-F1335/E1335</f>
        <v>0.33447771339039878</v>
      </c>
      <c r="M1335" s="105">
        <f t="array" ref="M1335">K1335/E1335</f>
        <v>0.1476135067568346</v>
      </c>
      <c r="N1335" t="s">
        <v>31</v>
      </c>
      <c r="O1335" t="s">
        <v>205</v>
      </c>
    </row>
    <row r="1336" spans="1:15" ht="16" hidden="1" x14ac:dyDescent="0.25">
      <c r="A1336" s="2">
        <v>970</v>
      </c>
      <c r="B1336" t="s">
        <v>363</v>
      </c>
      <c r="C1336" t="s">
        <v>9</v>
      </c>
      <c r="D1336" s="3">
        <v>42369</v>
      </c>
      <c r="E1336" s="4">
        <v>19958700000</v>
      </c>
      <c r="F1336" s="4">
        <v>5037200000</v>
      </c>
      <c r="G1336" s="4">
        <v>6432400000</v>
      </c>
      <c r="H1336" s="4">
        <v>4796400000</v>
      </c>
      <c r="I1336" t="s">
        <v>21</v>
      </c>
      <c r="J1336" s="33">
        <f t="array" ref="J1336">E1336-F1336</f>
        <v>14921500000</v>
      </c>
      <c r="K1336" s="33">
        <f t="array" ref="K1336">J1336-G1336:I1336</f>
        <v>8489100000</v>
      </c>
      <c r="L1336" s="105">
        <f t="array" ref="L1336">1-F1336/E1336</f>
        <v>0.74761883288991771</v>
      </c>
      <c r="M1336" s="105">
        <f t="array" ref="M1336">K1336/E1336</f>
        <v>0.42533331329194785</v>
      </c>
      <c r="N1336" t="s">
        <v>31</v>
      </c>
      <c r="O1336" t="s">
        <v>32</v>
      </c>
    </row>
    <row r="1337" spans="1:15" ht="16" hidden="1" x14ac:dyDescent="0.25">
      <c r="A1337" s="2">
        <v>1102</v>
      </c>
      <c r="B1337" t="s">
        <v>403</v>
      </c>
      <c r="C1337" t="s">
        <v>9</v>
      </c>
      <c r="D1337" s="3">
        <v>42369</v>
      </c>
      <c r="E1337" s="4">
        <v>39498000000</v>
      </c>
      <c r="F1337" s="4">
        <v>14934000000</v>
      </c>
      <c r="G1337" s="4">
        <v>10313000000</v>
      </c>
      <c r="H1337" s="4">
        <v>6704000000</v>
      </c>
      <c r="I1337" t="s">
        <v>21</v>
      </c>
      <c r="J1337" s="33">
        <f t="array" ref="J1337">E1337-F1337</f>
        <v>24564000000</v>
      </c>
      <c r="K1337" s="33">
        <f t="array" ref="K1337">J1337-G1337:I1337</f>
        <v>14251000000</v>
      </c>
      <c r="L1337" s="105">
        <f t="array" ref="L1337">1-F1337/E1337</f>
        <v>0.62190490657754816</v>
      </c>
      <c r="M1337" s="105">
        <f t="array" ref="M1337">K1337/E1337</f>
        <v>0.36080307863689298</v>
      </c>
      <c r="N1337" t="s">
        <v>31</v>
      </c>
      <c r="O1337" t="s">
        <v>32</v>
      </c>
    </row>
    <row r="1338" spans="1:15" ht="16" hidden="1" x14ac:dyDescent="0.25">
      <c r="A1338" s="2">
        <v>1117</v>
      </c>
      <c r="B1338" t="s">
        <v>408</v>
      </c>
      <c r="C1338" t="s">
        <v>8</v>
      </c>
      <c r="D1338" s="3">
        <v>42369</v>
      </c>
      <c r="E1338" s="4">
        <v>2395447000</v>
      </c>
      <c r="F1338" s="4">
        <v>1043454000</v>
      </c>
      <c r="G1338" s="4">
        <v>700810000</v>
      </c>
      <c r="H1338" s="4">
        <v>119076000</v>
      </c>
      <c r="I1338" s="4">
        <v>30951000</v>
      </c>
      <c r="J1338" s="33">
        <f t="array" ref="J1338">E1338-F1338</f>
        <v>1351993000</v>
      </c>
      <c r="K1338" s="33">
        <f t="array" ref="K1338">J1338-G1338:I1338</f>
        <v>651183000</v>
      </c>
      <c r="L1338" s="105">
        <f t="array" ref="L1338">1-F1338/E1338</f>
        <v>0.56440113264872904</v>
      </c>
      <c r="M1338" s="105">
        <f t="array" ref="M1338">K1338/E1338</f>
        <v>0.27184195684563256</v>
      </c>
      <c r="N1338" t="s">
        <v>31</v>
      </c>
      <c r="O1338" t="s">
        <v>324</v>
      </c>
    </row>
    <row r="1339" spans="1:15" ht="16" hidden="1" x14ac:dyDescent="0.25">
      <c r="A1339" s="2">
        <v>1128</v>
      </c>
      <c r="B1339" t="s">
        <v>411</v>
      </c>
      <c r="C1339" t="s">
        <v>7</v>
      </c>
      <c r="D1339" s="3">
        <v>42369</v>
      </c>
      <c r="E1339" s="4">
        <v>9429300000</v>
      </c>
      <c r="F1339" s="4">
        <v>5213200000</v>
      </c>
      <c r="G1339" s="4">
        <v>2180700000</v>
      </c>
      <c r="H1339" s="4">
        <v>671900000</v>
      </c>
      <c r="I1339" t="s">
        <v>21</v>
      </c>
      <c r="J1339" s="33">
        <f t="array" ref="J1339">E1339-F1339</f>
        <v>4216100000</v>
      </c>
      <c r="K1339" s="33">
        <f t="array" ref="K1339">J1339-G1339:I1339</f>
        <v>2035400000</v>
      </c>
      <c r="L1339" s="105">
        <f t="array" ref="L1339">1-F1339/E1339</f>
        <v>0.44712757044531404</v>
      </c>
      <c r="M1339" s="105">
        <f t="array" ref="M1339">K1339/E1339</f>
        <v>0.21585907755612824</v>
      </c>
      <c r="N1339" t="s">
        <v>31</v>
      </c>
      <c r="O1339" t="s">
        <v>32</v>
      </c>
    </row>
    <row r="1340" spans="1:15" ht="16" hidden="1" x14ac:dyDescent="0.25">
      <c r="A1340" s="2">
        <v>1259</v>
      </c>
      <c r="B1340" t="s">
        <v>444</v>
      </c>
      <c r="C1340" t="s">
        <v>9</v>
      </c>
      <c r="D1340" s="3">
        <v>42369</v>
      </c>
      <c r="E1340" s="4">
        <v>48851000000</v>
      </c>
      <c r="F1340" s="4">
        <v>9648000000</v>
      </c>
      <c r="G1340" s="4">
        <v>14809000000</v>
      </c>
      <c r="H1340" s="4">
        <v>7690000000</v>
      </c>
      <c r="I1340" s="4">
        <v>3728000000</v>
      </c>
      <c r="J1340" s="33">
        <f t="array" ref="J1340">E1340-F1340</f>
        <v>39203000000</v>
      </c>
      <c r="K1340" s="33">
        <f t="array" ref="K1340">J1340-G1340:I1340</f>
        <v>24394000000</v>
      </c>
      <c r="L1340" s="105">
        <f t="array" ref="L1340">1-F1340/E1340</f>
        <v>0.80250148410472666</v>
      </c>
      <c r="M1340" s="105">
        <f t="array" ref="M1340">K1340/E1340</f>
        <v>0.49935518208429713</v>
      </c>
      <c r="N1340" t="s">
        <v>31</v>
      </c>
      <c r="O1340" t="s">
        <v>32</v>
      </c>
    </row>
    <row r="1341" spans="1:15" ht="16" hidden="1" x14ac:dyDescent="0.25">
      <c r="A1341" s="2">
        <v>1348</v>
      </c>
      <c r="B1341" t="s">
        <v>466</v>
      </c>
      <c r="C1341" t="s">
        <v>8</v>
      </c>
      <c r="D1341" s="3">
        <v>42369</v>
      </c>
      <c r="E1341" s="4">
        <v>4103728000</v>
      </c>
      <c r="F1341" s="4">
        <v>392709000</v>
      </c>
      <c r="G1341" s="4">
        <v>838526000</v>
      </c>
      <c r="H1341" s="4">
        <v>1620577000</v>
      </c>
      <c r="I1341" t="s">
        <v>21</v>
      </c>
      <c r="J1341" s="33">
        <f t="array" ref="J1341">E1341-F1341</f>
        <v>3711019000</v>
      </c>
      <c r="K1341" s="33">
        <f t="array" ref="K1341">J1341-G1341:I1341</f>
        <v>2872493000</v>
      </c>
      <c r="L1341" s="105">
        <f t="array" ref="L1341">1-F1341/E1341</f>
        <v>0.90430433011154732</v>
      </c>
      <c r="M1341" s="105">
        <f t="array" ref="M1341">K1341/E1341</f>
        <v>0.69997158681082172</v>
      </c>
      <c r="N1341" t="s">
        <v>31</v>
      </c>
      <c r="O1341" t="s">
        <v>72</v>
      </c>
    </row>
    <row r="1342" spans="1:15" ht="16" hidden="1" x14ac:dyDescent="0.25">
      <c r="A1342" s="2">
        <v>1484</v>
      </c>
      <c r="B1342" t="s">
        <v>502</v>
      </c>
      <c r="C1342" t="s">
        <v>8</v>
      </c>
      <c r="D1342" s="3">
        <v>42369</v>
      </c>
      <c r="E1342" s="4">
        <v>9946000000</v>
      </c>
      <c r="F1342" s="4">
        <v>3344000000</v>
      </c>
      <c r="G1342" s="4">
        <v>3906000000</v>
      </c>
      <c r="H1342" s="4">
        <v>625000000</v>
      </c>
      <c r="I1342" s="4">
        <v>210000000</v>
      </c>
      <c r="J1342" s="33">
        <f t="array" ref="J1342">E1342-F1342</f>
        <v>6602000000</v>
      </c>
      <c r="K1342" s="33">
        <f t="array" ref="K1342">J1342-G1342:I1342</f>
        <v>2696000000</v>
      </c>
      <c r="L1342" s="105">
        <f t="array" ref="L1342">1-F1342/E1342</f>
        <v>0.66378443595415249</v>
      </c>
      <c r="M1342" s="105">
        <f t="array" ref="M1342">K1342/E1342</f>
        <v>0.27106374421878143</v>
      </c>
      <c r="N1342" t="s">
        <v>31</v>
      </c>
      <c r="O1342" t="s">
        <v>36</v>
      </c>
    </row>
    <row r="1343" spans="1:15" ht="16" hidden="1" x14ac:dyDescent="0.25">
      <c r="A1343" s="2">
        <v>1537</v>
      </c>
      <c r="B1343" t="s">
        <v>519</v>
      </c>
      <c r="C1343" t="s">
        <v>9</v>
      </c>
      <c r="D1343" s="3">
        <v>42369</v>
      </c>
      <c r="E1343" s="4">
        <v>16965400000</v>
      </c>
      <c r="F1343" s="4">
        <v>9209500000</v>
      </c>
      <c r="G1343" s="4">
        <v>4612100000</v>
      </c>
      <c r="H1343" s="4">
        <v>692300000</v>
      </c>
      <c r="I1343" t="s">
        <v>21</v>
      </c>
      <c r="J1343" s="33">
        <f t="array" ref="J1343">E1343-F1343</f>
        <v>7755900000</v>
      </c>
      <c r="K1343" s="33">
        <f t="array" ref="K1343">J1343-G1343:I1343</f>
        <v>3143800000</v>
      </c>
      <c r="L1343" s="105">
        <f t="array" ref="L1343">1-F1343/E1343</f>
        <v>0.45715986655192331</v>
      </c>
      <c r="M1343" s="105">
        <f t="array" ref="M1343">K1343/E1343</f>
        <v>0.18530656512666957</v>
      </c>
      <c r="N1343" t="s">
        <v>31</v>
      </c>
      <c r="O1343" t="s">
        <v>36</v>
      </c>
    </row>
    <row r="1344" spans="1:15" ht="16" hidden="1" x14ac:dyDescent="0.25">
      <c r="A1344" s="2">
        <v>1596</v>
      </c>
      <c r="B1344" t="s">
        <v>534</v>
      </c>
      <c r="C1344" t="s">
        <v>8</v>
      </c>
      <c r="D1344" s="3">
        <v>42369</v>
      </c>
      <c r="E1344" s="4">
        <v>157107000000</v>
      </c>
      <c r="F1344" s="4">
        <v>103875000000</v>
      </c>
      <c r="G1344" t="s">
        <v>21</v>
      </c>
      <c r="H1344" t="s">
        <v>21</v>
      </c>
      <c r="I1344" s="4">
        <v>42211000000</v>
      </c>
      <c r="J1344" s="33">
        <f t="array" ref="J1344">E1344-F1344</f>
        <v>53232000000</v>
      </c>
      <c r="K1344" s="33" t="e">
        <f t="array" ref="K1344">J1344-G1344:I1344</f>
        <v>#VALUE!</v>
      </c>
      <c r="L1344" s="105">
        <f t="array" ref="L1344">1-F1344/E1344</f>
        <v>0.33882640493421678</v>
      </c>
      <c r="M1344" s="105" t="e">
        <f t="array" ref="M1344">K1344/E1344</f>
        <v>#VALUE!</v>
      </c>
      <c r="N1344" t="s">
        <v>31</v>
      </c>
      <c r="O1344" t="s">
        <v>87</v>
      </c>
    </row>
    <row r="1345" spans="1:15" ht="16" hidden="1" x14ac:dyDescent="0.25">
      <c r="A1345" s="2">
        <v>1661</v>
      </c>
      <c r="B1345" t="s">
        <v>550</v>
      </c>
      <c r="C1345" t="s">
        <v>9</v>
      </c>
      <c r="D1345" s="3">
        <v>42369</v>
      </c>
      <c r="E1345" s="4">
        <v>1032336000</v>
      </c>
      <c r="F1345" s="4">
        <v>124512000</v>
      </c>
      <c r="G1345" s="4">
        <v>376575000</v>
      </c>
      <c r="H1345" s="4">
        <v>995922000</v>
      </c>
      <c r="I1345" t="s">
        <v>21</v>
      </c>
      <c r="J1345" s="33">
        <f t="array" ref="J1345">E1345-F1345</f>
        <v>907824000</v>
      </c>
      <c r="K1345" s="33">
        <f t="array" ref="K1345">J1345-G1345:I1345</f>
        <v>531249000</v>
      </c>
      <c r="L1345" s="105">
        <f t="array" ref="L1345">1-F1345/E1345</f>
        <v>0.87938810619798202</v>
      </c>
      <c r="M1345" s="105">
        <f t="array" ref="M1345">K1345/E1345</f>
        <v>0.51460861579950712</v>
      </c>
      <c r="N1345" t="s">
        <v>31</v>
      </c>
      <c r="O1345" t="s">
        <v>72</v>
      </c>
    </row>
    <row r="1346" spans="1:15" ht="16" hidden="1" x14ac:dyDescent="0.25">
      <c r="A1346" s="2">
        <v>1673</v>
      </c>
      <c r="B1346" t="s">
        <v>553</v>
      </c>
      <c r="C1346" t="s">
        <v>9</v>
      </c>
      <c r="D1346" s="3">
        <v>42369</v>
      </c>
      <c r="E1346" s="4">
        <v>2042332000</v>
      </c>
      <c r="F1346" s="4">
        <v>842672000</v>
      </c>
      <c r="G1346" s="4">
        <v>495747000</v>
      </c>
      <c r="H1346" s="4">
        <v>118545000</v>
      </c>
      <c r="I1346" s="4">
        <v>10123000</v>
      </c>
      <c r="J1346" s="33">
        <f t="array" ref="J1346">E1346-F1346</f>
        <v>1199660000</v>
      </c>
      <c r="K1346" s="33">
        <f t="array" ref="K1346">J1346-G1346:I1346</f>
        <v>703913000</v>
      </c>
      <c r="L1346" s="105">
        <f t="array" ref="L1346">1-F1346/E1346</f>
        <v>0.58739715188323938</v>
      </c>
      <c r="M1346" s="105">
        <f t="array" ref="M1346">K1346/E1346</f>
        <v>0.34466139687376979</v>
      </c>
      <c r="N1346" t="s">
        <v>31</v>
      </c>
      <c r="O1346" t="s">
        <v>34</v>
      </c>
    </row>
    <row r="1347" spans="1:15" ht="16" hidden="1" x14ac:dyDescent="0.25">
      <c r="A1347" s="2">
        <v>1752</v>
      </c>
      <c r="B1347" t="s">
        <v>574</v>
      </c>
      <c r="C1347" t="s">
        <v>9</v>
      </c>
      <c r="D1347" s="3">
        <v>42369</v>
      </c>
      <c r="E1347" s="4">
        <v>2674300000</v>
      </c>
      <c r="F1347" s="4">
        <v>1157100000</v>
      </c>
      <c r="G1347" s="4">
        <v>1077300000</v>
      </c>
      <c r="H1347" t="s">
        <v>21</v>
      </c>
      <c r="I1347" t="s">
        <v>21</v>
      </c>
      <c r="J1347" s="33">
        <f t="array" ref="J1347">E1347-F1347</f>
        <v>1517200000</v>
      </c>
      <c r="K1347" s="33">
        <f t="array" ref="K1347">J1347-G1347:I1347</f>
        <v>439900000</v>
      </c>
      <c r="L1347" s="105">
        <f t="array" ref="L1347">1-F1347/E1347</f>
        <v>0.56732602924129671</v>
      </c>
      <c r="M1347" s="105">
        <f t="array" ref="M1347">K1347/E1347</f>
        <v>0.16449164267284896</v>
      </c>
      <c r="N1347" t="s">
        <v>31</v>
      </c>
      <c r="O1347" t="s">
        <v>172</v>
      </c>
    </row>
    <row r="1348" spans="1:15" ht="16" hidden="1" x14ac:dyDescent="0.25">
      <c r="A1348" s="2">
        <v>1772</v>
      </c>
      <c r="B1348" t="s">
        <v>579</v>
      </c>
      <c r="C1348" t="s">
        <v>9</v>
      </c>
      <c r="D1348" s="3">
        <v>42369</v>
      </c>
      <c r="E1348" s="4">
        <v>5997800000</v>
      </c>
      <c r="F1348" s="4">
        <v>1800600000</v>
      </c>
      <c r="G1348" s="4">
        <v>2291900000</v>
      </c>
      <c r="H1348" s="4">
        <v>268800000</v>
      </c>
      <c r="I1348" s="4">
        <v>337400000</v>
      </c>
      <c r="J1348" s="33">
        <f t="array" ref="J1348">E1348-F1348</f>
        <v>4197200000</v>
      </c>
      <c r="K1348" s="33">
        <f t="array" ref="K1348">J1348-G1348:I1348</f>
        <v>1905300000</v>
      </c>
      <c r="L1348" s="105">
        <f t="array" ref="L1348">1-F1348/E1348</f>
        <v>0.69978992297175635</v>
      </c>
      <c r="M1348" s="105">
        <f t="array" ref="M1348">K1348/E1348</f>
        <v>0.3176664777084931</v>
      </c>
      <c r="N1348" t="s">
        <v>31</v>
      </c>
      <c r="O1348" t="s">
        <v>36</v>
      </c>
    </row>
    <row r="1349" spans="1:15" ht="16" hidden="1" x14ac:dyDescent="0.25">
      <c r="A1349" s="2">
        <v>1779</v>
      </c>
      <c r="B1349" t="s">
        <v>581</v>
      </c>
      <c r="C1349" t="s">
        <v>8</v>
      </c>
      <c r="D1349" s="3">
        <v>42369</v>
      </c>
      <c r="E1349" s="4">
        <v>4765000000</v>
      </c>
      <c r="F1349" s="4">
        <v>1738000000</v>
      </c>
      <c r="G1349" s="4">
        <v>1532000000</v>
      </c>
      <c r="H1349" s="4">
        <v>364000000</v>
      </c>
      <c r="I1349" s="4">
        <v>61000000</v>
      </c>
      <c r="J1349" s="33">
        <f t="array" ref="J1349">E1349-F1349</f>
        <v>3027000000</v>
      </c>
      <c r="K1349" s="33">
        <f t="array" ref="K1349">J1349-G1349:I1349</f>
        <v>1495000000</v>
      </c>
      <c r="L1349" s="105">
        <f t="array" ref="L1349">1-F1349/E1349</f>
        <v>0.63525708289611749</v>
      </c>
      <c r="M1349" s="105">
        <f t="array" ref="M1349">K1349/E1349</f>
        <v>0.31374606505771246</v>
      </c>
      <c r="N1349" t="s">
        <v>31</v>
      </c>
      <c r="O1349" t="s">
        <v>32</v>
      </c>
    </row>
    <row r="1350" spans="1:15" ht="16" hidden="1" x14ac:dyDescent="0.25">
      <c r="A1350" s="2">
        <v>3</v>
      </c>
      <c r="B1350" t="s">
        <v>20</v>
      </c>
      <c r="C1350" t="s">
        <v>9</v>
      </c>
      <c r="D1350" s="3">
        <v>42369</v>
      </c>
      <c r="E1350" s="4">
        <v>40990000000</v>
      </c>
      <c r="F1350" s="4">
        <v>11096000000</v>
      </c>
      <c r="G1350" s="4">
        <v>21275000000</v>
      </c>
      <c r="H1350" t="s">
        <v>21</v>
      </c>
      <c r="I1350" s="4">
        <v>1364000000</v>
      </c>
      <c r="J1350" s="33">
        <f t="array" ref="J1350">E1350-F1350</f>
        <v>29894000000</v>
      </c>
      <c r="K1350" s="33">
        <f t="array" ref="K1350">J1350-G1350:I1350</f>
        <v>8619000000</v>
      </c>
      <c r="L1350" s="105">
        <f t="array" ref="L1350">1-F1350/E1350</f>
        <v>0.72929982922664061</v>
      </c>
      <c r="M1350" s="105">
        <f t="array" ref="M1350">K1350/E1350</f>
        <v>0.21027079775555013</v>
      </c>
      <c r="N1350" t="s">
        <v>22</v>
      </c>
      <c r="O1350" t="s">
        <v>23</v>
      </c>
    </row>
    <row r="1351" spans="1:15" ht="16" hidden="1" x14ac:dyDescent="0.25">
      <c r="A1351" s="2">
        <v>83</v>
      </c>
      <c r="B1351" t="s">
        <v>67</v>
      </c>
      <c r="C1351" t="s">
        <v>9</v>
      </c>
      <c r="D1351" s="3">
        <v>42369</v>
      </c>
      <c r="E1351" s="4">
        <v>5598000000</v>
      </c>
      <c r="F1351" s="4">
        <v>1935000000</v>
      </c>
      <c r="G1351" s="4">
        <v>2013000000</v>
      </c>
      <c r="H1351" t="s">
        <v>21</v>
      </c>
      <c r="I1351" s="4">
        <v>320000000</v>
      </c>
      <c r="J1351" s="33">
        <f t="array" ref="J1351">E1351-F1351</f>
        <v>3663000000</v>
      </c>
      <c r="K1351" s="33">
        <f t="array" ref="K1351">J1351-G1351:I1351</f>
        <v>1650000000</v>
      </c>
      <c r="L1351" s="105">
        <f t="array" ref="L1351">1-F1351/E1351</f>
        <v>0.65434083601286175</v>
      </c>
      <c r="M1351" s="105">
        <f t="array" ref="M1351">K1351/E1351</f>
        <v>0.29474812433011788</v>
      </c>
      <c r="N1351" t="s">
        <v>22</v>
      </c>
      <c r="O1351" t="s">
        <v>23</v>
      </c>
    </row>
    <row r="1352" spans="1:15" ht="16" hidden="1" x14ac:dyDescent="0.25">
      <c r="A1352" s="2">
        <v>90</v>
      </c>
      <c r="B1352" t="s">
        <v>69</v>
      </c>
      <c r="C1352" t="s">
        <v>8</v>
      </c>
      <c r="D1352" s="3">
        <v>42369</v>
      </c>
      <c r="E1352" s="4">
        <v>2068100000</v>
      </c>
      <c r="F1352" s="4">
        <v>1199000000</v>
      </c>
      <c r="G1352" s="4">
        <v>510500000</v>
      </c>
      <c r="H1352" t="s">
        <v>21</v>
      </c>
      <c r="I1352" t="s">
        <v>21</v>
      </c>
      <c r="J1352" s="33">
        <f t="array" ref="J1352">E1352-F1352</f>
        <v>869100000</v>
      </c>
      <c r="K1352" s="33">
        <f t="array" ref="K1352">J1352-G1352:I1352</f>
        <v>358600000</v>
      </c>
      <c r="L1352" s="105">
        <f t="array" ref="L1352">1-F1352/E1352</f>
        <v>0.42024080073497416</v>
      </c>
      <c r="M1352" s="105">
        <f t="array" ref="M1352">K1352/E1352</f>
        <v>0.17339587060587011</v>
      </c>
      <c r="N1352" t="s">
        <v>22</v>
      </c>
      <c r="O1352" t="s">
        <v>70</v>
      </c>
    </row>
    <row r="1353" spans="1:15" ht="16" hidden="1" x14ac:dyDescent="0.25">
      <c r="A1353" s="2">
        <v>103</v>
      </c>
      <c r="B1353" t="s">
        <v>75</v>
      </c>
      <c r="C1353" t="s">
        <v>9</v>
      </c>
      <c r="D1353" s="3">
        <v>42369</v>
      </c>
      <c r="E1353" s="4">
        <v>3974295000</v>
      </c>
      <c r="F1353" s="4">
        <v>2549280000</v>
      </c>
      <c r="G1353" s="4">
        <v>448592000</v>
      </c>
      <c r="H1353" t="s">
        <v>21</v>
      </c>
      <c r="I1353" s="4">
        <v>68707000</v>
      </c>
      <c r="J1353" s="33">
        <f t="array" ref="J1353">E1353-F1353</f>
        <v>1425015000</v>
      </c>
      <c r="K1353" s="33">
        <f t="array" ref="K1353">J1353-G1353:I1353</f>
        <v>976423000</v>
      </c>
      <c r="L1353" s="105">
        <f t="array" ref="L1353">1-F1353/E1353</f>
        <v>0.35855793291640403</v>
      </c>
      <c r="M1353" s="105">
        <f t="array" ref="M1353">K1353/E1353</f>
        <v>0.24568458053566733</v>
      </c>
      <c r="N1353" t="s">
        <v>22</v>
      </c>
      <c r="O1353" t="s">
        <v>76</v>
      </c>
    </row>
    <row r="1354" spans="1:15" ht="16" hidden="1" x14ac:dyDescent="0.25">
      <c r="A1354" s="2">
        <v>155</v>
      </c>
      <c r="B1354" t="s">
        <v>96</v>
      </c>
      <c r="C1354" t="s">
        <v>9</v>
      </c>
      <c r="D1354" s="3">
        <v>42369</v>
      </c>
      <c r="E1354" s="4">
        <v>22534000000</v>
      </c>
      <c r="F1354" s="4">
        <v>18069000000</v>
      </c>
      <c r="G1354" s="4">
        <v>979000000</v>
      </c>
      <c r="H1354" s="4">
        <v>238000000</v>
      </c>
      <c r="I1354" s="4">
        <v>1280000000</v>
      </c>
      <c r="J1354" s="33">
        <f t="array" ref="J1354">E1354-F1354</f>
        <v>4465000000</v>
      </c>
      <c r="K1354" s="33">
        <f t="array" ref="K1354">J1354-G1354:I1354</f>
        <v>3486000000</v>
      </c>
      <c r="L1354" s="105">
        <f t="array" ref="L1354">1-F1354/E1354</f>
        <v>0.19814502529510958</v>
      </c>
      <c r="M1354" s="105">
        <f t="array" ref="M1354">K1354/E1354</f>
        <v>0.15469956510162422</v>
      </c>
      <c r="N1354" t="s">
        <v>22</v>
      </c>
      <c r="O1354" t="s">
        <v>97</v>
      </c>
    </row>
    <row r="1355" spans="1:15" ht="16" hidden="1" x14ac:dyDescent="0.25">
      <c r="A1355" s="2">
        <v>188</v>
      </c>
      <c r="B1355" t="s">
        <v>109</v>
      </c>
      <c r="C1355" t="s">
        <v>8</v>
      </c>
      <c r="D1355" s="3">
        <v>42369</v>
      </c>
      <c r="E1355" s="4">
        <v>96114000000</v>
      </c>
      <c r="F1355" s="4">
        <v>82088000000</v>
      </c>
      <c r="G1355" s="4">
        <v>3251000000</v>
      </c>
      <c r="H1355" s="4">
        <v>3331000000</v>
      </c>
      <c r="I1355" t="s">
        <v>21</v>
      </c>
      <c r="J1355" s="33">
        <f t="array" ref="J1355">E1355-F1355</f>
        <v>14026000000</v>
      </c>
      <c r="K1355" s="33">
        <f t="array" ref="K1355">J1355-G1355:I1355</f>
        <v>10775000000</v>
      </c>
      <c r="L1355" s="105">
        <f t="array" ref="L1355">1-F1355/E1355</f>
        <v>0.14593087375408365</v>
      </c>
      <c r="M1355" s="105">
        <f t="array" ref="M1355">K1355/E1355</f>
        <v>0.11210645691574589</v>
      </c>
      <c r="N1355" t="s">
        <v>22</v>
      </c>
      <c r="O1355" t="s">
        <v>97</v>
      </c>
    </row>
    <row r="1356" spans="1:15" ht="16" hidden="1" x14ac:dyDescent="0.25">
      <c r="A1356" s="2">
        <v>264</v>
      </c>
      <c r="B1356" t="s">
        <v>132</v>
      </c>
      <c r="C1356" t="s">
        <v>8</v>
      </c>
      <c r="D1356" s="3">
        <v>42369</v>
      </c>
      <c r="E1356" s="4">
        <v>47011000000</v>
      </c>
      <c r="F1356" s="4">
        <v>34133000000</v>
      </c>
      <c r="G1356" s="4">
        <v>6974000000</v>
      </c>
      <c r="H1356" s="4">
        <v>2119000000</v>
      </c>
      <c r="I1356" t="s">
        <v>21</v>
      </c>
      <c r="J1356" s="33">
        <f t="array" ref="J1356">E1356-F1356</f>
        <v>12878000000</v>
      </c>
      <c r="K1356" s="33">
        <f t="array" ref="K1356">J1356-G1356:I1356</f>
        <v>5904000000</v>
      </c>
      <c r="L1356" s="105">
        <f t="array" ref="L1356">1-F1356/E1356</f>
        <v>0.27393588734551488</v>
      </c>
      <c r="M1356" s="105">
        <f t="array" ref="M1356">K1356/E1356</f>
        <v>0.12558762842738933</v>
      </c>
      <c r="N1356" t="s">
        <v>22</v>
      </c>
      <c r="O1356" t="s">
        <v>133</v>
      </c>
    </row>
    <row r="1357" spans="1:15" ht="16" hidden="1" x14ac:dyDescent="0.25">
      <c r="A1357" s="2">
        <v>309</v>
      </c>
      <c r="B1357" t="s">
        <v>151</v>
      </c>
      <c r="C1357" t="s">
        <v>9</v>
      </c>
      <c r="D1357" s="3">
        <v>42369</v>
      </c>
      <c r="E1357" s="4">
        <v>13476084000</v>
      </c>
      <c r="F1357" s="4">
        <v>11207604000</v>
      </c>
      <c r="G1357" s="4">
        <v>1410170000</v>
      </c>
      <c r="H1357" t="s">
        <v>21</v>
      </c>
      <c r="I1357" t="s">
        <v>21</v>
      </c>
      <c r="J1357" s="33">
        <f t="array" ref="J1357">E1357-F1357</f>
        <v>2268480000</v>
      </c>
      <c r="K1357" s="33">
        <f t="array" ref="K1357">J1357-G1357:I1357</f>
        <v>858310000</v>
      </c>
      <c r="L1357" s="105">
        <f t="array" ref="L1357">1-F1357/E1357</f>
        <v>0.16833376817775847</v>
      </c>
      <c r="M1357" s="105">
        <f t="array" ref="M1357">K1357/E1357</f>
        <v>6.36913512857296E-2</v>
      </c>
      <c r="N1357" t="s">
        <v>22</v>
      </c>
      <c r="O1357" t="s">
        <v>152</v>
      </c>
    </row>
    <row r="1358" spans="1:15" ht="16" hidden="1" x14ac:dyDescent="0.25">
      <c r="A1358" s="2">
        <v>344</v>
      </c>
      <c r="B1358" t="s">
        <v>162</v>
      </c>
      <c r="C1358" t="s">
        <v>8</v>
      </c>
      <c r="D1358" s="3">
        <v>42369</v>
      </c>
      <c r="E1358" s="4">
        <v>19110000000</v>
      </c>
      <c r="F1358" s="4">
        <v>14163000000</v>
      </c>
      <c r="G1358" s="4">
        <v>2169000000</v>
      </c>
      <c r="H1358" s="4">
        <v>735000000</v>
      </c>
      <c r="I1358" t="s">
        <v>21</v>
      </c>
      <c r="J1358" s="33">
        <f t="array" ref="J1358">E1358-F1358</f>
        <v>4947000000</v>
      </c>
      <c r="K1358" s="33">
        <f t="array" ref="K1358">J1358-G1358:I1358</f>
        <v>2778000000</v>
      </c>
      <c r="L1358" s="105">
        <f t="array" ref="L1358">1-F1358/E1358</f>
        <v>0.25886970172684454</v>
      </c>
      <c r="M1358" s="105">
        <f t="array" ref="M1358">K1358/E1358</f>
        <v>0.14536891679748823</v>
      </c>
      <c r="N1358" t="s">
        <v>22</v>
      </c>
      <c r="O1358" t="s">
        <v>163</v>
      </c>
    </row>
    <row r="1359" spans="1:15" ht="16" hidden="1" x14ac:dyDescent="0.25">
      <c r="A1359" s="2">
        <v>434</v>
      </c>
      <c r="B1359" t="s">
        <v>197</v>
      </c>
      <c r="C1359" t="s">
        <v>8</v>
      </c>
      <c r="D1359" s="3">
        <v>42369</v>
      </c>
      <c r="E1359" s="4">
        <v>40704000000</v>
      </c>
      <c r="F1359" s="4">
        <v>17096000000</v>
      </c>
      <c r="G1359" s="4">
        <v>13936000000</v>
      </c>
      <c r="H1359" t="s">
        <v>21</v>
      </c>
      <c r="I1359" s="4">
        <v>1835000000</v>
      </c>
      <c r="J1359" s="33">
        <f t="array" ref="J1359">E1359-F1359</f>
        <v>23608000000</v>
      </c>
      <c r="K1359" s="33">
        <f t="array" ref="K1359">J1359-G1359:I1359</f>
        <v>9672000000</v>
      </c>
      <c r="L1359" s="105">
        <f t="array" ref="L1359">1-F1359/E1359</f>
        <v>0.57999213836477992</v>
      </c>
      <c r="M1359" s="105">
        <f t="array" ref="M1359">K1359/E1359</f>
        <v>0.23761792452830188</v>
      </c>
      <c r="N1359" t="s">
        <v>22</v>
      </c>
      <c r="O1359" t="s">
        <v>23</v>
      </c>
    </row>
    <row r="1360" spans="1:15" ht="16" hidden="1" x14ac:dyDescent="0.25">
      <c r="A1360" s="2">
        <v>463</v>
      </c>
      <c r="B1360" t="s">
        <v>208</v>
      </c>
      <c r="C1360" t="s">
        <v>9</v>
      </c>
      <c r="D1360" s="3">
        <v>42369</v>
      </c>
      <c r="E1360" s="4">
        <v>20563100000</v>
      </c>
      <c r="F1360" s="4">
        <v>9800600000</v>
      </c>
      <c r="G1360" s="4">
        <v>6054300000</v>
      </c>
      <c r="H1360" s="4">
        <v>1239100000</v>
      </c>
      <c r="I1360" t="s">
        <v>21</v>
      </c>
      <c r="J1360" s="33">
        <f t="array" ref="J1360">E1360-F1360</f>
        <v>10762500000</v>
      </c>
      <c r="K1360" s="33">
        <f t="array" ref="K1360">J1360-G1360:I1360</f>
        <v>4708200000</v>
      </c>
      <c r="L1360" s="105">
        <f t="array" ref="L1360">1-F1360/E1360</f>
        <v>0.52338898317860627</v>
      </c>
      <c r="M1360" s="105">
        <f t="array" ref="M1360">K1360/E1360</f>
        <v>0.22896353176320691</v>
      </c>
      <c r="N1360" t="s">
        <v>22</v>
      </c>
      <c r="O1360" t="s">
        <v>170</v>
      </c>
    </row>
    <row r="1361" spans="1:15" ht="16" hidden="1" x14ac:dyDescent="0.25">
      <c r="A1361" s="2">
        <v>491</v>
      </c>
      <c r="B1361" t="s">
        <v>216</v>
      </c>
      <c r="C1361" t="s">
        <v>9</v>
      </c>
      <c r="D1361" s="3">
        <v>42369</v>
      </c>
      <c r="E1361" s="4">
        <v>1637100000</v>
      </c>
      <c r="F1361" t="s">
        <v>21</v>
      </c>
      <c r="G1361" s="4">
        <v>1209100000</v>
      </c>
      <c r="H1361" t="s">
        <v>21</v>
      </c>
      <c r="I1361" s="4">
        <v>58700000</v>
      </c>
      <c r="J1361" s="33" t="e">
        <f t="array" ref="J1361">E1361-F1361</f>
        <v>#VALUE!</v>
      </c>
      <c r="K1361" s="33" t="e">
        <f t="array" ref="K1361">J1361-G1361:I1361</f>
        <v>#VALUE!</v>
      </c>
      <c r="L1361" s="105" t="e">
        <f t="array" ref="L1361">1-F1361/E1361</f>
        <v>#VALUE!</v>
      </c>
      <c r="M1361" s="105" t="e">
        <f t="array" ref="M1361">K1361/E1361</f>
        <v>#VALUE!</v>
      </c>
      <c r="N1361" t="s">
        <v>22</v>
      </c>
      <c r="O1361" t="s">
        <v>217</v>
      </c>
    </row>
    <row r="1362" spans="1:15" ht="16" hidden="1" x14ac:dyDescent="0.25">
      <c r="A1362" s="2">
        <v>494</v>
      </c>
      <c r="B1362" t="s">
        <v>218</v>
      </c>
      <c r="C1362" t="s">
        <v>8</v>
      </c>
      <c r="D1362" s="3">
        <v>42369</v>
      </c>
      <c r="E1362" s="4">
        <v>6956311000</v>
      </c>
      <c r="F1362" s="4">
        <v>4388167000</v>
      </c>
      <c r="G1362" s="4">
        <v>1647382000</v>
      </c>
      <c r="H1362" t="s">
        <v>21</v>
      </c>
      <c r="I1362" t="s">
        <v>21</v>
      </c>
      <c r="J1362" s="33">
        <f t="array" ref="J1362">E1362-F1362</f>
        <v>2568144000</v>
      </c>
      <c r="K1362" s="33">
        <f t="array" ref="K1362">J1362-G1362:I1362</f>
        <v>920762000</v>
      </c>
      <c r="L1362" s="105">
        <f t="array" ref="L1362">1-F1362/E1362</f>
        <v>0.36918188390369555</v>
      </c>
      <c r="M1362" s="105">
        <f t="array" ref="M1362">K1362/E1362</f>
        <v>0.13236354728821068</v>
      </c>
      <c r="N1362" t="s">
        <v>22</v>
      </c>
      <c r="O1362" t="s">
        <v>163</v>
      </c>
    </row>
    <row r="1363" spans="1:15" ht="16" hidden="1" x14ac:dyDescent="0.25">
      <c r="A1363" s="2">
        <v>535</v>
      </c>
      <c r="B1363" t="s">
        <v>229</v>
      </c>
      <c r="C1363" t="s">
        <v>9</v>
      </c>
      <c r="D1363" s="3">
        <v>42369</v>
      </c>
      <c r="E1363" s="4">
        <v>2663600000</v>
      </c>
      <c r="F1363" s="4">
        <v>887400000</v>
      </c>
      <c r="G1363" s="4">
        <v>884300000</v>
      </c>
      <c r="H1363" t="s">
        <v>21</v>
      </c>
      <c r="I1363" s="4">
        <v>198000000</v>
      </c>
      <c r="J1363" s="33">
        <f t="array" ref="J1363">E1363-F1363</f>
        <v>1776200000</v>
      </c>
      <c r="K1363" s="33">
        <f t="array" ref="K1363">J1363-G1363:I1363</f>
        <v>891900000</v>
      </c>
      <c r="L1363" s="105">
        <f t="array" ref="L1363">1-F1363/E1363</f>
        <v>0.66684186814837065</v>
      </c>
      <c r="M1363" s="105">
        <f t="array" ref="M1363">K1363/E1363</f>
        <v>0.33484757471091753</v>
      </c>
      <c r="N1363" t="s">
        <v>22</v>
      </c>
      <c r="O1363" t="s">
        <v>217</v>
      </c>
    </row>
    <row r="1364" spans="1:15" ht="16" hidden="1" x14ac:dyDescent="0.25">
      <c r="A1364" s="2">
        <v>583</v>
      </c>
      <c r="B1364" t="s">
        <v>243</v>
      </c>
      <c r="C1364" t="s">
        <v>9</v>
      </c>
      <c r="D1364" s="3">
        <v>42369</v>
      </c>
      <c r="E1364" s="4">
        <v>20855000000</v>
      </c>
      <c r="F1364" s="4">
        <v>14292000000</v>
      </c>
      <c r="G1364" s="4">
        <v>3596000000</v>
      </c>
      <c r="H1364" s="4">
        <v>625000000</v>
      </c>
      <c r="I1364" t="s">
        <v>21</v>
      </c>
      <c r="J1364" s="33">
        <f t="array" ref="J1364">E1364-F1364</f>
        <v>6563000000</v>
      </c>
      <c r="K1364" s="33">
        <f t="array" ref="K1364">J1364-G1364:I1364</f>
        <v>2967000000</v>
      </c>
      <c r="L1364" s="105">
        <f t="array" ref="L1364">1-F1364/E1364</f>
        <v>0.31469671541596744</v>
      </c>
      <c r="M1364" s="105">
        <f t="array" ref="M1364">K1364/E1364</f>
        <v>0.1422680412371134</v>
      </c>
      <c r="N1364" t="s">
        <v>22</v>
      </c>
      <c r="O1364" t="s">
        <v>170</v>
      </c>
    </row>
    <row r="1365" spans="1:15" ht="16" hidden="1" x14ac:dyDescent="0.25">
      <c r="A1365" s="2">
        <v>599</v>
      </c>
      <c r="B1365" t="s">
        <v>247</v>
      </c>
      <c r="C1365" t="s">
        <v>9</v>
      </c>
      <c r="D1365" s="3">
        <v>42369</v>
      </c>
      <c r="E1365" s="4">
        <v>6616632000</v>
      </c>
      <c r="F1365" s="4">
        <v>4428855000</v>
      </c>
      <c r="G1365" s="4">
        <v>1420281000</v>
      </c>
      <c r="H1365" t="s">
        <v>21</v>
      </c>
      <c r="I1365" s="4">
        <v>46012000</v>
      </c>
      <c r="J1365" s="33">
        <f t="array" ref="J1365">E1365-F1365</f>
        <v>2187777000</v>
      </c>
      <c r="K1365" s="33">
        <f t="array" ref="K1365">J1365-G1365:I1365</f>
        <v>767496000</v>
      </c>
      <c r="L1365" s="105">
        <f t="array" ref="L1365">1-F1365/E1365</f>
        <v>0.33064813034788698</v>
      </c>
      <c r="M1365" s="105">
        <f t="array" ref="M1365">K1365/E1365</f>
        <v>0.11599496541442837</v>
      </c>
      <c r="N1365" t="s">
        <v>22</v>
      </c>
      <c r="O1365" t="s">
        <v>152</v>
      </c>
    </row>
    <row r="1366" spans="1:15" ht="16" hidden="1" x14ac:dyDescent="0.25">
      <c r="A1366" s="2">
        <v>614</v>
      </c>
      <c r="B1366" t="s">
        <v>252</v>
      </c>
      <c r="C1366" t="s">
        <v>8</v>
      </c>
      <c r="D1366" s="3">
        <v>42369</v>
      </c>
      <c r="E1366" s="4">
        <v>3869187000</v>
      </c>
      <c r="F1366" s="4">
        <v>1920253000</v>
      </c>
      <c r="G1366" s="4">
        <v>1121590000</v>
      </c>
      <c r="H1366" t="s">
        <v>21</v>
      </c>
      <c r="I1366" t="s">
        <v>21</v>
      </c>
      <c r="J1366" s="33">
        <f t="array" ref="J1366">E1366-F1366</f>
        <v>1948934000</v>
      </c>
      <c r="K1366" s="33">
        <f t="array" ref="K1366">J1366-G1366:I1366</f>
        <v>827344000</v>
      </c>
      <c r="L1366" s="105">
        <f t="array" ref="L1366">1-F1366/E1366</f>
        <v>0.50370633417304456</v>
      </c>
      <c r="M1366" s="105">
        <f t="array" ref="M1366">K1366/E1366</f>
        <v>0.21382889997304344</v>
      </c>
      <c r="N1366" t="s">
        <v>22</v>
      </c>
      <c r="O1366" t="s">
        <v>70</v>
      </c>
    </row>
    <row r="1367" spans="1:15" ht="16" hidden="1" x14ac:dyDescent="0.25">
      <c r="A1367" s="2">
        <v>623</v>
      </c>
      <c r="B1367" t="s">
        <v>254</v>
      </c>
      <c r="C1367" t="s">
        <v>9</v>
      </c>
      <c r="D1367" s="3">
        <v>42369</v>
      </c>
      <c r="E1367" s="4">
        <v>4579400000</v>
      </c>
      <c r="F1367" s="4">
        <v>2997500000</v>
      </c>
      <c r="G1367" s="4">
        <v>1047600000</v>
      </c>
      <c r="H1367" t="s">
        <v>21</v>
      </c>
      <c r="I1367" s="4">
        <v>21600000</v>
      </c>
      <c r="J1367" s="33">
        <f t="array" ref="J1367">E1367-F1367</f>
        <v>1581900000</v>
      </c>
      <c r="K1367" s="33">
        <f t="array" ref="K1367">J1367-G1367:I1367</f>
        <v>534300000</v>
      </c>
      <c r="L1367" s="105">
        <f t="array" ref="L1367">1-F1367/E1367</f>
        <v>0.34543826702188063</v>
      </c>
      <c r="M1367" s="105">
        <f t="array" ref="M1367">K1367/E1367</f>
        <v>0.11667467353801808</v>
      </c>
      <c r="N1367" t="s">
        <v>22</v>
      </c>
      <c r="O1367" t="s">
        <v>70</v>
      </c>
    </row>
    <row r="1368" spans="1:15" ht="16" hidden="1" x14ac:dyDescent="0.25">
      <c r="A1368" s="2">
        <v>658</v>
      </c>
      <c r="B1368" t="s">
        <v>266</v>
      </c>
      <c r="C1368" t="s">
        <v>8</v>
      </c>
      <c r="D1368" s="3">
        <v>42369</v>
      </c>
      <c r="E1368" s="4">
        <v>18114048000</v>
      </c>
      <c r="F1368" s="4">
        <v>17019352000</v>
      </c>
      <c r="G1368" s="4">
        <v>408225000</v>
      </c>
      <c r="H1368" t="s">
        <v>21</v>
      </c>
      <c r="I1368" t="s">
        <v>21</v>
      </c>
      <c r="J1368" s="33">
        <f t="array" ref="J1368">E1368-F1368</f>
        <v>1094696000</v>
      </c>
      <c r="K1368" s="33">
        <f t="array" ref="K1368">J1368-G1368:I1368</f>
        <v>686471000</v>
      </c>
      <c r="L1368" s="105">
        <f t="array" ref="L1368">1-F1368/E1368</f>
        <v>6.0433537550524274E-2</v>
      </c>
      <c r="M1368" s="105">
        <f t="array" ref="M1368">K1368/E1368</f>
        <v>3.7897161363379409E-2</v>
      </c>
      <c r="N1368" t="s">
        <v>22</v>
      </c>
      <c r="O1368" t="s">
        <v>267</v>
      </c>
    </row>
    <row r="1369" spans="1:15" ht="16" hidden="1" x14ac:dyDescent="0.25">
      <c r="A1369" s="2">
        <v>662</v>
      </c>
      <c r="B1369" t="s">
        <v>268</v>
      </c>
      <c r="C1369" t="s">
        <v>8</v>
      </c>
      <c r="D1369" s="3">
        <v>42369</v>
      </c>
      <c r="E1369" s="4">
        <v>4561030000</v>
      </c>
      <c r="F1369" s="4">
        <v>3073712000</v>
      </c>
      <c r="G1369" s="4">
        <v>971611000</v>
      </c>
      <c r="H1369" t="s">
        <v>21</v>
      </c>
      <c r="I1369" t="s">
        <v>21</v>
      </c>
      <c r="J1369" s="33">
        <f t="array" ref="J1369">E1369-F1369</f>
        <v>1487318000</v>
      </c>
      <c r="K1369" s="33">
        <f t="array" ref="K1369">J1369-G1369:I1369</f>
        <v>515707000</v>
      </c>
      <c r="L1369" s="105">
        <f t="array" ref="L1369">1-F1369/E1369</f>
        <v>0.32609257119554136</v>
      </c>
      <c r="M1369" s="105">
        <f t="array" ref="M1369">K1369/E1369</f>
        <v>0.11306810084564232</v>
      </c>
      <c r="N1369" t="s">
        <v>22</v>
      </c>
      <c r="O1369" t="s">
        <v>163</v>
      </c>
    </row>
    <row r="1370" spans="1:15" ht="16" hidden="1" x14ac:dyDescent="0.25">
      <c r="A1370" s="2">
        <v>682</v>
      </c>
      <c r="B1370" t="s">
        <v>274</v>
      </c>
      <c r="C1370" t="s">
        <v>8</v>
      </c>
      <c r="D1370" s="3">
        <v>42369</v>
      </c>
      <c r="E1370" s="4">
        <v>31469000000</v>
      </c>
      <c r="F1370" s="4">
        <v>25339000000</v>
      </c>
      <c r="G1370" s="4">
        <v>1952000000</v>
      </c>
      <c r="H1370" t="s">
        <v>21</v>
      </c>
      <c r="I1370" t="s">
        <v>21</v>
      </c>
      <c r="J1370" s="33">
        <f t="array" ref="J1370">E1370-F1370</f>
        <v>6130000000</v>
      </c>
      <c r="K1370" s="33">
        <f t="array" ref="K1370">J1370-G1370:I1370</f>
        <v>4178000000</v>
      </c>
      <c r="L1370" s="105">
        <f t="array" ref="L1370">1-F1370/E1370</f>
        <v>0.19479487749849056</v>
      </c>
      <c r="M1370" s="105">
        <f t="array" ref="M1370">K1370/E1370</f>
        <v>0.13276557882360418</v>
      </c>
      <c r="N1370" t="s">
        <v>22</v>
      </c>
      <c r="O1370" t="s">
        <v>97</v>
      </c>
    </row>
    <row r="1371" spans="1:15" ht="16" hidden="1" x14ac:dyDescent="0.25">
      <c r="A1371" s="2">
        <v>727</v>
      </c>
      <c r="B1371" t="s">
        <v>287</v>
      </c>
      <c r="C1371" t="s">
        <v>9</v>
      </c>
      <c r="D1371" s="3">
        <v>42369</v>
      </c>
      <c r="E1371" s="4">
        <v>9973384000</v>
      </c>
      <c r="F1371" s="4">
        <v>5741956000</v>
      </c>
      <c r="G1371" s="4">
        <v>2931108000</v>
      </c>
      <c r="H1371" t="s">
        <v>21</v>
      </c>
      <c r="I1371" t="s">
        <v>21</v>
      </c>
      <c r="J1371" s="33">
        <f t="array" ref="J1371">E1371-F1371</f>
        <v>4231428000</v>
      </c>
      <c r="K1371" s="33">
        <f t="array" ref="K1371">J1371-G1371:I1371</f>
        <v>1300320000</v>
      </c>
      <c r="L1371" s="105">
        <f t="array" ref="L1371">1-F1371/E1371</f>
        <v>0.42427204246823347</v>
      </c>
      <c r="M1371" s="105">
        <f t="array" ref="M1371">K1371/E1371</f>
        <v>0.13037901679109118</v>
      </c>
      <c r="N1371" t="s">
        <v>22</v>
      </c>
      <c r="O1371" t="s">
        <v>288</v>
      </c>
    </row>
    <row r="1372" spans="1:15" ht="16" hidden="1" x14ac:dyDescent="0.25">
      <c r="A1372" s="2">
        <v>782</v>
      </c>
      <c r="B1372" t="s">
        <v>306</v>
      </c>
      <c r="C1372" t="s">
        <v>8</v>
      </c>
      <c r="D1372" s="3">
        <v>42369</v>
      </c>
      <c r="E1372" s="4">
        <v>38581000000</v>
      </c>
      <c r="F1372" s="4">
        <v>26747000000</v>
      </c>
      <c r="G1372" s="4">
        <v>5006000000</v>
      </c>
      <c r="H1372" t="s">
        <v>21</v>
      </c>
      <c r="I1372" t="s">
        <v>21</v>
      </c>
      <c r="J1372" s="33">
        <f t="array" ref="J1372">E1372-F1372</f>
        <v>11834000000</v>
      </c>
      <c r="K1372" s="33">
        <f t="array" ref="K1372">J1372-G1372:I1372</f>
        <v>6828000000</v>
      </c>
      <c r="L1372" s="105">
        <f t="array" ref="L1372">1-F1372/E1372</f>
        <v>0.30673129260516829</v>
      </c>
      <c r="M1372" s="105">
        <f t="array" ref="M1372">K1372/E1372</f>
        <v>0.17697830538347892</v>
      </c>
      <c r="N1372" t="s">
        <v>22</v>
      </c>
      <c r="O1372" t="s">
        <v>170</v>
      </c>
    </row>
    <row r="1373" spans="1:15" ht="16" hidden="1" x14ac:dyDescent="0.25">
      <c r="A1373" s="2">
        <v>865</v>
      </c>
      <c r="B1373" t="s">
        <v>332</v>
      </c>
      <c r="C1373" t="s">
        <v>8</v>
      </c>
      <c r="D1373" s="3">
        <v>42369</v>
      </c>
      <c r="E1373" s="4">
        <v>13405000000</v>
      </c>
      <c r="F1373" s="4">
        <v>7888000000</v>
      </c>
      <c r="G1373" s="4">
        <v>2417000000</v>
      </c>
      <c r="H1373" t="s">
        <v>21</v>
      </c>
      <c r="I1373" s="4">
        <v>233000000</v>
      </c>
      <c r="J1373" s="33">
        <f t="array" ref="J1373">E1373-F1373</f>
        <v>5517000000</v>
      </c>
      <c r="K1373" s="33">
        <f t="array" ref="K1373">J1373-G1373:I1373</f>
        <v>3100000000</v>
      </c>
      <c r="L1373" s="105">
        <f t="array" ref="L1373">1-F1373/E1373</f>
        <v>0.41156284968295409</v>
      </c>
      <c r="M1373" s="105">
        <f t="array" ref="M1373">K1373/E1373</f>
        <v>0.23125699365908242</v>
      </c>
      <c r="N1373" t="s">
        <v>22</v>
      </c>
      <c r="O1373" t="s">
        <v>163</v>
      </c>
    </row>
    <row r="1374" spans="1:15" ht="16" hidden="1" x14ac:dyDescent="0.25">
      <c r="A1374" s="2">
        <v>874</v>
      </c>
      <c r="B1374" t="s">
        <v>334</v>
      </c>
      <c r="C1374" t="s">
        <v>9</v>
      </c>
      <c r="D1374" s="3">
        <v>42369</v>
      </c>
      <c r="E1374" s="4">
        <v>6187646000</v>
      </c>
      <c r="F1374" s="4">
        <v>3665578000</v>
      </c>
      <c r="G1374" s="4">
        <v>1466761000</v>
      </c>
      <c r="H1374" t="s">
        <v>21</v>
      </c>
      <c r="I1374" s="4">
        <v>339613000</v>
      </c>
      <c r="J1374" s="33">
        <f t="array" ref="J1374">E1374-F1374</f>
        <v>2522068000</v>
      </c>
      <c r="K1374" s="33">
        <f t="array" ref="K1374">J1374-G1374:I1374</f>
        <v>1055307000</v>
      </c>
      <c r="L1374" s="105">
        <f t="array" ref="L1374">1-F1374/E1374</f>
        <v>0.40759733184477587</v>
      </c>
      <c r="M1374" s="105">
        <f t="array" ref="M1374">K1374/E1374</f>
        <v>0.17055064236060047</v>
      </c>
      <c r="N1374" t="s">
        <v>22</v>
      </c>
      <c r="O1374" t="s">
        <v>335</v>
      </c>
    </row>
    <row r="1375" spans="1:15" ht="16" hidden="1" x14ac:dyDescent="0.25">
      <c r="A1375" s="2">
        <v>937</v>
      </c>
      <c r="B1375" t="s">
        <v>354</v>
      </c>
      <c r="C1375" t="s">
        <v>8</v>
      </c>
      <c r="D1375" s="3">
        <v>42369</v>
      </c>
      <c r="E1375" s="4">
        <v>2418800000</v>
      </c>
      <c r="F1375" s="4">
        <v>759200000</v>
      </c>
      <c r="G1375" s="4">
        <v>571200000</v>
      </c>
      <c r="H1375" t="s">
        <v>21</v>
      </c>
      <c r="I1375" s="4">
        <v>284600000</v>
      </c>
      <c r="J1375" s="33">
        <f t="array" ref="J1375">E1375-F1375</f>
        <v>1659600000</v>
      </c>
      <c r="K1375" s="33">
        <f t="array" ref="K1375">J1375-G1375:I1375</f>
        <v>1088400000</v>
      </c>
      <c r="L1375" s="105">
        <f t="array" ref="L1375">1-F1375/E1375</f>
        <v>0.68612535141392428</v>
      </c>
      <c r="M1375" s="105">
        <f t="array" ref="M1375">K1375/E1375</f>
        <v>0.44997519431122873</v>
      </c>
      <c r="N1375" t="s">
        <v>22</v>
      </c>
      <c r="O1375" t="s">
        <v>184</v>
      </c>
    </row>
    <row r="1376" spans="1:15" ht="16" hidden="1" x14ac:dyDescent="0.25">
      <c r="A1376" s="2">
        <v>946</v>
      </c>
      <c r="B1376" t="s">
        <v>356</v>
      </c>
      <c r="C1376" t="s">
        <v>9</v>
      </c>
      <c r="D1376" s="3">
        <v>42369</v>
      </c>
      <c r="E1376" s="4">
        <v>3917200000</v>
      </c>
      <c r="F1376" s="4">
        <v>2994000000</v>
      </c>
      <c r="G1376" s="4">
        <v>411800000</v>
      </c>
      <c r="H1376" t="s">
        <v>21</v>
      </c>
      <c r="I1376" s="4">
        <v>20800000</v>
      </c>
      <c r="J1376" s="33">
        <f t="array" ref="J1376">E1376-F1376</f>
        <v>923200000</v>
      </c>
      <c r="K1376" s="33">
        <f t="array" ref="K1376">J1376-G1376:I1376</f>
        <v>511400000</v>
      </c>
      <c r="L1376" s="105">
        <f t="array" ref="L1376">1-F1376/E1376</f>
        <v>0.23567854590013271</v>
      </c>
      <c r="M1376" s="105">
        <f t="array" ref="M1376">K1376/E1376</f>
        <v>0.13055243541305014</v>
      </c>
      <c r="N1376" t="s">
        <v>22</v>
      </c>
      <c r="O1376" t="s">
        <v>170</v>
      </c>
    </row>
    <row r="1377" spans="1:15" ht="16" hidden="1" x14ac:dyDescent="0.25">
      <c r="A1377" s="2">
        <v>962</v>
      </c>
      <c r="B1377" t="s">
        <v>361</v>
      </c>
      <c r="C1377" t="s">
        <v>9</v>
      </c>
      <c r="D1377" s="3">
        <v>42369</v>
      </c>
      <c r="E1377" s="4">
        <v>10466000000</v>
      </c>
      <c r="F1377" s="4">
        <v>9576000000</v>
      </c>
      <c r="G1377" t="s">
        <v>21</v>
      </c>
      <c r="H1377" t="s">
        <v>21</v>
      </c>
      <c r="I1377" t="s">
        <v>21</v>
      </c>
      <c r="J1377" s="33">
        <f t="array" ref="J1377">E1377-F1377</f>
        <v>890000000</v>
      </c>
      <c r="K1377" s="33" t="e">
        <f t="array" ref="K1377">J1377-G1377:I1377</f>
        <v>#VALUE!</v>
      </c>
      <c r="L1377" s="105">
        <f t="array" ref="L1377">1-F1377/E1377</f>
        <v>8.503726351996943E-2</v>
      </c>
      <c r="M1377" s="105" t="e">
        <f t="array" ref="M1377">K1377/E1377</f>
        <v>#VALUE!</v>
      </c>
      <c r="N1377" t="s">
        <v>22</v>
      </c>
      <c r="O1377" t="s">
        <v>170</v>
      </c>
    </row>
    <row r="1378" spans="1:15" ht="16" hidden="1" x14ac:dyDescent="0.25">
      <c r="A1378" s="2">
        <v>973</v>
      </c>
      <c r="B1378" t="s">
        <v>364</v>
      </c>
      <c r="C1378" t="s">
        <v>8</v>
      </c>
      <c r="D1378" s="3">
        <v>42369</v>
      </c>
      <c r="E1378" s="4">
        <v>40536000000</v>
      </c>
      <c r="F1378" s="4">
        <v>36044000000</v>
      </c>
      <c r="G1378" s="4">
        <v>-220000000</v>
      </c>
      <c r="H1378" t="s">
        <v>21</v>
      </c>
      <c r="I1378" t="s">
        <v>21</v>
      </c>
      <c r="J1378" s="33">
        <f t="array" ref="J1378">E1378-F1378</f>
        <v>4492000000</v>
      </c>
      <c r="K1378" s="33">
        <f t="array" ref="K1378">J1378-G1378:I1378</f>
        <v>4712000000</v>
      </c>
      <c r="L1378" s="105">
        <f t="array" ref="L1378">1-F1378/E1378</f>
        <v>0.11081507795539769</v>
      </c>
      <c r="M1378" s="105">
        <f t="array" ref="M1378">K1378/E1378</f>
        <v>0.11624235247681074</v>
      </c>
      <c r="N1378" t="s">
        <v>22</v>
      </c>
      <c r="O1378" t="s">
        <v>97</v>
      </c>
    </row>
    <row r="1379" spans="1:15" ht="16" hidden="1" x14ac:dyDescent="0.25">
      <c r="A1379" s="2">
        <v>993</v>
      </c>
      <c r="B1379" t="s">
        <v>370</v>
      </c>
      <c r="C1379" t="s">
        <v>8</v>
      </c>
      <c r="D1379" s="3">
        <v>42369</v>
      </c>
      <c r="E1379" s="4">
        <v>19820000000</v>
      </c>
      <c r="F1379" s="4">
        <v>6025000000</v>
      </c>
      <c r="G1379" s="4">
        <v>8625000000</v>
      </c>
      <c r="H1379" t="s">
        <v>21</v>
      </c>
      <c r="I1379" s="4">
        <v>1015000000</v>
      </c>
      <c r="J1379" s="33">
        <f t="array" ref="J1379">E1379-F1379</f>
        <v>13795000000</v>
      </c>
      <c r="K1379" s="33">
        <f t="array" ref="K1379">J1379-G1379:I1379</f>
        <v>5170000000</v>
      </c>
      <c r="L1379" s="105">
        <f t="array" ref="L1379">1-F1379/E1379</f>
        <v>0.69601412714429867</v>
      </c>
      <c r="M1379" s="105">
        <f t="array" ref="M1379">K1379/E1379</f>
        <v>0.26084762865792127</v>
      </c>
      <c r="N1379" t="s">
        <v>22</v>
      </c>
      <c r="O1379" t="s">
        <v>23</v>
      </c>
    </row>
    <row r="1380" spans="1:15" ht="16" hidden="1" x14ac:dyDescent="0.25">
      <c r="A1380" s="2">
        <v>1025</v>
      </c>
      <c r="B1380" t="s">
        <v>379</v>
      </c>
      <c r="C1380" t="s">
        <v>8</v>
      </c>
      <c r="D1380" s="3">
        <v>42369</v>
      </c>
      <c r="E1380" s="4">
        <v>7142000000</v>
      </c>
      <c r="F1380" s="4">
        <v>4889000000</v>
      </c>
      <c r="G1380" s="4">
        <v>1339000000</v>
      </c>
      <c r="H1380" t="s">
        <v>21</v>
      </c>
      <c r="I1380" t="s">
        <v>21</v>
      </c>
      <c r="J1380" s="33">
        <f t="array" ref="J1380">E1380-F1380</f>
        <v>2253000000</v>
      </c>
      <c r="K1380" s="33">
        <f t="array" ref="K1380">J1380-G1380:I1380</f>
        <v>914000000</v>
      </c>
      <c r="L1380" s="105">
        <f t="array" ref="L1380">1-F1380/E1380</f>
        <v>0.31545785494259315</v>
      </c>
      <c r="M1380" s="105">
        <f t="array" ref="M1380">K1380/E1380</f>
        <v>0.12797535704284513</v>
      </c>
      <c r="N1380" t="s">
        <v>22</v>
      </c>
      <c r="O1380" t="s">
        <v>70</v>
      </c>
    </row>
    <row r="1381" spans="1:15" ht="16" hidden="1" x14ac:dyDescent="0.25">
      <c r="A1381" s="2">
        <v>1077</v>
      </c>
      <c r="B1381" t="s">
        <v>396</v>
      </c>
      <c r="C1381" t="s">
        <v>8</v>
      </c>
      <c r="D1381" s="3">
        <v>42369</v>
      </c>
      <c r="E1381" s="4">
        <v>30274000000</v>
      </c>
      <c r="F1381" s="4">
        <v>15383000000</v>
      </c>
      <c r="G1381" s="4">
        <v>6182000000</v>
      </c>
      <c r="H1381" s="4">
        <v>1763000000</v>
      </c>
      <c r="I1381" t="s">
        <v>21</v>
      </c>
      <c r="J1381" s="33">
        <f t="array" ref="J1381">E1381-F1381</f>
        <v>14891000000</v>
      </c>
      <c r="K1381" s="33">
        <f t="array" ref="K1381">J1381-G1381:I1381</f>
        <v>8709000000</v>
      </c>
      <c r="L1381" s="105">
        <f t="array" ref="L1381">1-F1381/E1381</f>
        <v>0.49187421549844756</v>
      </c>
      <c r="M1381" s="105">
        <f t="array" ref="M1381">K1381/E1381</f>
        <v>0.28767259034154719</v>
      </c>
      <c r="N1381" t="s">
        <v>22</v>
      </c>
      <c r="O1381" t="s">
        <v>170</v>
      </c>
    </row>
    <row r="1382" spans="1:15" ht="16" hidden="1" x14ac:dyDescent="0.25">
      <c r="A1382" s="2">
        <v>1162</v>
      </c>
      <c r="B1382" t="s">
        <v>420</v>
      </c>
      <c r="C1382" t="s">
        <v>8</v>
      </c>
      <c r="D1382" s="3">
        <v>42369</v>
      </c>
      <c r="E1382" s="4">
        <v>6172000000</v>
      </c>
      <c r="F1382" s="4">
        <v>2539000000</v>
      </c>
      <c r="G1382" s="4">
        <v>1915000000</v>
      </c>
      <c r="H1382" t="s">
        <v>21</v>
      </c>
      <c r="I1382" s="4">
        <v>574000000</v>
      </c>
      <c r="J1382" s="33">
        <f t="array" ref="J1382">E1382-F1382</f>
        <v>3633000000</v>
      </c>
      <c r="K1382" s="33">
        <f t="array" ref="K1382">J1382-G1382:I1382</f>
        <v>1718000000</v>
      </c>
      <c r="L1382" s="105">
        <f t="array" ref="L1382">1-F1382/E1382</f>
        <v>0.58862605314322747</v>
      </c>
      <c r="M1382" s="105">
        <f t="array" ref="M1382">K1382/E1382</f>
        <v>0.27835385612443292</v>
      </c>
      <c r="N1382" t="s">
        <v>22</v>
      </c>
      <c r="O1382" t="s">
        <v>217</v>
      </c>
    </row>
    <row r="1383" spans="1:15" ht="16" hidden="1" x14ac:dyDescent="0.25">
      <c r="A1383" s="2">
        <v>1170</v>
      </c>
      <c r="B1383" t="s">
        <v>422</v>
      </c>
      <c r="C1383" t="s">
        <v>8</v>
      </c>
      <c r="D1383" s="3">
        <v>42369</v>
      </c>
      <c r="E1383" s="4">
        <v>10511000000</v>
      </c>
      <c r="F1383" s="4">
        <v>3662000000</v>
      </c>
      <c r="G1383" s="4">
        <v>2911000000</v>
      </c>
      <c r="H1383" t="s">
        <v>21</v>
      </c>
      <c r="I1383" s="4">
        <v>1054000000</v>
      </c>
      <c r="J1383" s="33">
        <f t="array" ref="J1383">E1383-F1383</f>
        <v>6849000000</v>
      </c>
      <c r="K1383" s="33">
        <f t="array" ref="K1383">J1383-G1383:I1383</f>
        <v>3938000000</v>
      </c>
      <c r="L1383" s="105">
        <f t="array" ref="L1383">1-F1383/E1383</f>
        <v>0.65160308248501564</v>
      </c>
      <c r="M1383" s="105">
        <f t="array" ref="M1383">K1383/E1383</f>
        <v>0.3746551232042622</v>
      </c>
      <c r="N1383" t="s">
        <v>22</v>
      </c>
      <c r="O1383" t="s">
        <v>184</v>
      </c>
    </row>
    <row r="1384" spans="1:15" ht="16" hidden="1" x14ac:dyDescent="0.25">
      <c r="A1384" s="2">
        <v>1231</v>
      </c>
      <c r="B1384" t="s">
        <v>436</v>
      </c>
      <c r="C1384" t="s">
        <v>9</v>
      </c>
      <c r="D1384" s="3">
        <v>42369</v>
      </c>
      <c r="E1384" s="4">
        <v>3578060000</v>
      </c>
      <c r="F1384" s="4">
        <v>1558591000</v>
      </c>
      <c r="G1384" s="4">
        <v>1279961000</v>
      </c>
      <c r="H1384" s="4">
        <v>110156000</v>
      </c>
      <c r="I1384" t="s">
        <v>21</v>
      </c>
      <c r="J1384" s="33">
        <f t="array" ref="J1384">E1384-F1384</f>
        <v>2019469000</v>
      </c>
      <c r="K1384" s="33">
        <f t="array" ref="K1384">J1384-G1384:I1384</f>
        <v>739508000</v>
      </c>
      <c r="L1384" s="105">
        <f t="array" ref="L1384">1-F1384/E1384</f>
        <v>0.56440333588592706</v>
      </c>
      <c r="M1384" s="105">
        <f t="array" ref="M1384">K1384/E1384</f>
        <v>0.20667847939945111</v>
      </c>
      <c r="N1384" t="s">
        <v>22</v>
      </c>
      <c r="O1384" t="s">
        <v>437</v>
      </c>
    </row>
    <row r="1385" spans="1:15" ht="16" hidden="1" x14ac:dyDescent="0.25">
      <c r="A1385" s="2">
        <v>1235</v>
      </c>
      <c r="B1385" t="s">
        <v>438</v>
      </c>
      <c r="C1385" t="s">
        <v>9</v>
      </c>
      <c r="D1385" s="3">
        <v>42369</v>
      </c>
      <c r="E1385" s="4">
        <v>18671300000</v>
      </c>
      <c r="F1385" s="4">
        <v>15292100000</v>
      </c>
      <c r="G1385" s="4">
        <v>541500000</v>
      </c>
      <c r="H1385" s="4">
        <v>239800000</v>
      </c>
      <c r="I1385" s="4">
        <v>583700000</v>
      </c>
      <c r="J1385" s="33">
        <f t="array" ref="J1385">E1385-F1385</f>
        <v>3379200000</v>
      </c>
      <c r="K1385" s="33">
        <f t="array" ref="K1385">J1385-G1385:I1385</f>
        <v>2837700000</v>
      </c>
      <c r="L1385" s="105">
        <f t="array" ref="L1385">1-F1385/E1385</f>
        <v>0.18098364870148298</v>
      </c>
      <c r="M1385" s="105">
        <f t="array" ref="M1385">K1385/E1385</f>
        <v>0.15198191877373296</v>
      </c>
      <c r="N1385" t="s">
        <v>22</v>
      </c>
      <c r="O1385" t="s">
        <v>133</v>
      </c>
    </row>
    <row r="1386" spans="1:15" ht="16" hidden="1" x14ac:dyDescent="0.25">
      <c r="A1386" s="2">
        <v>1295</v>
      </c>
      <c r="B1386" t="s">
        <v>453</v>
      </c>
      <c r="C1386" t="s">
        <v>9</v>
      </c>
      <c r="D1386" s="3">
        <v>42369</v>
      </c>
      <c r="E1386" s="4">
        <v>6449000000</v>
      </c>
      <c r="F1386" s="4">
        <v>4263200000</v>
      </c>
      <c r="G1386" s="4">
        <v>1334300000</v>
      </c>
      <c r="H1386" s="4">
        <v>119600000</v>
      </c>
      <c r="I1386" t="s">
        <v>21</v>
      </c>
      <c r="J1386" s="33">
        <f t="array" ref="J1386">E1386-F1386</f>
        <v>2185800000</v>
      </c>
      <c r="K1386" s="33">
        <f t="array" ref="K1386">J1386-G1386:I1386</f>
        <v>851500000</v>
      </c>
      <c r="L1386" s="105">
        <f t="array" ref="L1386">1-F1386/E1386</f>
        <v>0.33893626918902153</v>
      </c>
      <c r="M1386" s="105">
        <f t="array" ref="M1386">K1386/E1386</f>
        <v>0.13203597456970073</v>
      </c>
      <c r="N1386" t="s">
        <v>22</v>
      </c>
      <c r="O1386" t="s">
        <v>163</v>
      </c>
    </row>
    <row r="1387" spans="1:15" ht="16" hidden="1" x14ac:dyDescent="0.25">
      <c r="A1387" s="2">
        <v>1323</v>
      </c>
      <c r="B1387" t="s">
        <v>460</v>
      </c>
      <c r="C1387" t="s">
        <v>9</v>
      </c>
      <c r="D1387" s="3">
        <v>42369</v>
      </c>
      <c r="E1387" s="4">
        <v>7572436000</v>
      </c>
      <c r="F1387" s="4">
        <v>6648771000</v>
      </c>
      <c r="G1387" s="4">
        <v>592863000</v>
      </c>
      <c r="H1387" t="s">
        <v>21</v>
      </c>
      <c r="I1387" s="4">
        <v>34848000</v>
      </c>
      <c r="J1387" s="33">
        <f t="array" ref="J1387">E1387-F1387</f>
        <v>923665000</v>
      </c>
      <c r="K1387" s="33">
        <f t="array" ref="K1387">J1387-G1387:I1387</f>
        <v>330802000</v>
      </c>
      <c r="L1387" s="105">
        <f t="array" ref="L1387">1-F1387/E1387</f>
        <v>0.12197726068599324</v>
      </c>
      <c r="M1387" s="105">
        <f t="array" ref="M1387">K1387/E1387</f>
        <v>4.3685017608600454E-2</v>
      </c>
      <c r="N1387" t="s">
        <v>22</v>
      </c>
      <c r="O1387" t="s">
        <v>170</v>
      </c>
    </row>
    <row r="1388" spans="1:15" ht="16" hidden="1" x14ac:dyDescent="0.25">
      <c r="A1388" s="2">
        <v>1340</v>
      </c>
      <c r="B1388" t="s">
        <v>464</v>
      </c>
      <c r="C1388" t="s">
        <v>8</v>
      </c>
      <c r="D1388" s="3">
        <v>42369</v>
      </c>
      <c r="E1388" s="4">
        <v>6571893000</v>
      </c>
      <c r="F1388" s="4">
        <v>5086449000</v>
      </c>
      <c r="G1388" s="4">
        <v>961579000</v>
      </c>
      <c r="H1388" t="s">
        <v>21</v>
      </c>
      <c r="I1388" t="s">
        <v>21</v>
      </c>
      <c r="J1388" s="33">
        <f t="array" ref="J1388">E1388-F1388</f>
        <v>1485444000</v>
      </c>
      <c r="K1388" s="33">
        <f t="array" ref="K1388">J1388-G1388:I1388</f>
        <v>523865000</v>
      </c>
      <c r="L1388" s="105">
        <f t="array" ref="L1388">1-F1388/E1388</f>
        <v>0.22602985167287415</v>
      </c>
      <c r="M1388" s="105">
        <f t="array" ref="M1388">K1388/E1388</f>
        <v>7.9712953330189643E-2</v>
      </c>
      <c r="N1388" t="s">
        <v>22</v>
      </c>
      <c r="O1388" t="s">
        <v>170</v>
      </c>
    </row>
    <row r="1389" spans="1:15" ht="16" hidden="1" x14ac:dyDescent="0.25">
      <c r="A1389" s="2">
        <v>1352</v>
      </c>
      <c r="B1389" t="s">
        <v>467</v>
      </c>
      <c r="C1389" t="s">
        <v>8</v>
      </c>
      <c r="D1389" s="3">
        <v>42369</v>
      </c>
      <c r="E1389" s="4">
        <v>5094933000</v>
      </c>
      <c r="F1389" s="4">
        <v>2980462000</v>
      </c>
      <c r="G1389" s="4">
        <v>1533799000</v>
      </c>
      <c r="H1389" t="s">
        <v>21</v>
      </c>
      <c r="I1389" s="4">
        <v>192000</v>
      </c>
      <c r="J1389" s="33">
        <f t="array" ref="J1389">E1389-F1389</f>
        <v>2114471000</v>
      </c>
      <c r="K1389" s="33">
        <f t="array" ref="K1389">J1389-G1389:I1389</f>
        <v>580672000</v>
      </c>
      <c r="L1389" s="105">
        <f t="array" ref="L1389">1-F1389/E1389</f>
        <v>0.41501448596085566</v>
      </c>
      <c r="M1389" s="105">
        <f t="array" ref="M1389">K1389/E1389</f>
        <v>0.11397048793379619</v>
      </c>
      <c r="N1389" t="s">
        <v>22</v>
      </c>
      <c r="O1389" t="s">
        <v>468</v>
      </c>
    </row>
    <row r="1390" spans="1:15" ht="16" hidden="1" x14ac:dyDescent="0.25">
      <c r="A1390" s="2">
        <v>1369</v>
      </c>
      <c r="B1390" t="s">
        <v>472</v>
      </c>
      <c r="C1390" t="s">
        <v>9</v>
      </c>
      <c r="D1390" s="3">
        <v>42369</v>
      </c>
      <c r="E1390" s="4">
        <v>3582395000</v>
      </c>
      <c r="F1390" s="4">
        <v>1417749000</v>
      </c>
      <c r="G1390" s="4">
        <v>1136728000</v>
      </c>
      <c r="H1390" t="s">
        <v>21</v>
      </c>
      <c r="I1390" t="s">
        <v>21</v>
      </c>
      <c r="J1390" s="33">
        <f t="array" ref="J1390">E1390-F1390</f>
        <v>2164646000</v>
      </c>
      <c r="K1390" s="33">
        <f t="array" ref="K1390">J1390-G1390:I1390</f>
        <v>1027918000</v>
      </c>
      <c r="L1390" s="105">
        <f t="array" ref="L1390">1-F1390/E1390</f>
        <v>0.60424548381739029</v>
      </c>
      <c r="M1390" s="105">
        <f t="array" ref="M1390">K1390/E1390</f>
        <v>0.28693597439701651</v>
      </c>
      <c r="N1390" t="s">
        <v>22</v>
      </c>
      <c r="O1390" t="s">
        <v>170</v>
      </c>
    </row>
    <row r="1391" spans="1:15" ht="16" hidden="1" x14ac:dyDescent="0.25">
      <c r="A1391" s="2">
        <v>1380</v>
      </c>
      <c r="B1391" t="s">
        <v>475</v>
      </c>
      <c r="C1391" t="s">
        <v>8</v>
      </c>
      <c r="D1391" s="3">
        <v>42369</v>
      </c>
      <c r="E1391" s="4">
        <v>9115000000</v>
      </c>
      <c r="F1391" s="4">
        <v>5518600000</v>
      </c>
      <c r="G1391" s="4">
        <v>1067000000</v>
      </c>
      <c r="H1391" t="s">
        <v>21</v>
      </c>
      <c r="I1391" s="4">
        <v>970600000</v>
      </c>
      <c r="J1391" s="33">
        <f t="array" ref="J1391">E1391-F1391</f>
        <v>3596400000</v>
      </c>
      <c r="K1391" s="33">
        <f t="array" ref="K1391">J1391-G1391:I1391</f>
        <v>2529400000</v>
      </c>
      <c r="L1391" s="105">
        <f t="array" ref="L1391">1-F1391/E1391</f>
        <v>0.39455842018650578</v>
      </c>
      <c r="M1391" s="105">
        <f t="array" ref="M1391">K1391/E1391</f>
        <v>0.27749862863411956</v>
      </c>
      <c r="N1391" t="s">
        <v>22</v>
      </c>
      <c r="O1391" t="s">
        <v>170</v>
      </c>
    </row>
    <row r="1392" spans="1:15" ht="16" hidden="1" x14ac:dyDescent="0.25">
      <c r="A1392" s="2">
        <v>1445</v>
      </c>
      <c r="B1392" t="s">
        <v>491</v>
      </c>
      <c r="C1392" t="s">
        <v>9</v>
      </c>
      <c r="D1392" s="3">
        <v>42369</v>
      </c>
      <c r="E1392" s="4">
        <v>2985908000</v>
      </c>
      <c r="F1392" s="4">
        <v>1719723000</v>
      </c>
      <c r="G1392" s="4">
        <v>712803000</v>
      </c>
      <c r="H1392" t="s">
        <v>21</v>
      </c>
      <c r="I1392" s="4">
        <v>65770000</v>
      </c>
      <c r="J1392" s="33">
        <f t="array" ref="J1392">E1392-F1392</f>
        <v>1266185000</v>
      </c>
      <c r="K1392" s="33">
        <f t="array" ref="K1392">J1392-G1392:I1392</f>
        <v>553382000</v>
      </c>
      <c r="L1392" s="105">
        <f t="array" ref="L1392">1-F1392/E1392</f>
        <v>0.42405358771938051</v>
      </c>
      <c r="M1392" s="105">
        <f t="array" ref="M1392">K1392/E1392</f>
        <v>0.18533122922742429</v>
      </c>
      <c r="N1392" t="s">
        <v>22</v>
      </c>
      <c r="O1392" t="s">
        <v>170</v>
      </c>
    </row>
    <row r="1393" spans="1:15" ht="16" hidden="1" x14ac:dyDescent="0.25">
      <c r="A1393" s="2">
        <v>1581</v>
      </c>
      <c r="B1393" t="s">
        <v>531</v>
      </c>
      <c r="C1393" t="s">
        <v>9</v>
      </c>
      <c r="D1393" s="3">
        <v>42369</v>
      </c>
      <c r="E1393" s="4">
        <v>37864000000</v>
      </c>
      <c r="F1393" s="4">
        <v>12130000000</v>
      </c>
      <c r="G1393" s="4">
        <v>18423000000</v>
      </c>
      <c r="H1393" t="s">
        <v>21</v>
      </c>
      <c r="I1393" s="4">
        <v>1819000000</v>
      </c>
      <c r="J1393" s="33">
        <f t="array" ref="J1393">E1393-F1393</f>
        <v>25734000000</v>
      </c>
      <c r="K1393" s="33">
        <f t="array" ref="K1393">J1393-G1393:I1393</f>
        <v>7311000000</v>
      </c>
      <c r="L1393" s="105">
        <f t="array" ref="L1393">1-F1393/E1393</f>
        <v>0.67964293260088737</v>
      </c>
      <c r="M1393" s="105">
        <f t="array" ref="M1393">K1393/E1393</f>
        <v>0.19308578068878091</v>
      </c>
      <c r="N1393" t="s">
        <v>22</v>
      </c>
      <c r="O1393" t="s">
        <v>23</v>
      </c>
    </row>
    <row r="1394" spans="1:15" ht="16" hidden="1" x14ac:dyDescent="0.25">
      <c r="A1394" s="2">
        <v>1604</v>
      </c>
      <c r="B1394" t="s">
        <v>536</v>
      </c>
      <c r="C1394" t="s">
        <v>8</v>
      </c>
      <c r="D1394" s="3">
        <v>42369</v>
      </c>
      <c r="E1394" s="4">
        <v>21813000000</v>
      </c>
      <c r="F1394" s="4">
        <v>4434000000</v>
      </c>
      <c r="G1394" s="4">
        <v>7315000000</v>
      </c>
      <c r="H1394" t="s">
        <v>21</v>
      </c>
      <c r="I1394" s="4">
        <v>2012000000</v>
      </c>
      <c r="J1394" s="33">
        <f t="array" ref="J1394">E1394-F1394</f>
        <v>17379000000</v>
      </c>
      <c r="K1394" s="33">
        <f t="array" ref="K1394">J1394-G1394:I1394</f>
        <v>10064000000</v>
      </c>
      <c r="L1394" s="105">
        <f t="array" ref="L1394">1-F1394/E1394</f>
        <v>0.7967267225966167</v>
      </c>
      <c r="M1394" s="105">
        <f t="array" ref="M1394">K1394/E1394</f>
        <v>0.46137624352450374</v>
      </c>
      <c r="N1394" t="s">
        <v>22</v>
      </c>
      <c r="O1394" t="s">
        <v>184</v>
      </c>
    </row>
    <row r="1395" spans="1:15" ht="16" hidden="1" x14ac:dyDescent="0.25">
      <c r="A1395" s="2">
        <v>1609</v>
      </c>
      <c r="B1395" t="s">
        <v>537</v>
      </c>
      <c r="C1395" t="s">
        <v>9</v>
      </c>
      <c r="D1395" s="3">
        <v>42369</v>
      </c>
      <c r="E1395" s="4">
        <v>58363000000</v>
      </c>
      <c r="F1395" s="4">
        <v>12947000000</v>
      </c>
      <c r="G1395" s="4">
        <v>35664000000</v>
      </c>
      <c r="H1395" t="s">
        <v>21</v>
      </c>
      <c r="I1395" s="4">
        <v>2084000000</v>
      </c>
      <c r="J1395" s="33">
        <f t="array" ref="J1395">E1395-F1395</f>
        <v>45416000000</v>
      </c>
      <c r="K1395" s="33">
        <f t="array" ref="K1395">J1395-G1395:I1395</f>
        <v>9752000000</v>
      </c>
      <c r="L1395" s="105">
        <f t="array" ref="L1395">1-F1395/E1395</f>
        <v>0.77816424789678396</v>
      </c>
      <c r="M1395" s="105">
        <f t="array" ref="M1395">K1395/E1395</f>
        <v>0.16709216455631137</v>
      </c>
      <c r="N1395" t="s">
        <v>22</v>
      </c>
      <c r="O1395" t="s">
        <v>152</v>
      </c>
    </row>
    <row r="1396" spans="1:15" ht="16" hidden="1" x14ac:dyDescent="0.25">
      <c r="A1396" s="2">
        <v>1620</v>
      </c>
      <c r="B1396" t="s">
        <v>540</v>
      </c>
      <c r="C1396" t="s">
        <v>8</v>
      </c>
      <c r="D1396" s="3">
        <v>42369</v>
      </c>
      <c r="E1396" s="4">
        <v>56098000000</v>
      </c>
      <c r="F1396" s="4">
        <v>40431000000</v>
      </c>
      <c r="G1396" s="4">
        <v>6097000000</v>
      </c>
      <c r="H1396" s="4">
        <v>2279000000</v>
      </c>
      <c r="I1396" t="s">
        <v>21</v>
      </c>
      <c r="J1396" s="33">
        <f t="array" ref="J1396">E1396-F1396</f>
        <v>15667000000</v>
      </c>
      <c r="K1396" s="33">
        <f t="array" ref="K1396">J1396-G1396:I1396</f>
        <v>9570000000</v>
      </c>
      <c r="L1396" s="105">
        <f t="array" ref="L1396">1-F1396/E1396</f>
        <v>0.27927911868515809</v>
      </c>
      <c r="M1396" s="105">
        <f t="array" ref="M1396">K1396/E1396</f>
        <v>0.17059431708795322</v>
      </c>
      <c r="N1396" t="s">
        <v>22</v>
      </c>
      <c r="O1396" t="s">
        <v>170</v>
      </c>
    </row>
    <row r="1397" spans="1:15" ht="16" hidden="1" x14ac:dyDescent="0.25">
      <c r="A1397" s="2">
        <v>1653</v>
      </c>
      <c r="B1397" t="s">
        <v>548</v>
      </c>
      <c r="C1397" t="s">
        <v>9</v>
      </c>
      <c r="D1397" s="3">
        <v>42369</v>
      </c>
      <c r="E1397" s="4">
        <v>2068010000</v>
      </c>
      <c r="F1397" s="4">
        <v>803274000</v>
      </c>
      <c r="G1397" s="4">
        <v>312690000</v>
      </c>
      <c r="H1397" t="s">
        <v>21</v>
      </c>
      <c r="I1397" s="4">
        <v>215484000</v>
      </c>
      <c r="J1397" s="33">
        <f t="array" ref="J1397">E1397-F1397</f>
        <v>1264736000</v>
      </c>
      <c r="K1397" s="33">
        <f t="array" ref="K1397">J1397-G1397:I1397</f>
        <v>952046000</v>
      </c>
      <c r="L1397" s="105">
        <f t="array" ref="L1397">1-F1397/E1397</f>
        <v>0.61157151077606009</v>
      </c>
      <c r="M1397" s="105">
        <f t="array" ref="M1397">K1397/E1397</f>
        <v>0.46036818003781416</v>
      </c>
      <c r="N1397" t="s">
        <v>22</v>
      </c>
      <c r="O1397" t="s">
        <v>217</v>
      </c>
    </row>
    <row r="1398" spans="1:15" ht="16" hidden="1" x14ac:dyDescent="0.25">
      <c r="A1398" s="2">
        <v>1700</v>
      </c>
      <c r="B1398" t="s">
        <v>559</v>
      </c>
      <c r="C1398" t="s">
        <v>8</v>
      </c>
      <c r="D1398" s="3">
        <v>42369</v>
      </c>
      <c r="E1398" s="4">
        <v>12961000000</v>
      </c>
      <c r="F1398" s="4">
        <v>8231000000</v>
      </c>
      <c r="G1398" s="4">
        <v>1343000000</v>
      </c>
      <c r="H1398" t="s">
        <v>21</v>
      </c>
      <c r="I1398" s="4">
        <v>1245000000</v>
      </c>
      <c r="J1398" s="33">
        <f t="array" ref="J1398">E1398-F1398</f>
        <v>4730000000</v>
      </c>
      <c r="K1398" s="33">
        <f t="array" ref="K1398">J1398-G1398:I1398</f>
        <v>3387000000</v>
      </c>
      <c r="L1398" s="105">
        <f t="array" ref="L1398">1-F1398/E1398</f>
        <v>0.36494097677648329</v>
      </c>
      <c r="M1398" s="105">
        <f t="array" ref="M1398">K1398/E1398</f>
        <v>0.26132242882493634</v>
      </c>
      <c r="N1398" t="s">
        <v>22</v>
      </c>
      <c r="O1398" t="s">
        <v>560</v>
      </c>
    </row>
    <row r="1399" spans="1:15" ht="16" hidden="1" x14ac:dyDescent="0.25">
      <c r="A1399" s="2">
        <v>1760</v>
      </c>
      <c r="B1399" t="s">
        <v>576</v>
      </c>
      <c r="C1399" t="s">
        <v>9</v>
      </c>
      <c r="D1399" s="3">
        <v>42369</v>
      </c>
      <c r="E1399" s="4">
        <v>3653000000</v>
      </c>
      <c r="F1399" s="4">
        <v>2249000000</v>
      </c>
      <c r="G1399" s="4">
        <v>854000000</v>
      </c>
      <c r="H1399" s="4">
        <v>95000000</v>
      </c>
      <c r="I1399" t="s">
        <v>21</v>
      </c>
      <c r="J1399" s="33">
        <f t="array" ref="J1399">E1399-F1399</f>
        <v>1404000000</v>
      </c>
      <c r="K1399" s="33">
        <f t="array" ref="K1399">J1399-G1399:I1399</f>
        <v>550000000</v>
      </c>
      <c r="L1399" s="105">
        <f t="array" ref="L1399">1-F1399/E1399</f>
        <v>0.38434163701067614</v>
      </c>
      <c r="M1399" s="105">
        <f t="array" ref="M1399">K1399/E1399</f>
        <v>0.15056118258965234</v>
      </c>
      <c r="N1399" t="s">
        <v>22</v>
      </c>
      <c r="O1399" t="s">
        <v>170</v>
      </c>
    </row>
    <row r="1400" spans="1:15" ht="16" hidden="1" x14ac:dyDescent="0.25">
      <c r="A1400" s="2">
        <v>39</v>
      </c>
      <c r="B1400" t="s">
        <v>44</v>
      </c>
      <c r="C1400" t="s">
        <v>9</v>
      </c>
      <c r="D1400" s="3">
        <v>42369</v>
      </c>
      <c r="E1400" s="4">
        <v>6439746000</v>
      </c>
      <c r="F1400" s="4">
        <v>4482700000</v>
      </c>
      <c r="G1400" s="4">
        <v>203046000</v>
      </c>
      <c r="H1400" t="s">
        <v>21</v>
      </c>
      <c r="I1400" s="4">
        <v>492140000</v>
      </c>
      <c r="J1400" s="33">
        <f t="array" ref="J1400">E1400-F1400</f>
        <v>1957046000</v>
      </c>
      <c r="K1400" s="33">
        <f t="array" ref="K1400">J1400-G1400:I1400</f>
        <v>1754000000</v>
      </c>
      <c r="L1400" s="105">
        <f t="array" ref="L1400">1-F1400/E1400</f>
        <v>0.30390111659683472</v>
      </c>
      <c r="M1400" s="105">
        <f t="array" ref="M1400">K1400/E1400</f>
        <v>0.27237099102977042</v>
      </c>
      <c r="N1400" t="s">
        <v>28</v>
      </c>
      <c r="O1400" t="s">
        <v>45</v>
      </c>
    </row>
    <row r="1401" spans="1:15" ht="16" hidden="1" x14ac:dyDescent="0.25">
      <c r="A1401" s="2">
        <v>75</v>
      </c>
      <c r="B1401" t="s">
        <v>62</v>
      </c>
      <c r="C1401" t="s">
        <v>9</v>
      </c>
      <c r="D1401" s="3">
        <v>42369</v>
      </c>
      <c r="E1401" s="4">
        <v>2197448000</v>
      </c>
      <c r="F1401" s="4">
        <v>725620000</v>
      </c>
      <c r="G1401" s="4">
        <v>829253000</v>
      </c>
      <c r="H1401" s="4">
        <v>148591000</v>
      </c>
      <c r="I1401" s="4">
        <v>27067000</v>
      </c>
      <c r="J1401" s="33">
        <f t="array" ref="J1401">E1401-F1401</f>
        <v>1471828000</v>
      </c>
      <c r="K1401" s="33">
        <f t="array" ref="K1401">J1401-G1401:I1401</f>
        <v>642575000</v>
      </c>
      <c r="L1401" s="105">
        <f t="array" ref="L1401">1-F1401/E1401</f>
        <v>0.66978968330536148</v>
      </c>
      <c r="M1401" s="105">
        <f t="array" ref="M1401">K1401/E1401</f>
        <v>0.29241875120594435</v>
      </c>
      <c r="N1401" t="s">
        <v>28</v>
      </c>
      <c r="O1401" t="s">
        <v>63</v>
      </c>
    </row>
    <row r="1402" spans="1:15" ht="16" hidden="1" x14ac:dyDescent="0.25">
      <c r="A1402" s="2">
        <v>151</v>
      </c>
      <c r="B1402" t="s">
        <v>94</v>
      </c>
      <c r="C1402" t="s">
        <v>9</v>
      </c>
      <c r="D1402" s="3">
        <v>42369</v>
      </c>
      <c r="E1402" s="4">
        <v>5568700000</v>
      </c>
      <c r="F1402" s="4">
        <v>3789200000</v>
      </c>
      <c r="G1402" s="4">
        <v>669100000</v>
      </c>
      <c r="H1402" t="s">
        <v>21</v>
      </c>
      <c r="I1402" t="s">
        <v>21</v>
      </c>
      <c r="J1402" s="33">
        <f t="array" ref="J1402">E1402-F1402</f>
        <v>1779500000</v>
      </c>
      <c r="K1402" s="33">
        <f t="array" ref="K1402">J1402-G1402:I1402</f>
        <v>1110400000</v>
      </c>
      <c r="L1402" s="105">
        <f t="array" ref="L1402">1-F1402/E1402</f>
        <v>0.31955393538886989</v>
      </c>
      <c r="M1402" s="105">
        <f t="array" ref="M1402">K1402/E1402</f>
        <v>0.19940021908165281</v>
      </c>
      <c r="N1402" t="s">
        <v>28</v>
      </c>
      <c r="O1402" t="s">
        <v>95</v>
      </c>
    </row>
    <row r="1403" spans="1:15" ht="16" hidden="1" x14ac:dyDescent="0.25">
      <c r="A1403" s="2">
        <v>159</v>
      </c>
      <c r="B1403" t="s">
        <v>98</v>
      </c>
      <c r="C1403" t="s">
        <v>9</v>
      </c>
      <c r="D1403" s="3">
        <v>42369</v>
      </c>
      <c r="E1403" s="4">
        <v>4664000000</v>
      </c>
      <c r="F1403" s="4">
        <v>1585000000</v>
      </c>
      <c r="G1403" s="4">
        <v>1114000000</v>
      </c>
      <c r="H1403" s="4">
        <v>646000000</v>
      </c>
      <c r="I1403" t="s">
        <v>21</v>
      </c>
      <c r="J1403" s="33">
        <f t="array" ref="J1403">E1403-F1403</f>
        <v>3079000000</v>
      </c>
      <c r="K1403" s="33">
        <f t="array" ref="K1403">J1403-G1403:I1403</f>
        <v>1965000000</v>
      </c>
      <c r="L1403" s="105">
        <f t="array" ref="L1403">1-F1403/E1403</f>
        <v>0.66016295025728988</v>
      </c>
      <c r="M1403" s="105">
        <f t="array" ref="M1403">K1403/E1403</f>
        <v>0.42131217838765006</v>
      </c>
      <c r="N1403" t="s">
        <v>28</v>
      </c>
      <c r="O1403" t="s">
        <v>99</v>
      </c>
    </row>
    <row r="1404" spans="1:15" ht="16" hidden="1" x14ac:dyDescent="0.25">
      <c r="A1404" s="2">
        <v>411</v>
      </c>
      <c r="B1404" t="s">
        <v>190</v>
      </c>
      <c r="C1404" t="s">
        <v>9</v>
      </c>
      <c r="D1404" s="3">
        <v>42369</v>
      </c>
      <c r="E1404" s="4">
        <v>12416000000</v>
      </c>
      <c r="F1404" s="4">
        <v>7440200000</v>
      </c>
      <c r="G1404" s="4">
        <v>2508600000</v>
      </c>
      <c r="H1404" t="s">
        <v>21</v>
      </c>
      <c r="I1404" s="4">
        <v>325200000</v>
      </c>
      <c r="J1404" s="33">
        <f t="array" ref="J1404">E1404-F1404</f>
        <v>4975800000</v>
      </c>
      <c r="K1404" s="33">
        <f t="array" ref="K1404">J1404-G1404:I1404</f>
        <v>2467200000</v>
      </c>
      <c r="L1404" s="105">
        <f t="array" ref="L1404">1-F1404/E1404</f>
        <v>0.40075708762886597</v>
      </c>
      <c r="M1404" s="105">
        <f t="array" ref="M1404">K1404/E1404</f>
        <v>0.19871134020618555</v>
      </c>
      <c r="N1404" t="s">
        <v>28</v>
      </c>
      <c r="O1404" t="s">
        <v>182</v>
      </c>
    </row>
    <row r="1405" spans="1:15" ht="16" hidden="1" x14ac:dyDescent="0.25">
      <c r="A1405" s="2">
        <v>414</v>
      </c>
      <c r="B1405" t="s">
        <v>191</v>
      </c>
      <c r="C1405" t="s">
        <v>8</v>
      </c>
      <c r="D1405" s="3">
        <v>42369</v>
      </c>
      <c r="E1405" s="4">
        <v>3275594000</v>
      </c>
      <c r="F1405" s="4">
        <v>614364000</v>
      </c>
      <c r="G1405" s="4">
        <v>1538027000</v>
      </c>
      <c r="H1405" s="4">
        <v>563975000</v>
      </c>
      <c r="I1405" s="4">
        <v>41595000</v>
      </c>
      <c r="J1405" s="33">
        <f t="array" ref="J1405">E1405-F1405</f>
        <v>2661230000</v>
      </c>
      <c r="K1405" s="33">
        <f t="array" ref="K1405">J1405-G1405:I1405</f>
        <v>1123203000</v>
      </c>
      <c r="L1405" s="105">
        <f t="array" ref="L1405">1-F1405/E1405</f>
        <v>0.81244195709236244</v>
      </c>
      <c r="M1405" s="105">
        <f t="array" ref="M1405">K1405/E1405</f>
        <v>0.34290055483066584</v>
      </c>
      <c r="N1405" t="s">
        <v>28</v>
      </c>
      <c r="O1405" t="s">
        <v>63</v>
      </c>
    </row>
    <row r="1406" spans="1:15" ht="16" hidden="1" x14ac:dyDescent="0.25">
      <c r="A1406" s="2">
        <v>522</v>
      </c>
      <c r="B1406" t="s">
        <v>226</v>
      </c>
      <c r="C1406" t="s">
        <v>8</v>
      </c>
      <c r="D1406" s="3">
        <v>42369</v>
      </c>
      <c r="E1406" s="4">
        <v>8592000000</v>
      </c>
      <c r="F1406" s="4">
        <v>1771000000</v>
      </c>
      <c r="G1406" s="4">
        <v>3660000000</v>
      </c>
      <c r="H1406" s="4">
        <v>923000000</v>
      </c>
      <c r="I1406" s="4">
        <v>41000000</v>
      </c>
      <c r="J1406" s="33">
        <f t="array" ref="J1406">E1406-F1406</f>
        <v>6821000000</v>
      </c>
      <c r="K1406" s="33">
        <f t="array" ref="K1406">J1406-G1406:I1406</f>
        <v>3161000000</v>
      </c>
      <c r="L1406" s="105">
        <f t="array" ref="L1406">1-F1406/E1406</f>
        <v>0.79387802607076352</v>
      </c>
      <c r="M1406" s="105">
        <f t="array" ref="M1406">K1406/E1406</f>
        <v>0.3679003724394786</v>
      </c>
      <c r="N1406" t="s">
        <v>28</v>
      </c>
      <c r="O1406" t="s">
        <v>63</v>
      </c>
    </row>
    <row r="1407" spans="1:15" ht="16" hidden="1" x14ac:dyDescent="0.25">
      <c r="A1407" s="2">
        <v>618</v>
      </c>
      <c r="B1407" t="s">
        <v>253</v>
      </c>
      <c r="C1407" t="s">
        <v>8</v>
      </c>
      <c r="D1407" s="3">
        <v>42369</v>
      </c>
      <c r="E1407" s="4">
        <v>17928000000</v>
      </c>
      <c r="F1407" s="4">
        <v>2867000000</v>
      </c>
      <c r="G1407" s="4">
        <v>4020000000</v>
      </c>
      <c r="H1407" s="4">
        <v>4816000000</v>
      </c>
      <c r="I1407" t="s">
        <v>21</v>
      </c>
      <c r="J1407" s="33">
        <f t="array" ref="J1407">E1407-F1407</f>
        <v>15061000000</v>
      </c>
      <c r="K1407" s="33">
        <f t="array" ref="K1407">J1407-G1407:I1407</f>
        <v>11041000000</v>
      </c>
      <c r="L1407" s="105">
        <f t="array" ref="L1407">1-F1407/E1407</f>
        <v>0.84008255243194996</v>
      </c>
      <c r="M1407" s="105">
        <f t="array" ref="M1407">K1407/E1407</f>
        <v>0.61585229808121378</v>
      </c>
      <c r="N1407" t="s">
        <v>28</v>
      </c>
      <c r="O1407" t="s">
        <v>63</v>
      </c>
    </row>
    <row r="1408" spans="1:15" ht="16" hidden="1" x14ac:dyDescent="0.25">
      <c r="A1408" s="2">
        <v>643</v>
      </c>
      <c r="B1408" t="s">
        <v>260</v>
      </c>
      <c r="C1408" t="s">
        <v>9</v>
      </c>
      <c r="D1408" s="3">
        <v>42369</v>
      </c>
      <c r="E1408" s="4">
        <v>6595200000</v>
      </c>
      <c r="F1408" s="4">
        <v>4393200000</v>
      </c>
      <c r="G1408" s="4">
        <v>1102800000</v>
      </c>
      <c r="H1408" t="s">
        <v>21</v>
      </c>
      <c r="I1408" t="s">
        <v>21</v>
      </c>
      <c r="J1408" s="33">
        <f t="array" ref="J1408">E1408-F1408</f>
        <v>2202000000</v>
      </c>
      <c r="K1408" s="33">
        <f t="array" ref="K1408">J1408-G1408:I1408</f>
        <v>1099200000</v>
      </c>
      <c r="L1408" s="105">
        <f t="array" ref="L1408">1-F1408/E1408</f>
        <v>0.33387918486171764</v>
      </c>
      <c r="M1408" s="105">
        <f t="array" ref="M1408">K1408/E1408</f>
        <v>0.16666666666666666</v>
      </c>
      <c r="N1408" t="s">
        <v>28</v>
      </c>
      <c r="O1408" t="s">
        <v>63</v>
      </c>
    </row>
    <row r="1409" spans="1:15" ht="16" hidden="1" x14ac:dyDescent="0.25">
      <c r="A1409" s="2">
        <v>647</v>
      </c>
      <c r="B1409" t="s">
        <v>261</v>
      </c>
      <c r="C1409" t="s">
        <v>9</v>
      </c>
      <c r="D1409" s="3">
        <v>42369</v>
      </c>
      <c r="E1409" s="4">
        <v>5254000000</v>
      </c>
      <c r="F1409" s="4">
        <v>2909000000</v>
      </c>
      <c r="G1409" s="4">
        <v>1034000000</v>
      </c>
      <c r="H1409" t="s">
        <v>21</v>
      </c>
      <c r="I1409" t="s">
        <v>21</v>
      </c>
      <c r="J1409" s="33">
        <f t="array" ref="J1409">E1409-F1409</f>
        <v>2345000000</v>
      </c>
      <c r="K1409" s="33">
        <f t="array" ref="K1409">J1409-G1409:I1409</f>
        <v>1311000000</v>
      </c>
      <c r="L1409" s="105">
        <f t="array" ref="L1409">1-F1409/E1409</f>
        <v>0.44632660829843929</v>
      </c>
      <c r="M1409" s="105">
        <f t="array" ref="M1409">K1409/E1409</f>
        <v>0.24952417205938332</v>
      </c>
      <c r="N1409" t="s">
        <v>28</v>
      </c>
      <c r="O1409" t="s">
        <v>63</v>
      </c>
    </row>
    <row r="1410" spans="1:15" ht="16" hidden="1" x14ac:dyDescent="0.25">
      <c r="A1410" s="2">
        <v>655</v>
      </c>
      <c r="B1410" t="s">
        <v>264</v>
      </c>
      <c r="C1410" t="s">
        <v>9</v>
      </c>
      <c r="D1410" s="3">
        <v>42369</v>
      </c>
      <c r="E1410" s="4">
        <v>1557067000</v>
      </c>
      <c r="F1410" s="4">
        <v>803506000</v>
      </c>
      <c r="G1410" s="4">
        <v>313544000</v>
      </c>
      <c r="H1410" s="4">
        <v>132892000</v>
      </c>
      <c r="I1410" t="s">
        <v>21</v>
      </c>
      <c r="J1410" s="33">
        <f t="array" ref="J1410">E1410-F1410</f>
        <v>753561000</v>
      </c>
      <c r="K1410" s="33">
        <f t="array" ref="K1410">J1410-G1410:I1410</f>
        <v>440017000</v>
      </c>
      <c r="L1410" s="105">
        <f t="array" ref="L1410">1-F1410/E1410</f>
        <v>0.48396183337004761</v>
      </c>
      <c r="M1410" s="105">
        <f t="array" ref="M1410">K1410/E1410</f>
        <v>0.28259349148109875</v>
      </c>
      <c r="N1410" t="s">
        <v>28</v>
      </c>
      <c r="O1410" t="s">
        <v>265</v>
      </c>
    </row>
    <row r="1411" spans="1:15" ht="16" hidden="1" x14ac:dyDescent="0.25">
      <c r="A1411" s="2">
        <v>675</v>
      </c>
      <c r="B1411" t="s">
        <v>272</v>
      </c>
      <c r="C1411" t="s">
        <v>9</v>
      </c>
      <c r="D1411" s="3">
        <v>42369</v>
      </c>
      <c r="E1411" s="4">
        <v>3578995000</v>
      </c>
      <c r="F1411" s="4">
        <v>2659728000</v>
      </c>
      <c r="G1411" s="4">
        <v>255192000</v>
      </c>
      <c r="H1411" s="4">
        <v>130593000</v>
      </c>
      <c r="I1411" t="s">
        <v>21</v>
      </c>
      <c r="J1411" s="33">
        <f t="array" ref="J1411">E1411-F1411</f>
        <v>919267000</v>
      </c>
      <c r="K1411" s="33">
        <f t="array" ref="K1411">J1411-G1411:I1411</f>
        <v>664075000</v>
      </c>
      <c r="L1411" s="105">
        <f t="array" ref="L1411">1-F1411/E1411</f>
        <v>0.25685059632662244</v>
      </c>
      <c r="M1411" s="105">
        <f t="array" ref="M1411">K1411/E1411</f>
        <v>0.18554789822282514</v>
      </c>
      <c r="N1411" t="s">
        <v>28</v>
      </c>
      <c r="O1411" t="s">
        <v>40</v>
      </c>
    </row>
    <row r="1412" spans="1:15" ht="16" hidden="1" x14ac:dyDescent="0.25">
      <c r="A1412" s="2">
        <v>698</v>
      </c>
      <c r="B1412" t="s">
        <v>278</v>
      </c>
      <c r="C1412" t="s">
        <v>8</v>
      </c>
      <c r="D1412" s="3">
        <v>42369</v>
      </c>
      <c r="E1412" s="4">
        <v>9111000000</v>
      </c>
      <c r="F1412" s="4">
        <v>5458000000</v>
      </c>
      <c r="G1412" s="4">
        <v>1508000000</v>
      </c>
      <c r="H1412" s="4">
        <v>769000000</v>
      </c>
      <c r="I1412" s="4">
        <v>54000000</v>
      </c>
      <c r="J1412" s="33">
        <f t="array" ref="J1412">E1412-F1412</f>
        <v>3653000000</v>
      </c>
      <c r="K1412" s="33">
        <f t="array" ref="K1412">J1412-G1412:I1412</f>
        <v>2145000000</v>
      </c>
      <c r="L1412" s="105">
        <f t="array" ref="L1412">1-F1412/E1412</f>
        <v>0.40094391395017015</v>
      </c>
      <c r="M1412" s="105">
        <f t="array" ref="M1412">K1412/E1412</f>
        <v>0.23542970036219954</v>
      </c>
      <c r="N1412" t="s">
        <v>28</v>
      </c>
      <c r="O1412" t="s">
        <v>95</v>
      </c>
    </row>
    <row r="1413" spans="1:15" ht="16" hidden="1" x14ac:dyDescent="0.25">
      <c r="A1413" s="2">
        <v>826</v>
      </c>
      <c r="B1413" t="s">
        <v>320</v>
      </c>
      <c r="C1413" t="s">
        <v>9</v>
      </c>
      <c r="D1413" s="3">
        <v>42369</v>
      </c>
      <c r="E1413" s="4">
        <v>81741000000</v>
      </c>
      <c r="F1413" s="4">
        <v>41057000000</v>
      </c>
      <c r="G1413" s="4">
        <v>19748000000</v>
      </c>
      <c r="H1413" s="4">
        <v>5247000000</v>
      </c>
      <c r="I1413" t="s">
        <v>21</v>
      </c>
      <c r="J1413" s="33">
        <f t="array" ref="J1413">E1413-F1413</f>
        <v>40684000000</v>
      </c>
      <c r="K1413" s="33">
        <f t="array" ref="K1413">J1413-G1413:I1413</f>
        <v>20936000000</v>
      </c>
      <c r="L1413" s="105">
        <f t="array" ref="L1413">1-F1413/E1413</f>
        <v>0.4977184032492874</v>
      </c>
      <c r="M1413" s="105">
        <f t="array" ref="M1413">K1413/E1413</f>
        <v>0.25612605669125654</v>
      </c>
      <c r="N1413" t="s">
        <v>28</v>
      </c>
      <c r="O1413" t="s">
        <v>182</v>
      </c>
    </row>
    <row r="1414" spans="1:15" ht="16" hidden="1" x14ac:dyDescent="0.25">
      <c r="A1414" s="2">
        <v>882</v>
      </c>
      <c r="B1414" t="s">
        <v>337</v>
      </c>
      <c r="C1414" t="s">
        <v>9</v>
      </c>
      <c r="D1414" s="3">
        <v>42369</v>
      </c>
      <c r="E1414" s="4">
        <v>4857800000</v>
      </c>
      <c r="F1414" s="4">
        <v>1779200000</v>
      </c>
      <c r="G1414" s="4">
        <v>1172700000</v>
      </c>
      <c r="H1414" s="4">
        <v>994500000</v>
      </c>
      <c r="I1414" t="s">
        <v>21</v>
      </c>
      <c r="J1414" s="33">
        <f t="array" ref="J1414">E1414-F1414</f>
        <v>3078600000</v>
      </c>
      <c r="K1414" s="33">
        <f t="array" ref="K1414">J1414-G1414:I1414</f>
        <v>1905900000</v>
      </c>
      <c r="L1414" s="105">
        <f t="array" ref="L1414">1-F1414/E1414</f>
        <v>0.6337436699740624</v>
      </c>
      <c r="M1414" s="105">
        <f t="array" ref="M1414">K1414/E1414</f>
        <v>0.39233809543414716</v>
      </c>
      <c r="N1414" t="s">
        <v>28</v>
      </c>
      <c r="O1414" t="s">
        <v>180</v>
      </c>
    </row>
    <row r="1415" spans="1:15" ht="16" hidden="1" x14ac:dyDescent="0.25">
      <c r="A1415" s="2">
        <v>1009</v>
      </c>
      <c r="B1415" t="s">
        <v>375</v>
      </c>
      <c r="C1415" t="s">
        <v>8</v>
      </c>
      <c r="D1415" s="3">
        <v>42369</v>
      </c>
      <c r="E1415" s="4">
        <v>9667000000</v>
      </c>
      <c r="F1415" t="s">
        <v>21</v>
      </c>
      <c r="G1415" s="4">
        <v>4162000000</v>
      </c>
      <c r="H1415" t="s">
        <v>21</v>
      </c>
      <c r="I1415" s="4">
        <v>366000000</v>
      </c>
      <c r="J1415" s="33" t="e">
        <f t="array" ref="J1415">E1415-F1415</f>
        <v>#VALUE!</v>
      </c>
      <c r="K1415" s="33" t="e">
        <f t="array" ref="K1415">J1415-G1415:I1415</f>
        <v>#VALUE!</v>
      </c>
      <c r="L1415" s="105" t="e">
        <f t="array" ref="L1415">1-F1415/E1415</f>
        <v>#VALUE!</v>
      </c>
      <c r="M1415" s="105" t="e">
        <f t="array" ref="M1415">K1415/E1415</f>
        <v>#VALUE!</v>
      </c>
      <c r="N1415" t="s">
        <v>28</v>
      </c>
      <c r="O1415" t="s">
        <v>63</v>
      </c>
    </row>
    <row r="1416" spans="1:15" ht="16" hidden="1" x14ac:dyDescent="0.25">
      <c r="A1416" s="2">
        <v>1150</v>
      </c>
      <c r="B1416" t="s">
        <v>417</v>
      </c>
      <c r="C1416" t="s">
        <v>8</v>
      </c>
      <c r="D1416" s="3">
        <v>42369</v>
      </c>
      <c r="E1416" s="4">
        <v>6779511000</v>
      </c>
      <c r="F1416" s="4">
        <v>4591476000</v>
      </c>
      <c r="G1416" s="4">
        <v>1231421000</v>
      </c>
      <c r="H1416" s="4">
        <v>650788000</v>
      </c>
      <c r="I1416" t="s">
        <v>21</v>
      </c>
      <c r="J1416" s="33">
        <f t="array" ref="J1416">E1416-F1416</f>
        <v>2188035000</v>
      </c>
      <c r="K1416" s="33">
        <f t="array" ref="K1416">J1416-G1416:I1416</f>
        <v>956614000</v>
      </c>
      <c r="L1416" s="105">
        <f t="array" ref="L1416">1-F1416/E1416</f>
        <v>0.32274230398033132</v>
      </c>
      <c r="M1416" s="105">
        <f t="array" ref="M1416">K1416/E1416</f>
        <v>0.14110368727184011</v>
      </c>
      <c r="N1416" t="s">
        <v>28</v>
      </c>
      <c r="O1416" t="s">
        <v>63</v>
      </c>
    </row>
    <row r="1417" spans="1:15" ht="16" hidden="1" x14ac:dyDescent="0.25">
      <c r="A1417" s="2">
        <v>1505</v>
      </c>
      <c r="B1417" t="s">
        <v>509</v>
      </c>
      <c r="C1417" t="s">
        <v>9</v>
      </c>
      <c r="D1417" s="3">
        <v>42369</v>
      </c>
      <c r="E1417" s="4">
        <v>2530000000</v>
      </c>
      <c r="F1417" s="4">
        <v>1254000000</v>
      </c>
      <c r="G1417" s="4">
        <v>765000000</v>
      </c>
      <c r="H1417" s="4">
        <v>228000000</v>
      </c>
      <c r="I1417" t="s">
        <v>21</v>
      </c>
      <c r="J1417" s="33">
        <f t="array" ref="J1417">E1417-F1417</f>
        <v>1276000000</v>
      </c>
      <c r="K1417" s="33">
        <f t="array" ref="K1417">J1417-G1417:I1417</f>
        <v>511000000</v>
      </c>
      <c r="L1417" s="105">
        <f t="array" ref="L1417">1-F1417/E1417</f>
        <v>0.5043478260869565</v>
      </c>
      <c r="M1417" s="105">
        <f t="array" ref="M1417">K1417/E1417</f>
        <v>0.20197628458498024</v>
      </c>
      <c r="N1417" t="s">
        <v>28</v>
      </c>
      <c r="O1417" t="s">
        <v>38</v>
      </c>
    </row>
    <row r="1418" spans="1:15" ht="16" hidden="1" x14ac:dyDescent="0.25">
      <c r="A1418" s="2">
        <v>1561</v>
      </c>
      <c r="B1418" t="s">
        <v>526</v>
      </c>
      <c r="C1418" t="s">
        <v>9</v>
      </c>
      <c r="D1418" s="3">
        <v>42369</v>
      </c>
      <c r="E1418" s="4">
        <v>2779541000</v>
      </c>
      <c r="F1418" s="4">
        <v>1855181000</v>
      </c>
      <c r="G1418" s="4">
        <v>390253000</v>
      </c>
      <c r="H1418" t="s">
        <v>21</v>
      </c>
      <c r="I1418" t="s">
        <v>21</v>
      </c>
      <c r="J1418" s="33">
        <f t="array" ref="J1418">E1418-F1418</f>
        <v>924360000</v>
      </c>
      <c r="K1418" s="33">
        <f t="array" ref="K1418">J1418-G1418:I1418</f>
        <v>534107000</v>
      </c>
      <c r="L1418" s="105">
        <f t="array" ref="L1418">1-F1418/E1418</f>
        <v>0.33255850516326257</v>
      </c>
      <c r="M1418" s="105">
        <f t="array" ref="M1418">K1418/E1418</f>
        <v>0.1921565467104101</v>
      </c>
      <c r="N1418" t="s">
        <v>28</v>
      </c>
      <c r="O1418" t="s">
        <v>63</v>
      </c>
    </row>
    <row r="1419" spans="1:15" ht="16" hidden="1" x14ac:dyDescent="0.25">
      <c r="A1419" s="2">
        <v>1565</v>
      </c>
      <c r="B1419" t="s">
        <v>527</v>
      </c>
      <c r="C1419" t="s">
        <v>9</v>
      </c>
      <c r="D1419" s="3">
        <v>42369</v>
      </c>
      <c r="E1419" s="4">
        <v>13000000000</v>
      </c>
      <c r="F1419" s="4">
        <v>5440000000</v>
      </c>
      <c r="G1419" s="4">
        <v>1748000000</v>
      </c>
      <c r="H1419" s="4">
        <v>1280000000</v>
      </c>
      <c r="I1419" t="s">
        <v>21</v>
      </c>
      <c r="J1419" s="33">
        <f t="array" ref="J1419">E1419-F1419</f>
        <v>7560000000</v>
      </c>
      <c r="K1419" s="33">
        <f t="array" ref="K1419">J1419-G1419:I1419</f>
        <v>5812000000</v>
      </c>
      <c r="L1419" s="105">
        <f t="array" ref="L1419">1-F1419/E1419</f>
        <v>0.58153846153846156</v>
      </c>
      <c r="M1419" s="105">
        <f t="array" ref="M1419">K1419/E1419</f>
        <v>0.44707692307692309</v>
      </c>
      <c r="N1419" t="s">
        <v>28</v>
      </c>
      <c r="O1419" t="s">
        <v>40</v>
      </c>
    </row>
    <row r="1420" spans="1:15" ht="16" hidden="1" x14ac:dyDescent="0.25">
      <c r="A1420" s="2">
        <v>1657</v>
      </c>
      <c r="B1420" t="s">
        <v>549</v>
      </c>
      <c r="C1420" t="s">
        <v>9</v>
      </c>
      <c r="D1420" s="3">
        <v>42369</v>
      </c>
      <c r="E1420" s="4">
        <v>1059366000</v>
      </c>
      <c r="F1420" s="4">
        <v>192788000</v>
      </c>
      <c r="G1420" s="4">
        <v>196914000</v>
      </c>
      <c r="H1420" s="4">
        <v>63718000</v>
      </c>
      <c r="I1420" t="s">
        <v>21</v>
      </c>
      <c r="J1420" s="33">
        <f t="array" ref="J1420">E1420-F1420</f>
        <v>866578000</v>
      </c>
      <c r="K1420" s="33">
        <f t="array" ref="K1420">J1420-G1420:I1420</f>
        <v>669664000</v>
      </c>
      <c r="L1420" s="105">
        <f t="array" ref="L1420">1-F1420/E1420</f>
        <v>0.8180156810771726</v>
      </c>
      <c r="M1420" s="105">
        <f t="array" ref="M1420">K1420/E1420</f>
        <v>0.63213657980339188</v>
      </c>
      <c r="N1420" t="s">
        <v>28</v>
      </c>
      <c r="O1420" t="s">
        <v>63</v>
      </c>
    </row>
    <row r="1421" spans="1:15" ht="16" hidden="1" x14ac:dyDescent="0.25">
      <c r="A1421" s="2">
        <v>1716</v>
      </c>
      <c r="B1421" t="s">
        <v>564</v>
      </c>
      <c r="C1421" t="s">
        <v>9</v>
      </c>
      <c r="D1421" s="3">
        <v>42369</v>
      </c>
      <c r="E1421" s="4">
        <v>5483700000</v>
      </c>
      <c r="F1421" s="4">
        <v>3199400000</v>
      </c>
      <c r="G1421" s="4">
        <v>1174900000</v>
      </c>
      <c r="H1421" t="s">
        <v>21</v>
      </c>
      <c r="I1421" t="s">
        <v>21</v>
      </c>
      <c r="J1421" s="33">
        <f t="array" ref="J1421">E1421-F1421</f>
        <v>2284300000</v>
      </c>
      <c r="K1421" s="33">
        <f t="array" ref="K1421">J1421-G1421:I1421</f>
        <v>1109400000</v>
      </c>
      <c r="L1421" s="105">
        <f t="array" ref="L1421">1-F1421/E1421</f>
        <v>0.41656181045644369</v>
      </c>
      <c r="M1421" s="105">
        <f t="array" ref="M1421">K1421/E1421</f>
        <v>0.20230866021117128</v>
      </c>
      <c r="N1421" t="s">
        <v>28</v>
      </c>
      <c r="O1421" t="s">
        <v>63</v>
      </c>
    </row>
    <row r="1422" spans="1:15" ht="16" hidden="1" x14ac:dyDescent="0.25">
      <c r="A1422" s="2">
        <v>1756</v>
      </c>
      <c r="B1422" t="s">
        <v>575</v>
      </c>
      <c r="C1422" t="s">
        <v>9</v>
      </c>
      <c r="D1422" s="3">
        <v>42369</v>
      </c>
      <c r="E1422" s="4">
        <v>18045000000</v>
      </c>
      <c r="F1422" s="4">
        <v>12782000000</v>
      </c>
      <c r="G1422" s="4">
        <v>3792000000</v>
      </c>
      <c r="H1422" s="4">
        <v>563000000</v>
      </c>
      <c r="I1422" s="4">
        <v>310000000</v>
      </c>
      <c r="J1422" s="33">
        <f t="array" ref="J1422">E1422-F1422</f>
        <v>5263000000</v>
      </c>
      <c r="K1422" s="33">
        <f t="array" ref="K1422">J1422-G1422:I1422</f>
        <v>1471000000</v>
      </c>
      <c r="L1422" s="105">
        <f t="array" ref="L1422">1-F1422/E1422</f>
        <v>0.29165973954003876</v>
      </c>
      <c r="M1422" s="105">
        <f t="array" ref="M1422">K1422/E1422</f>
        <v>8.1518426156830151E-2</v>
      </c>
      <c r="N1422" t="s">
        <v>28</v>
      </c>
      <c r="O1422" t="s">
        <v>182</v>
      </c>
    </row>
    <row r="1423" spans="1:15" ht="16" hidden="1" x14ac:dyDescent="0.25">
      <c r="A1423" s="2">
        <v>1764</v>
      </c>
      <c r="B1423" t="s">
        <v>577</v>
      </c>
      <c r="C1423" t="s">
        <v>9</v>
      </c>
      <c r="D1423" s="3">
        <v>42369</v>
      </c>
      <c r="E1423" s="4">
        <v>4968301000</v>
      </c>
      <c r="F1423" s="4">
        <v>2077748000</v>
      </c>
      <c r="G1423" s="4">
        <v>1768522000</v>
      </c>
      <c r="H1423" s="4">
        <v>1177923000</v>
      </c>
      <c r="I1423" s="4">
        <v>79042000</v>
      </c>
      <c r="J1423" s="33">
        <f t="array" ref="J1423">E1423-F1423</f>
        <v>2890553000</v>
      </c>
      <c r="K1423" s="33">
        <f t="array" ref="K1423">J1423-G1423:I1423</f>
        <v>1122031000</v>
      </c>
      <c r="L1423" s="105">
        <f t="array" ref="L1423">1-F1423/E1423</f>
        <v>0.58179908986995754</v>
      </c>
      <c r="M1423" s="105">
        <f t="array" ref="M1423">K1423/E1423</f>
        <v>0.22583796754665228</v>
      </c>
      <c r="N1423" t="s">
        <v>28</v>
      </c>
      <c r="O1423" t="s">
        <v>63</v>
      </c>
    </row>
    <row r="1424" spans="1:15" ht="16" hidden="1" x14ac:dyDescent="0.25">
      <c r="A1424" s="2">
        <v>79</v>
      </c>
      <c r="B1424" t="s">
        <v>64</v>
      </c>
      <c r="C1424" t="s">
        <v>9</v>
      </c>
      <c r="D1424" s="3">
        <v>42369</v>
      </c>
      <c r="E1424" s="4">
        <v>3651335000</v>
      </c>
      <c r="F1424" s="4">
        <v>2454463000</v>
      </c>
      <c r="G1424" s="4">
        <v>512274000</v>
      </c>
      <c r="H1424" s="4">
        <v>102871000</v>
      </c>
      <c r="I1424" t="s">
        <v>21</v>
      </c>
      <c r="J1424" s="33">
        <f t="array" ref="J1424">E1424-F1424</f>
        <v>1196872000</v>
      </c>
      <c r="K1424" s="33">
        <f t="array" ref="K1424">J1424-G1424:I1424</f>
        <v>684598000</v>
      </c>
      <c r="L1424" s="105">
        <f t="array" ref="L1424">1-F1424/E1424</f>
        <v>0.32779024658104505</v>
      </c>
      <c r="M1424" s="105">
        <f t="array" ref="M1424">K1424/E1424</f>
        <v>0.18749251985917478</v>
      </c>
      <c r="N1424" t="s">
        <v>65</v>
      </c>
      <c r="O1424" t="s">
        <v>66</v>
      </c>
    </row>
    <row r="1425" spans="1:15" ht="16" hidden="1" x14ac:dyDescent="0.25">
      <c r="A1425" s="2">
        <v>233</v>
      </c>
      <c r="B1425" t="s">
        <v>122</v>
      </c>
      <c r="C1425" t="s">
        <v>9</v>
      </c>
      <c r="D1425" s="3">
        <v>42369</v>
      </c>
      <c r="E1425" s="4">
        <v>7997000000</v>
      </c>
      <c r="F1425" s="4">
        <v>6460300000</v>
      </c>
      <c r="G1425" s="4">
        <v>646000000</v>
      </c>
      <c r="H1425" t="s">
        <v>21</v>
      </c>
      <c r="I1425" s="4">
        <v>285500000</v>
      </c>
      <c r="J1425" s="33">
        <f t="array" ref="J1425">E1425-F1425</f>
        <v>1536700000</v>
      </c>
      <c r="K1425" s="33">
        <f t="array" ref="K1425">J1425-G1425:I1425</f>
        <v>890700000</v>
      </c>
      <c r="L1425" s="105">
        <f t="array" ref="L1425">1-F1425/E1425</f>
        <v>0.19215955983493815</v>
      </c>
      <c r="M1425" s="105">
        <f t="array" ref="M1425">K1425/E1425</f>
        <v>0.11137926722520945</v>
      </c>
      <c r="N1425" t="s">
        <v>65</v>
      </c>
      <c r="O1425" t="s">
        <v>123</v>
      </c>
    </row>
    <row r="1426" spans="1:15" ht="16" hidden="1" x14ac:dyDescent="0.25">
      <c r="A1426" s="2">
        <v>293</v>
      </c>
      <c r="B1426" t="s">
        <v>143</v>
      </c>
      <c r="C1426" t="s">
        <v>9</v>
      </c>
      <c r="D1426" s="3">
        <v>42369</v>
      </c>
      <c r="E1426" s="4">
        <v>4308300000</v>
      </c>
      <c r="F1426" s="4">
        <v>2761200000</v>
      </c>
      <c r="G1426" s="4">
        <v>319000000</v>
      </c>
      <c r="H1426" t="s">
        <v>21</v>
      </c>
      <c r="I1426" t="s">
        <v>21</v>
      </c>
      <c r="J1426" s="33">
        <f t="array" ref="J1426">E1426-F1426</f>
        <v>1547100000</v>
      </c>
      <c r="K1426" s="33">
        <f t="array" ref="K1426">J1426-G1426:I1426</f>
        <v>1228100000</v>
      </c>
      <c r="L1426" s="105">
        <f t="array" ref="L1426">1-F1426/E1426</f>
        <v>0.35909755588050973</v>
      </c>
      <c r="M1426" s="105">
        <f t="array" ref="M1426">K1426/E1426</f>
        <v>0.2850544298215073</v>
      </c>
      <c r="N1426" t="s">
        <v>65</v>
      </c>
      <c r="O1426" t="s">
        <v>144</v>
      </c>
    </row>
    <row r="1427" spans="1:15" ht="16" hidden="1" x14ac:dyDescent="0.25">
      <c r="A1427" s="2">
        <v>438</v>
      </c>
      <c r="B1427" t="s">
        <v>198</v>
      </c>
      <c r="C1427" t="s">
        <v>8</v>
      </c>
      <c r="D1427" s="3">
        <v>42369</v>
      </c>
      <c r="E1427" s="4">
        <v>25130000000</v>
      </c>
      <c r="F1427" s="4">
        <v>15112000000</v>
      </c>
      <c r="G1427" s="4">
        <v>5074000000</v>
      </c>
      <c r="H1427" s="4">
        <v>1898000000</v>
      </c>
      <c r="I1427" t="s">
        <v>21</v>
      </c>
      <c r="J1427" s="33">
        <f t="array" ref="J1427">E1427-F1427</f>
        <v>10018000000</v>
      </c>
      <c r="K1427" s="33">
        <f t="array" ref="K1427">J1427-G1427:I1427</f>
        <v>4944000000</v>
      </c>
      <c r="L1427" s="105">
        <f t="array" ref="L1427">1-F1427/E1427</f>
        <v>0.39864703541583768</v>
      </c>
      <c r="M1427" s="105">
        <f t="array" ref="M1427">K1427/E1427</f>
        <v>0.19673696776760843</v>
      </c>
      <c r="N1427" t="s">
        <v>65</v>
      </c>
      <c r="O1427" t="s">
        <v>199</v>
      </c>
    </row>
    <row r="1428" spans="1:15" ht="16" hidden="1" x14ac:dyDescent="0.25">
      <c r="A1428" s="2">
        <v>527</v>
      </c>
      <c r="B1428" t="s">
        <v>227</v>
      </c>
      <c r="C1428" t="s">
        <v>9</v>
      </c>
      <c r="D1428" s="3">
        <v>42369</v>
      </c>
      <c r="E1428" s="4">
        <v>13545100000</v>
      </c>
      <c r="F1428" s="4">
        <v>7223500000</v>
      </c>
      <c r="G1428" s="4">
        <v>4345500000</v>
      </c>
      <c r="H1428" t="s">
        <v>21</v>
      </c>
      <c r="I1428" t="s">
        <v>21</v>
      </c>
      <c r="J1428" s="33">
        <f t="array" ref="J1428">E1428-F1428</f>
        <v>6321600000</v>
      </c>
      <c r="K1428" s="33">
        <f t="array" ref="K1428">J1428-G1428:I1428</f>
        <v>1976100000</v>
      </c>
      <c r="L1428" s="105">
        <f t="array" ref="L1428">1-F1428/E1428</f>
        <v>0.46670751784778264</v>
      </c>
      <c r="M1428" s="105">
        <f t="array" ref="M1428">K1428/E1428</f>
        <v>0.14589039578888308</v>
      </c>
      <c r="N1428" t="s">
        <v>65</v>
      </c>
      <c r="O1428" t="s">
        <v>66</v>
      </c>
    </row>
    <row r="1429" spans="1:15" ht="16" hidden="1" x14ac:dyDescent="0.25">
      <c r="A1429" s="2">
        <v>547</v>
      </c>
      <c r="B1429" t="s">
        <v>232</v>
      </c>
      <c r="C1429" t="s">
        <v>9</v>
      </c>
      <c r="D1429" s="3">
        <v>42369</v>
      </c>
      <c r="E1429" s="4">
        <v>9648000000</v>
      </c>
      <c r="F1429" s="4">
        <v>7068000000</v>
      </c>
      <c r="G1429" s="4">
        <v>762000000</v>
      </c>
      <c r="H1429" s="4">
        <v>251000000</v>
      </c>
      <c r="I1429" t="s">
        <v>21</v>
      </c>
      <c r="J1429" s="33">
        <f t="array" ref="J1429">E1429-F1429</f>
        <v>2580000000</v>
      </c>
      <c r="K1429" s="33">
        <f t="array" ref="K1429">J1429-G1429:I1429</f>
        <v>1818000000</v>
      </c>
      <c r="L1429" s="105">
        <f t="array" ref="L1429">1-F1429/E1429</f>
        <v>0.26741293532338306</v>
      </c>
      <c r="M1429" s="105">
        <f t="array" ref="M1429">K1429/E1429</f>
        <v>0.18843283582089551</v>
      </c>
      <c r="N1429" t="s">
        <v>65</v>
      </c>
      <c r="O1429" t="s">
        <v>199</v>
      </c>
    </row>
    <row r="1430" spans="1:15" ht="16" hidden="1" x14ac:dyDescent="0.25">
      <c r="A1430" s="2">
        <v>627</v>
      </c>
      <c r="B1430" t="s">
        <v>255</v>
      </c>
      <c r="C1430" t="s">
        <v>9</v>
      </c>
      <c r="D1430" s="3">
        <v>42369</v>
      </c>
      <c r="E1430" s="4">
        <v>15877000000</v>
      </c>
      <c r="F1430" s="4">
        <v>28524000000</v>
      </c>
      <c r="G1430" s="4">
        <v>569000000</v>
      </c>
      <c r="H1430" s="4">
        <v>127000000</v>
      </c>
      <c r="I1430" t="s">
        <v>21</v>
      </c>
      <c r="J1430" s="33">
        <f t="array" ref="J1430">E1430-F1430</f>
        <v>-12647000000</v>
      </c>
      <c r="K1430" s="33">
        <f t="array" ref="K1430">J1430-G1430:I1430</f>
        <v>-13216000000</v>
      </c>
      <c r="L1430" s="105">
        <f t="array" ref="L1430">1-F1430/E1430</f>
        <v>-0.79656106317314346</v>
      </c>
      <c r="M1430" s="105">
        <f t="array" ref="M1430">K1430/E1430</f>
        <v>-0.83239906783397366</v>
      </c>
      <c r="N1430" t="s">
        <v>65</v>
      </c>
      <c r="O1430" t="s">
        <v>256</v>
      </c>
    </row>
    <row r="1431" spans="1:15" ht="16" hidden="1" x14ac:dyDescent="0.25">
      <c r="A1431" s="2">
        <v>667</v>
      </c>
      <c r="B1431" t="s">
        <v>269</v>
      </c>
      <c r="C1431" t="s">
        <v>9</v>
      </c>
      <c r="D1431" s="3">
        <v>42369</v>
      </c>
      <c r="E1431" s="4">
        <v>3276500000</v>
      </c>
      <c r="F1431" s="4">
        <v>2201100000</v>
      </c>
      <c r="G1431" s="4">
        <v>737900000</v>
      </c>
      <c r="H1431" s="4">
        <v>143700000</v>
      </c>
      <c r="I1431" t="s">
        <v>21</v>
      </c>
      <c r="J1431" s="33">
        <f t="array" ref="J1431">E1431-F1431</f>
        <v>1075400000</v>
      </c>
      <c r="K1431" s="33">
        <f t="array" ref="K1431">J1431-G1431:I1431</f>
        <v>337500000</v>
      </c>
      <c r="L1431" s="105">
        <f t="array" ref="L1431">1-F1431/E1431</f>
        <v>0.32821608423622772</v>
      </c>
      <c r="M1431" s="105">
        <f t="array" ref="M1431">K1431/E1431</f>
        <v>0.10300625667633145</v>
      </c>
      <c r="N1431" t="s">
        <v>65</v>
      </c>
      <c r="O1431" t="s">
        <v>199</v>
      </c>
    </row>
    <row r="1432" spans="1:15" ht="16" hidden="1" x14ac:dyDescent="0.25">
      <c r="A1432" s="2">
        <v>834</v>
      </c>
      <c r="B1432" t="s">
        <v>322</v>
      </c>
      <c r="C1432" t="s">
        <v>9</v>
      </c>
      <c r="D1432" s="3">
        <v>42369</v>
      </c>
      <c r="E1432" s="4">
        <v>3023189000</v>
      </c>
      <c r="F1432" s="4">
        <v>1671590000</v>
      </c>
      <c r="G1432" s="4">
        <v>509557000</v>
      </c>
      <c r="H1432" s="4">
        <v>246101000</v>
      </c>
      <c r="I1432" t="s">
        <v>21</v>
      </c>
      <c r="J1432" s="33">
        <f t="array" ref="J1432">E1432-F1432</f>
        <v>1351599000</v>
      </c>
      <c r="K1432" s="33">
        <f t="array" ref="K1432">J1432-G1432:I1432</f>
        <v>842042000</v>
      </c>
      <c r="L1432" s="105">
        <f t="array" ref="L1432">1-F1432/E1432</f>
        <v>0.44707724194550857</v>
      </c>
      <c r="M1432" s="105">
        <f t="array" ref="M1432">K1432/E1432</f>
        <v>0.27852774007844033</v>
      </c>
      <c r="N1432" t="s">
        <v>65</v>
      </c>
      <c r="O1432" t="s">
        <v>66</v>
      </c>
    </row>
    <row r="1433" spans="1:15" ht="16" hidden="1" x14ac:dyDescent="0.25">
      <c r="A1433" s="2">
        <v>850</v>
      </c>
      <c r="B1433" t="s">
        <v>327</v>
      </c>
      <c r="C1433" t="s">
        <v>9</v>
      </c>
      <c r="D1433" s="3">
        <v>42369</v>
      </c>
      <c r="E1433" s="4">
        <v>22365000000</v>
      </c>
      <c r="F1433" s="4">
        <v>15468000000</v>
      </c>
      <c r="G1433" s="4">
        <v>3219000000</v>
      </c>
      <c r="H1433" t="s">
        <v>21</v>
      </c>
      <c r="I1433" s="4">
        <v>1294000000</v>
      </c>
      <c r="J1433" s="33">
        <f t="array" ref="J1433">E1433-F1433</f>
        <v>6897000000</v>
      </c>
      <c r="K1433" s="33">
        <f t="array" ref="K1433">J1433-G1433:I1433</f>
        <v>3678000000</v>
      </c>
      <c r="L1433" s="105">
        <f t="array" ref="L1433">1-F1433/E1433</f>
        <v>0.30838363514419853</v>
      </c>
      <c r="M1433" s="105">
        <f t="array" ref="M1433">K1433/E1433</f>
        <v>0.16445338698859827</v>
      </c>
      <c r="N1433" t="s">
        <v>65</v>
      </c>
      <c r="O1433" t="s">
        <v>102</v>
      </c>
    </row>
    <row r="1434" spans="1:15" ht="16" hidden="1" x14ac:dyDescent="0.25">
      <c r="A1434" s="2">
        <v>1002</v>
      </c>
      <c r="B1434" t="s">
        <v>373</v>
      </c>
      <c r="C1434" t="s">
        <v>9</v>
      </c>
      <c r="D1434" s="3">
        <v>42369</v>
      </c>
      <c r="E1434" s="4">
        <v>32735000000</v>
      </c>
      <c r="F1434" s="4">
        <v>25683000000</v>
      </c>
      <c r="G1434" s="4">
        <v>828000000</v>
      </c>
      <c r="H1434" s="4">
        <v>102000000</v>
      </c>
      <c r="I1434" t="s">
        <v>21</v>
      </c>
      <c r="J1434" s="33">
        <f t="array" ref="J1434">E1434-F1434</f>
        <v>7052000000</v>
      </c>
      <c r="K1434" s="33">
        <f t="array" ref="K1434">J1434-G1434:I1434</f>
        <v>6224000000</v>
      </c>
      <c r="L1434" s="105">
        <f t="array" ref="L1434">1-F1434/E1434</f>
        <v>0.21542691308996487</v>
      </c>
      <c r="M1434" s="105">
        <f t="array" ref="M1434">K1434/E1434</f>
        <v>0.19013288529097297</v>
      </c>
      <c r="N1434" t="s">
        <v>65</v>
      </c>
      <c r="O1434" t="s">
        <v>199</v>
      </c>
    </row>
    <row r="1435" spans="1:15" ht="16" hidden="1" x14ac:dyDescent="0.25">
      <c r="A1435" s="2">
        <v>1070</v>
      </c>
      <c r="B1435" t="s">
        <v>392</v>
      </c>
      <c r="C1435" t="s">
        <v>9</v>
      </c>
      <c r="D1435" s="3">
        <v>42369</v>
      </c>
      <c r="E1435" s="4">
        <v>3539570000</v>
      </c>
      <c r="F1435" s="4">
        <v>2817803000</v>
      </c>
      <c r="G1435" s="4">
        <v>233887000</v>
      </c>
      <c r="H1435" t="s">
        <v>21</v>
      </c>
      <c r="I1435" t="s">
        <v>21</v>
      </c>
      <c r="J1435" s="33">
        <f t="array" ref="J1435">E1435-F1435</f>
        <v>721767000</v>
      </c>
      <c r="K1435" s="33">
        <f t="array" ref="K1435">J1435-G1435:I1435</f>
        <v>487880000</v>
      </c>
      <c r="L1435" s="105">
        <f t="array" ref="L1435">1-F1435/E1435</f>
        <v>0.20391375223544106</v>
      </c>
      <c r="M1435" s="105">
        <f t="array" ref="M1435">K1435/E1435</f>
        <v>0.13783595182465666</v>
      </c>
      <c r="N1435" t="s">
        <v>65</v>
      </c>
      <c r="O1435" t="s">
        <v>393</v>
      </c>
    </row>
    <row r="1436" spans="1:15" ht="16" hidden="1" x14ac:dyDescent="0.25">
      <c r="A1436" s="2">
        <v>1093</v>
      </c>
      <c r="B1436" t="s">
        <v>401</v>
      </c>
      <c r="C1436" t="s">
        <v>8</v>
      </c>
      <c r="D1436" s="3">
        <v>42369</v>
      </c>
      <c r="E1436" s="4">
        <v>8895300000</v>
      </c>
      <c r="F1436" s="4">
        <v>7177400000</v>
      </c>
      <c r="G1436" s="4">
        <v>439100000</v>
      </c>
      <c r="H1436" t="s">
        <v>21</v>
      </c>
      <c r="I1436" t="s">
        <v>21</v>
      </c>
      <c r="J1436" s="33">
        <f t="array" ref="J1436">E1436-F1436</f>
        <v>1717900000</v>
      </c>
      <c r="K1436" s="33">
        <f t="array" ref="K1436">J1436-G1436:I1436</f>
        <v>1278800000</v>
      </c>
      <c r="L1436" s="105">
        <f t="array" ref="L1436">1-F1436/E1436</f>
        <v>0.1931244589839578</v>
      </c>
      <c r="M1436" s="105">
        <f t="array" ref="M1436">K1436/E1436</f>
        <v>0.14376131215360921</v>
      </c>
      <c r="N1436" t="s">
        <v>65</v>
      </c>
      <c r="O1436" t="s">
        <v>144</v>
      </c>
    </row>
    <row r="1437" spans="1:15" ht="16" hidden="1" x14ac:dyDescent="0.25">
      <c r="A1437" s="2">
        <v>1147</v>
      </c>
      <c r="B1437" t="s">
        <v>415</v>
      </c>
      <c r="C1437" t="s">
        <v>9</v>
      </c>
      <c r="D1437" s="3">
        <v>42369</v>
      </c>
      <c r="E1437" s="4">
        <v>7729000000</v>
      </c>
      <c r="F1437" s="4">
        <v>4312000000</v>
      </c>
      <c r="G1437" s="4">
        <v>670000000</v>
      </c>
      <c r="H1437" s="4">
        <v>289000000</v>
      </c>
      <c r="I1437" s="4">
        <v>1239000000</v>
      </c>
      <c r="J1437" s="33">
        <f t="array" ref="J1437">E1437-F1437</f>
        <v>3417000000</v>
      </c>
      <c r="K1437" s="33">
        <f t="array" ref="K1437">J1437-G1437:I1437</f>
        <v>2747000000</v>
      </c>
      <c r="L1437" s="105">
        <f t="array" ref="L1437">1-F1437/E1437</f>
        <v>0.44210117738387888</v>
      </c>
      <c r="M1437" s="105">
        <f t="array" ref="M1437">K1437/E1437</f>
        <v>0.3554146720144909</v>
      </c>
      <c r="N1437" t="s">
        <v>65</v>
      </c>
      <c r="O1437" t="s">
        <v>416</v>
      </c>
    </row>
    <row r="1438" spans="1:15" ht="16" hidden="1" x14ac:dyDescent="0.25">
      <c r="A1438" s="2">
        <v>1183</v>
      </c>
      <c r="B1438" t="s">
        <v>424</v>
      </c>
      <c r="C1438" t="s">
        <v>9</v>
      </c>
      <c r="D1438" s="3">
        <v>42369</v>
      </c>
      <c r="E1438" s="4">
        <v>16439276000</v>
      </c>
      <c r="F1438" s="4">
        <v>14858014000</v>
      </c>
      <c r="G1438" s="4">
        <v>458989000</v>
      </c>
      <c r="H1438" t="s">
        <v>21</v>
      </c>
      <c r="I1438" t="s">
        <v>21</v>
      </c>
      <c r="J1438" s="33">
        <f t="array" ref="J1438">E1438-F1438</f>
        <v>1581262000</v>
      </c>
      <c r="K1438" s="33">
        <f t="array" ref="K1438">J1438-G1438:I1438</f>
        <v>1122273000</v>
      </c>
      <c r="L1438" s="105">
        <f t="array" ref="L1438">1-F1438/E1438</f>
        <v>9.6188055970348074E-2</v>
      </c>
      <c r="M1438" s="105">
        <f t="array" ref="M1438">K1438/E1438</f>
        <v>6.8267787462172907E-2</v>
      </c>
      <c r="N1438" t="s">
        <v>65</v>
      </c>
      <c r="O1438" t="s">
        <v>425</v>
      </c>
    </row>
    <row r="1439" spans="1:15" ht="16" hidden="1" x14ac:dyDescent="0.25">
      <c r="A1439" s="2">
        <v>1302</v>
      </c>
      <c r="B1439" t="s">
        <v>455</v>
      </c>
      <c r="C1439" t="s">
        <v>8</v>
      </c>
      <c r="D1439" s="3">
        <v>42369</v>
      </c>
      <c r="E1439" s="4">
        <v>14766000000</v>
      </c>
      <c r="F1439" s="4">
        <v>8206000000</v>
      </c>
      <c r="G1439" s="4">
        <v>3624000000</v>
      </c>
      <c r="H1439" s="4">
        <v>476000000</v>
      </c>
      <c r="I1439" s="4">
        <v>471000000</v>
      </c>
      <c r="J1439" s="33">
        <f t="array" ref="J1439">E1439-F1439</f>
        <v>6560000000</v>
      </c>
      <c r="K1439" s="33">
        <f t="array" ref="K1439">J1439-G1439:I1439</f>
        <v>2936000000</v>
      </c>
      <c r="L1439" s="105">
        <f t="array" ref="L1439">1-F1439/E1439</f>
        <v>0.44426384938371932</v>
      </c>
      <c r="M1439" s="105">
        <f t="array" ref="M1439">K1439/E1439</f>
        <v>0.19883516185832317</v>
      </c>
      <c r="N1439" t="s">
        <v>65</v>
      </c>
      <c r="O1439" t="s">
        <v>199</v>
      </c>
    </row>
    <row r="1440" spans="1:15" ht="16" hidden="1" x14ac:dyDescent="0.25">
      <c r="A1440" s="2">
        <v>1327</v>
      </c>
      <c r="B1440" t="s">
        <v>461</v>
      </c>
      <c r="C1440" t="s">
        <v>9</v>
      </c>
      <c r="D1440" s="3">
        <v>42369</v>
      </c>
      <c r="E1440" s="4">
        <v>10776000000</v>
      </c>
      <c r="F1440" s="4">
        <v>5960000000</v>
      </c>
      <c r="G1440" s="4">
        <v>1296000000</v>
      </c>
      <c r="H1440" s="4">
        <v>93000000</v>
      </c>
      <c r="I1440" s="4">
        <v>1106000000</v>
      </c>
      <c r="J1440" s="33">
        <f t="array" ref="J1440">E1440-F1440</f>
        <v>4816000000</v>
      </c>
      <c r="K1440" s="33">
        <f t="array" ref="K1440">J1440-G1440:I1440</f>
        <v>3520000000</v>
      </c>
      <c r="L1440" s="105">
        <f t="array" ref="L1440">1-F1440/E1440</f>
        <v>0.44691907943578324</v>
      </c>
      <c r="M1440" s="105">
        <f t="array" ref="M1440">K1440/E1440</f>
        <v>0.32665181885671862</v>
      </c>
      <c r="N1440" t="s">
        <v>65</v>
      </c>
      <c r="O1440" t="s">
        <v>93</v>
      </c>
    </row>
    <row r="1441" spans="1:15" ht="16" hidden="1" x14ac:dyDescent="0.25">
      <c r="A1441" s="2">
        <v>1400</v>
      </c>
      <c r="B1441" t="s">
        <v>479</v>
      </c>
      <c r="C1441" t="s">
        <v>8</v>
      </c>
      <c r="D1441" s="3">
        <v>42369</v>
      </c>
      <c r="E1441" s="4">
        <v>7031500000</v>
      </c>
      <c r="F1441" s="4">
        <v>4444900000</v>
      </c>
      <c r="G1441" s="4">
        <v>1656200000</v>
      </c>
      <c r="H1441" t="s">
        <v>21</v>
      </c>
      <c r="I1441" s="4">
        <v>88700000</v>
      </c>
      <c r="J1441" s="33">
        <f t="array" ref="J1441">E1441-F1441</f>
        <v>2586600000</v>
      </c>
      <c r="K1441" s="33">
        <f t="array" ref="K1441">J1441-G1441:I1441</f>
        <v>930400000</v>
      </c>
      <c r="L1441" s="105">
        <f t="array" ref="L1441">1-F1441/E1441</f>
        <v>0.36785892057171299</v>
      </c>
      <c r="M1441" s="105">
        <f t="array" ref="M1441">K1441/E1441</f>
        <v>0.13231885088530185</v>
      </c>
      <c r="N1441" t="s">
        <v>65</v>
      </c>
      <c r="O1441" t="s">
        <v>102</v>
      </c>
    </row>
    <row r="1442" spans="1:15" ht="16" hidden="1" x14ac:dyDescent="0.25">
      <c r="A1442" s="2">
        <v>1405</v>
      </c>
      <c r="B1442" t="s">
        <v>480</v>
      </c>
      <c r="C1442" t="s">
        <v>9</v>
      </c>
      <c r="D1442" s="3">
        <v>42369</v>
      </c>
      <c r="E1442" s="4">
        <v>11339304000</v>
      </c>
      <c r="F1442" s="4">
        <v>5780078000</v>
      </c>
      <c r="G1442" s="4">
        <v>3943786000</v>
      </c>
      <c r="H1442" t="s">
        <v>21</v>
      </c>
      <c r="I1442" t="s">
        <v>21</v>
      </c>
      <c r="J1442" s="33">
        <f t="array" ref="J1442">E1442-F1442</f>
        <v>5559226000</v>
      </c>
      <c r="K1442" s="33">
        <f t="array" ref="K1442">J1442-G1442:I1442</f>
        <v>1615440000</v>
      </c>
      <c r="L1442" s="105">
        <f t="array" ref="L1442">1-F1442/E1442</f>
        <v>0.49026165979852021</v>
      </c>
      <c r="M1442" s="105">
        <f t="array" ref="M1442">K1442/E1442</f>
        <v>0.14246377026314844</v>
      </c>
      <c r="N1442" t="s">
        <v>65</v>
      </c>
      <c r="O1442" t="s">
        <v>66</v>
      </c>
    </row>
    <row r="1443" spans="1:15" ht="16" hidden="1" x14ac:dyDescent="0.25">
      <c r="A1443" s="2">
        <v>1645</v>
      </c>
      <c r="B1443" t="s">
        <v>546</v>
      </c>
      <c r="C1443" t="s">
        <v>9</v>
      </c>
      <c r="D1443" s="3">
        <v>42369</v>
      </c>
      <c r="E1443" s="4">
        <v>3422181000</v>
      </c>
      <c r="F1443" s="4">
        <v>2564648000</v>
      </c>
      <c r="G1443" s="4">
        <v>312694000</v>
      </c>
      <c r="H1443" t="s">
        <v>21</v>
      </c>
      <c r="I1443" t="s">
        <v>21</v>
      </c>
      <c r="J1443" s="33">
        <f t="array" ref="J1443">E1443-F1443</f>
        <v>857533000</v>
      </c>
      <c r="K1443" s="33">
        <f t="array" ref="K1443">J1443-G1443:I1443</f>
        <v>544839000</v>
      </c>
      <c r="L1443" s="105">
        <f t="array" ref="L1443">1-F1443/E1443</f>
        <v>0.25058084303547945</v>
      </c>
      <c r="M1443" s="105">
        <f t="array" ref="M1443">K1443/E1443</f>
        <v>0.15920811903286239</v>
      </c>
      <c r="N1443" t="s">
        <v>65</v>
      </c>
      <c r="O1443" t="s">
        <v>393</v>
      </c>
    </row>
    <row r="1444" spans="1:15" ht="16" hidden="1" x14ac:dyDescent="0.25">
      <c r="A1444" s="2">
        <v>63</v>
      </c>
      <c r="B1444" t="s">
        <v>57</v>
      </c>
      <c r="C1444" t="s">
        <v>9</v>
      </c>
      <c r="D1444" s="3">
        <v>42369</v>
      </c>
      <c r="E1444" s="4">
        <v>981310000</v>
      </c>
      <c r="F1444" s="4">
        <v>365248000</v>
      </c>
      <c r="G1444" s="4">
        <v>53546000</v>
      </c>
      <c r="H1444" t="s">
        <v>21</v>
      </c>
      <c r="I1444" s="4">
        <v>306301000</v>
      </c>
      <c r="J1444" s="33">
        <f t="array" ref="J1444">E1444-F1444</f>
        <v>616062000</v>
      </c>
      <c r="K1444" s="33">
        <f t="array" ref="K1444">J1444-G1444:I1444</f>
        <v>562516000</v>
      </c>
      <c r="L1444" s="105">
        <f t="array" ref="L1444">1-F1444/E1444</f>
        <v>0.62779549785490829</v>
      </c>
      <c r="M1444" s="105">
        <f t="array" ref="M1444">K1444/E1444</f>
        <v>0.57322966239007045</v>
      </c>
      <c r="N1444" t="s">
        <v>58</v>
      </c>
      <c r="O1444" t="s">
        <v>59</v>
      </c>
    </row>
    <row r="1445" spans="1:15" ht="16" hidden="1" x14ac:dyDescent="0.25">
      <c r="A1445" s="2">
        <v>119</v>
      </c>
      <c r="B1445" t="s">
        <v>80</v>
      </c>
      <c r="C1445" t="s">
        <v>9</v>
      </c>
      <c r="D1445" s="3">
        <v>42369</v>
      </c>
      <c r="E1445" s="4">
        <v>4771516000</v>
      </c>
      <c r="F1445" s="4">
        <v>1308868000</v>
      </c>
      <c r="G1445" s="4">
        <v>564531000</v>
      </c>
      <c r="H1445" t="s">
        <v>21</v>
      </c>
      <c r="I1445" s="4">
        <v>1285328000</v>
      </c>
      <c r="J1445" s="33">
        <f t="array" ref="J1445">E1445-F1445</f>
        <v>3462648000</v>
      </c>
      <c r="K1445" s="33">
        <f t="array" ref="K1445">J1445-G1445:I1445</f>
        <v>2898117000</v>
      </c>
      <c r="L1445" s="105">
        <f t="array" ref="L1445">1-F1445/E1445</f>
        <v>0.72569137355926294</v>
      </c>
      <c r="M1445" s="105">
        <f t="array" ref="M1445">K1445/E1445</f>
        <v>0.60737866120536954</v>
      </c>
      <c r="N1445" t="s">
        <v>58</v>
      </c>
      <c r="O1445" t="s">
        <v>81</v>
      </c>
    </row>
    <row r="1446" spans="1:15" ht="16" hidden="1" x14ac:dyDescent="0.25">
      <c r="A1446" s="2">
        <v>249</v>
      </c>
      <c r="B1446" t="s">
        <v>128</v>
      </c>
      <c r="C1446" t="s">
        <v>9</v>
      </c>
      <c r="D1446" s="3">
        <v>42369</v>
      </c>
      <c r="E1446" s="4">
        <v>2490821000</v>
      </c>
      <c r="F1446" s="4">
        <v>904336000</v>
      </c>
      <c r="G1446" s="4">
        <v>97578000</v>
      </c>
      <c r="H1446" t="s">
        <v>21</v>
      </c>
      <c r="I1446" s="4">
        <v>639542000</v>
      </c>
      <c r="J1446" s="33">
        <f t="array" ref="J1446">E1446-F1446</f>
        <v>1586485000</v>
      </c>
      <c r="K1446" s="33">
        <f t="array" ref="K1446">J1446-G1446:I1446</f>
        <v>1488907000</v>
      </c>
      <c r="L1446" s="105">
        <f t="array" ref="L1446">1-F1446/E1446</f>
        <v>0.63693256159314537</v>
      </c>
      <c r="M1446" s="105">
        <f t="array" ref="M1446">K1446/E1446</f>
        <v>0.59775752653442382</v>
      </c>
      <c r="N1446" t="s">
        <v>58</v>
      </c>
      <c r="O1446" t="s">
        <v>59</v>
      </c>
    </row>
    <row r="1447" spans="1:15" ht="16" hidden="1" x14ac:dyDescent="0.25">
      <c r="A1447" s="2">
        <v>273</v>
      </c>
      <c r="B1447" t="s">
        <v>135</v>
      </c>
      <c r="C1447" t="s">
        <v>9</v>
      </c>
      <c r="D1447" s="3">
        <v>42369</v>
      </c>
      <c r="E1447" s="4">
        <v>10855810000</v>
      </c>
      <c r="F1447" s="4">
        <v>9716541000</v>
      </c>
      <c r="G1447" t="s">
        <v>21</v>
      </c>
      <c r="H1447" t="s">
        <v>21</v>
      </c>
      <c r="I1447" s="4">
        <v>314096000</v>
      </c>
      <c r="J1447" s="33">
        <f t="array" ref="J1447">E1447-F1447</f>
        <v>1139269000</v>
      </c>
      <c r="K1447" s="33" t="e">
        <f t="array" ref="K1447">J1447-G1447:I1447</f>
        <v>#VALUE!</v>
      </c>
      <c r="L1447" s="105">
        <f t="array" ref="L1447">1-F1447/E1447</f>
        <v>0.10494555450030907</v>
      </c>
      <c r="M1447" s="105" t="e">
        <f t="array" ref="M1447">K1447/E1447</f>
        <v>#VALUE!</v>
      </c>
      <c r="N1447" t="s">
        <v>58</v>
      </c>
      <c r="O1447" t="s">
        <v>136</v>
      </c>
    </row>
    <row r="1448" spans="1:15" ht="16" hidden="1" x14ac:dyDescent="0.25">
      <c r="A1448" s="2">
        <v>277</v>
      </c>
      <c r="B1448" t="s">
        <v>137</v>
      </c>
      <c r="C1448" t="s">
        <v>9</v>
      </c>
      <c r="D1448" s="3">
        <v>42369</v>
      </c>
      <c r="E1448" s="4">
        <v>3663851000</v>
      </c>
      <c r="F1448" s="4">
        <v>1321426000</v>
      </c>
      <c r="G1448" s="4">
        <v>310921000</v>
      </c>
      <c r="H1448" t="s">
        <v>21</v>
      </c>
      <c r="I1448" s="4">
        <v>1036178000</v>
      </c>
      <c r="J1448" s="33">
        <f t="array" ref="J1448">E1448-F1448</f>
        <v>2342425000</v>
      </c>
      <c r="K1448" s="33">
        <f t="array" ref="K1448">J1448-G1448:I1448</f>
        <v>2031504000</v>
      </c>
      <c r="L1448" s="105">
        <f t="array" ref="L1448">1-F1448/E1448</f>
        <v>0.6393341323105115</v>
      </c>
      <c r="M1448" s="105">
        <f t="array" ref="M1448">K1448/E1448</f>
        <v>0.55447232979725436</v>
      </c>
      <c r="N1448" t="s">
        <v>58</v>
      </c>
      <c r="O1448" t="s">
        <v>59</v>
      </c>
    </row>
    <row r="1449" spans="1:15" ht="16" hidden="1" x14ac:dyDescent="0.25">
      <c r="A1449" s="2">
        <v>483</v>
      </c>
      <c r="B1449" t="s">
        <v>214</v>
      </c>
      <c r="C1449" t="s">
        <v>9</v>
      </c>
      <c r="D1449" s="3">
        <v>42369</v>
      </c>
      <c r="E1449" s="4">
        <v>1763336000</v>
      </c>
      <c r="F1449" s="4">
        <v>651282000</v>
      </c>
      <c r="G1449" s="4">
        <v>139616000</v>
      </c>
      <c r="H1449" t="s">
        <v>21</v>
      </c>
      <c r="I1449" s="4">
        <v>570527000</v>
      </c>
      <c r="J1449" s="33">
        <f t="array" ref="J1449">E1449-F1449</f>
        <v>1112054000</v>
      </c>
      <c r="K1449" s="33">
        <f t="array" ref="K1449">J1449-G1449:I1449</f>
        <v>972438000</v>
      </c>
      <c r="L1449" s="105">
        <f t="array" ref="L1449">1-F1449/E1449</f>
        <v>0.630653488614762</v>
      </c>
      <c r="M1449" s="105">
        <f t="array" ref="M1449">K1449/E1449</f>
        <v>0.55147629266345155</v>
      </c>
      <c r="N1449" t="s">
        <v>58</v>
      </c>
      <c r="O1449" t="s">
        <v>81</v>
      </c>
    </row>
    <row r="1450" spans="1:15" ht="16" hidden="1" x14ac:dyDescent="0.25">
      <c r="A1450" s="2">
        <v>559</v>
      </c>
      <c r="B1450" t="s">
        <v>235</v>
      </c>
      <c r="C1450" t="s">
        <v>9</v>
      </c>
      <c r="D1450" s="3">
        <v>42369</v>
      </c>
      <c r="E1450" s="4">
        <v>2725867000</v>
      </c>
      <c r="F1450" s="4">
        <v>1291506000</v>
      </c>
      <c r="G1450" s="4">
        <v>825296000</v>
      </c>
      <c r="H1450" t="s">
        <v>21</v>
      </c>
      <c r="I1450" t="s">
        <v>21</v>
      </c>
      <c r="J1450" s="33">
        <f t="array" ref="J1450">E1450-F1450</f>
        <v>1434361000</v>
      </c>
      <c r="K1450" s="33">
        <f t="array" ref="K1450">J1450-G1450:I1450</f>
        <v>609065000</v>
      </c>
      <c r="L1450" s="105">
        <f t="array" ref="L1450">1-F1450/E1450</f>
        <v>0.52620358953683355</v>
      </c>
      <c r="M1450" s="105">
        <f t="array" ref="M1450">K1450/E1450</f>
        <v>0.22343900124254046</v>
      </c>
      <c r="N1450" t="s">
        <v>58</v>
      </c>
      <c r="O1450" t="s">
        <v>59</v>
      </c>
    </row>
    <row r="1451" spans="1:15" ht="16" hidden="1" x14ac:dyDescent="0.25">
      <c r="A1451" s="2">
        <v>563</v>
      </c>
      <c r="B1451" t="s">
        <v>236</v>
      </c>
      <c r="C1451" t="s">
        <v>9</v>
      </c>
      <c r="D1451" s="3">
        <v>42369</v>
      </c>
      <c r="E1451" s="4">
        <v>2744965000</v>
      </c>
      <c r="F1451" s="4">
        <v>905168000</v>
      </c>
      <c r="G1451" s="4">
        <v>65082000</v>
      </c>
      <c r="H1451" t="s">
        <v>21</v>
      </c>
      <c r="I1451" s="4">
        <v>765895000</v>
      </c>
      <c r="J1451" s="33">
        <f t="array" ref="J1451">E1451-F1451</f>
        <v>1839797000</v>
      </c>
      <c r="K1451" s="33">
        <f t="array" ref="K1451">J1451-G1451:I1451</f>
        <v>1774715000</v>
      </c>
      <c r="L1451" s="105">
        <f t="array" ref="L1451">1-F1451/E1451</f>
        <v>0.67024424719440867</v>
      </c>
      <c r="M1451" s="105">
        <f t="array" ref="M1451">K1451/E1451</f>
        <v>0.64653465526882858</v>
      </c>
      <c r="N1451" t="s">
        <v>58</v>
      </c>
      <c r="O1451" t="s">
        <v>59</v>
      </c>
    </row>
    <row r="1452" spans="1:15" ht="16" hidden="1" x14ac:dyDescent="0.25">
      <c r="A1452" s="2">
        <v>575</v>
      </c>
      <c r="B1452" t="s">
        <v>239</v>
      </c>
      <c r="C1452" t="s">
        <v>9</v>
      </c>
      <c r="D1452" s="3">
        <v>42369</v>
      </c>
      <c r="E1452" s="4">
        <v>1194407000</v>
      </c>
      <c r="F1452" s="4">
        <v>363508000</v>
      </c>
      <c r="G1452" s="4">
        <v>40090000</v>
      </c>
      <c r="H1452" t="s">
        <v>21</v>
      </c>
      <c r="I1452" s="4">
        <v>453423000</v>
      </c>
      <c r="J1452" s="33">
        <f t="array" ref="J1452">E1452-F1452</f>
        <v>830899000</v>
      </c>
      <c r="K1452" s="33">
        <f t="array" ref="K1452">J1452-G1452:I1452</f>
        <v>790809000</v>
      </c>
      <c r="L1452" s="105">
        <f t="array" ref="L1452">1-F1452/E1452</f>
        <v>0.69565818016806669</v>
      </c>
      <c r="M1452" s="105">
        <f t="array" ref="M1452">K1452/E1452</f>
        <v>0.66209340702122477</v>
      </c>
      <c r="N1452" t="s">
        <v>58</v>
      </c>
      <c r="O1452" t="s">
        <v>240</v>
      </c>
    </row>
    <row r="1453" spans="1:15" ht="16" hidden="1" x14ac:dyDescent="0.25">
      <c r="A1453" s="2">
        <v>607</v>
      </c>
      <c r="B1453" t="s">
        <v>249</v>
      </c>
      <c r="C1453" t="s">
        <v>9</v>
      </c>
      <c r="D1453" s="3">
        <v>42369</v>
      </c>
      <c r="E1453" s="4">
        <v>782270000</v>
      </c>
      <c r="F1453" s="4">
        <v>203965000</v>
      </c>
      <c r="G1453" s="4">
        <v>80791000</v>
      </c>
      <c r="H1453" t="s">
        <v>21</v>
      </c>
      <c r="I1453" s="4">
        <v>133457000</v>
      </c>
      <c r="J1453" s="33">
        <f t="array" ref="J1453">E1453-F1453</f>
        <v>578305000</v>
      </c>
      <c r="K1453" s="33">
        <f t="array" ref="K1453">J1453-G1453:I1453</f>
        <v>497514000</v>
      </c>
      <c r="L1453" s="105">
        <f t="array" ref="L1453">1-F1453/E1453</f>
        <v>0.73926521533485878</v>
      </c>
      <c r="M1453" s="105">
        <f t="array" ref="M1453">K1453/E1453</f>
        <v>0.63598757462257272</v>
      </c>
      <c r="N1453" t="s">
        <v>58</v>
      </c>
      <c r="O1453" t="s">
        <v>81</v>
      </c>
    </row>
    <row r="1454" spans="1:15" ht="16" hidden="1" x14ac:dyDescent="0.25">
      <c r="A1454" s="2">
        <v>670</v>
      </c>
      <c r="B1454" t="s">
        <v>270</v>
      </c>
      <c r="C1454" t="s">
        <v>8</v>
      </c>
      <c r="D1454" s="3">
        <v>42369</v>
      </c>
      <c r="E1454" s="4">
        <v>744012000</v>
      </c>
      <c r="F1454" s="4">
        <v>233417000</v>
      </c>
      <c r="G1454" s="4">
        <v>35645000</v>
      </c>
      <c r="H1454" t="s">
        <v>21</v>
      </c>
      <c r="I1454" s="4">
        <v>174796000</v>
      </c>
      <c r="J1454" s="33">
        <f t="array" ref="J1454">E1454-F1454</f>
        <v>510595000</v>
      </c>
      <c r="K1454" s="33">
        <f t="array" ref="K1454">J1454-G1454:I1454</f>
        <v>474950000</v>
      </c>
      <c r="L1454" s="105">
        <f t="array" ref="L1454">1-F1454/E1454</f>
        <v>0.68627253323871118</v>
      </c>
      <c r="M1454" s="105">
        <f t="array" ref="M1454">K1454/E1454</f>
        <v>0.63836335973075709</v>
      </c>
      <c r="N1454" t="s">
        <v>58</v>
      </c>
      <c r="O1454" t="s">
        <v>271</v>
      </c>
    </row>
    <row r="1455" spans="1:15" ht="16" hidden="1" x14ac:dyDescent="0.25">
      <c r="A1455" s="2">
        <v>687</v>
      </c>
      <c r="B1455" t="s">
        <v>275</v>
      </c>
      <c r="C1455" t="s">
        <v>9</v>
      </c>
      <c r="D1455" s="3">
        <v>42369</v>
      </c>
      <c r="E1455" s="4">
        <v>2403906000</v>
      </c>
      <c r="F1455" s="4">
        <v>747276000</v>
      </c>
      <c r="G1455" s="4">
        <v>72363000</v>
      </c>
      <c r="H1455" t="s">
        <v>21</v>
      </c>
      <c r="I1455" s="4">
        <v>643689000</v>
      </c>
      <c r="J1455" s="33">
        <f t="array" ref="J1455">E1455-F1455</f>
        <v>1656630000</v>
      </c>
      <c r="K1455" s="33">
        <f t="array" ref="K1455">J1455-G1455:I1455</f>
        <v>1584267000</v>
      </c>
      <c r="L1455" s="105">
        <f t="array" ref="L1455">1-F1455/E1455</f>
        <v>0.68914092314757736</v>
      </c>
      <c r="M1455" s="105">
        <f t="array" ref="M1455">K1455/E1455</f>
        <v>0.65903866457340676</v>
      </c>
      <c r="N1455" t="s">
        <v>58</v>
      </c>
      <c r="O1455" t="s">
        <v>271</v>
      </c>
    </row>
    <row r="1456" spans="1:15" ht="16" hidden="1" x14ac:dyDescent="0.25">
      <c r="A1456" s="2">
        <v>755</v>
      </c>
      <c r="B1456" t="s">
        <v>297</v>
      </c>
      <c r="C1456" t="s">
        <v>9</v>
      </c>
      <c r="D1456" s="3">
        <v>42369</v>
      </c>
      <c r="E1456" s="4">
        <v>3775685000</v>
      </c>
      <c r="F1456" s="4">
        <v>1622257000</v>
      </c>
      <c r="G1456" s="4">
        <v>258342000</v>
      </c>
      <c r="H1456" t="s">
        <v>21</v>
      </c>
      <c r="I1456" s="4">
        <v>826240000</v>
      </c>
      <c r="J1456" s="33">
        <f t="array" ref="J1456">E1456-F1456</f>
        <v>2153428000</v>
      </c>
      <c r="K1456" s="33">
        <f t="array" ref="K1456">J1456-G1456:I1456</f>
        <v>1895086000</v>
      </c>
      <c r="L1456" s="105">
        <f t="array" ref="L1456">1-F1456/E1456</f>
        <v>0.57034101096887058</v>
      </c>
      <c r="M1456" s="105">
        <f t="array" ref="M1456">K1456/E1456</f>
        <v>0.50191845982914363</v>
      </c>
      <c r="N1456" t="s">
        <v>58</v>
      </c>
      <c r="O1456" t="s">
        <v>59</v>
      </c>
    </row>
    <row r="1457" spans="1:15" ht="16" hidden="1" x14ac:dyDescent="0.25">
      <c r="A1457" s="2">
        <v>758</v>
      </c>
      <c r="B1457" t="s">
        <v>298</v>
      </c>
      <c r="C1457" t="s">
        <v>8</v>
      </c>
      <c r="D1457" s="3">
        <v>42369</v>
      </c>
      <c r="E1457" s="4">
        <v>1828305000</v>
      </c>
      <c r="F1457" t="s">
        <v>21</v>
      </c>
      <c r="G1457" s="4">
        <v>706644000</v>
      </c>
      <c r="H1457" t="s">
        <v>21</v>
      </c>
      <c r="I1457" s="4">
        <v>504905000</v>
      </c>
      <c r="J1457" s="33" t="e">
        <f t="array" ref="J1457">E1457-F1457</f>
        <v>#VALUE!</v>
      </c>
      <c r="K1457" s="33" t="e">
        <f t="array" ref="K1457">J1457-G1457:I1457</f>
        <v>#VALUE!</v>
      </c>
      <c r="L1457" s="105" t="e">
        <f t="array" ref="L1457">1-F1457/E1457</f>
        <v>#VALUE!</v>
      </c>
      <c r="M1457" s="105" t="e">
        <f t="array" ref="M1457">K1457/E1457</f>
        <v>#VALUE!</v>
      </c>
      <c r="N1457" t="s">
        <v>58</v>
      </c>
      <c r="O1457" t="s">
        <v>59</v>
      </c>
    </row>
    <row r="1458" spans="1:15" ht="16" hidden="1" x14ac:dyDescent="0.25">
      <c r="A1458" s="2">
        <v>814</v>
      </c>
      <c r="B1458" t="s">
        <v>317</v>
      </c>
      <c r="C1458" t="s">
        <v>9</v>
      </c>
      <c r="D1458" s="3">
        <v>42369</v>
      </c>
      <c r="E1458" s="4">
        <v>5387000000</v>
      </c>
      <c r="F1458" s="4">
        <v>2012000000</v>
      </c>
      <c r="G1458" s="4">
        <v>2011000000</v>
      </c>
      <c r="H1458" t="s">
        <v>21</v>
      </c>
      <c r="I1458" s="4">
        <v>716000000</v>
      </c>
      <c r="J1458" s="33">
        <f t="array" ref="J1458">E1458-F1458</f>
        <v>3375000000</v>
      </c>
      <c r="K1458" s="33">
        <f t="array" ref="K1458">J1458-G1458:I1458</f>
        <v>1364000000</v>
      </c>
      <c r="L1458" s="105">
        <f t="array" ref="L1458">1-F1458/E1458</f>
        <v>0.62650826062743636</v>
      </c>
      <c r="M1458" s="105">
        <f t="array" ref="M1458">K1458/E1458</f>
        <v>0.25320215333209578</v>
      </c>
      <c r="N1458" t="s">
        <v>58</v>
      </c>
      <c r="O1458" t="s">
        <v>59</v>
      </c>
    </row>
    <row r="1459" spans="1:15" ht="16" hidden="1" x14ac:dyDescent="0.25">
      <c r="A1459" s="2">
        <v>858</v>
      </c>
      <c r="B1459" t="s">
        <v>330</v>
      </c>
      <c r="C1459" t="s">
        <v>9</v>
      </c>
      <c r="D1459" s="3">
        <v>42369</v>
      </c>
      <c r="E1459" s="4">
        <v>3007976000</v>
      </c>
      <c r="F1459" s="4">
        <v>1290025000</v>
      </c>
      <c r="G1459" s="4">
        <v>844960000</v>
      </c>
      <c r="H1459" t="s">
        <v>21</v>
      </c>
      <c r="I1459" s="4">
        <v>345464000</v>
      </c>
      <c r="J1459" s="33">
        <f t="array" ref="J1459">E1459-F1459</f>
        <v>1717951000</v>
      </c>
      <c r="K1459" s="33">
        <f t="array" ref="K1459">J1459-G1459:I1459</f>
        <v>872991000</v>
      </c>
      <c r="L1459" s="105">
        <f t="array" ref="L1459">1-F1459/E1459</f>
        <v>0.57113188403098958</v>
      </c>
      <c r="M1459" s="105">
        <f t="array" ref="M1459">K1459/E1459</f>
        <v>0.29022538743660187</v>
      </c>
      <c r="N1459" t="s">
        <v>58</v>
      </c>
      <c r="O1459" t="s">
        <v>59</v>
      </c>
    </row>
    <row r="1460" spans="1:15" ht="16" hidden="1" x14ac:dyDescent="0.25">
      <c r="A1460" s="2">
        <v>902</v>
      </c>
      <c r="B1460" t="s">
        <v>343</v>
      </c>
      <c r="C1460" t="s">
        <v>9</v>
      </c>
      <c r="D1460" s="3">
        <v>42369</v>
      </c>
      <c r="E1460" s="4">
        <v>1166769000</v>
      </c>
      <c r="F1460" s="4">
        <v>304477000</v>
      </c>
      <c r="G1460" s="4">
        <v>122735000</v>
      </c>
      <c r="H1460" t="s">
        <v>21</v>
      </c>
      <c r="I1460" s="4">
        <v>344527000</v>
      </c>
      <c r="J1460" s="33">
        <f t="array" ref="J1460">E1460-F1460</f>
        <v>862292000</v>
      </c>
      <c r="K1460" s="33">
        <f t="array" ref="K1460">J1460-G1460:I1460</f>
        <v>739557000</v>
      </c>
      <c r="L1460" s="105">
        <f t="array" ref="L1460">1-F1460/E1460</f>
        <v>0.73904260397730825</v>
      </c>
      <c r="M1460" s="105">
        <f t="array" ref="M1460">K1460/E1460</f>
        <v>0.63385040226471567</v>
      </c>
      <c r="N1460" t="s">
        <v>58</v>
      </c>
      <c r="O1460" t="s">
        <v>59</v>
      </c>
    </row>
    <row r="1461" spans="1:15" ht="16" hidden="1" x14ac:dyDescent="0.25">
      <c r="A1461" s="2">
        <v>1014</v>
      </c>
      <c r="B1461" t="s">
        <v>376</v>
      </c>
      <c r="C1461" t="s">
        <v>9</v>
      </c>
      <c r="D1461" s="3">
        <v>42369</v>
      </c>
      <c r="E1461" s="4">
        <v>1042779000</v>
      </c>
      <c r="F1461" s="4">
        <v>280901000</v>
      </c>
      <c r="G1461" s="4">
        <v>53992000</v>
      </c>
      <c r="H1461" t="s">
        <v>21</v>
      </c>
      <c r="I1461" s="4">
        <v>294520000</v>
      </c>
      <c r="J1461" s="33">
        <f t="array" ref="J1461">E1461-F1461</f>
        <v>761878000</v>
      </c>
      <c r="K1461" s="33">
        <f t="array" ref="K1461">J1461-G1461:I1461</f>
        <v>707886000</v>
      </c>
      <c r="L1461" s="105">
        <f t="array" ref="L1461">1-F1461/E1461</f>
        <v>0.73062269186471918</v>
      </c>
      <c r="M1461" s="105">
        <f t="array" ref="M1461">K1461/E1461</f>
        <v>0.67884566144887848</v>
      </c>
      <c r="N1461" t="s">
        <v>58</v>
      </c>
      <c r="O1461" t="s">
        <v>240</v>
      </c>
    </row>
    <row r="1462" spans="1:15" ht="16" hidden="1" x14ac:dyDescent="0.25">
      <c r="A1462" s="2">
        <v>1018</v>
      </c>
      <c r="B1462" t="s">
        <v>377</v>
      </c>
      <c r="C1462" t="s">
        <v>9</v>
      </c>
      <c r="D1462" s="3">
        <v>42369</v>
      </c>
      <c r="E1462" s="4">
        <v>1288149000</v>
      </c>
      <c r="F1462" s="4">
        <v>497359000</v>
      </c>
      <c r="G1462" s="4">
        <v>29870000</v>
      </c>
      <c r="H1462" t="s">
        <v>21</v>
      </c>
      <c r="I1462" s="4">
        <v>464472000</v>
      </c>
      <c r="J1462" s="33">
        <f t="array" ref="J1462">E1462-F1462</f>
        <v>790790000</v>
      </c>
      <c r="K1462" s="33">
        <f t="array" ref="K1462">J1462-G1462:I1462</f>
        <v>760920000</v>
      </c>
      <c r="L1462" s="105">
        <f t="array" ref="L1462">1-F1462/E1462</f>
        <v>0.61389637378905704</v>
      </c>
      <c r="M1462" s="105">
        <f t="array" ref="M1462">K1462/E1462</f>
        <v>0.59070806249898111</v>
      </c>
      <c r="N1462" t="s">
        <v>58</v>
      </c>
      <c r="O1462" t="s">
        <v>271</v>
      </c>
    </row>
    <row r="1463" spans="1:15" ht="16" hidden="1" x14ac:dyDescent="0.25">
      <c r="A1463" s="2">
        <v>1203</v>
      </c>
      <c r="B1463" t="s">
        <v>429</v>
      </c>
      <c r="C1463" t="s">
        <v>9</v>
      </c>
      <c r="D1463" s="3">
        <v>42369</v>
      </c>
      <c r="E1463" s="4">
        <v>1023285000</v>
      </c>
      <c r="F1463" s="4">
        <v>55352000</v>
      </c>
      <c r="G1463" s="4">
        <v>49298000</v>
      </c>
      <c r="H1463" t="s">
        <v>21</v>
      </c>
      <c r="I1463" s="4">
        <v>409215000</v>
      </c>
      <c r="J1463" s="33">
        <f t="array" ref="J1463">E1463-F1463</f>
        <v>967933000</v>
      </c>
      <c r="K1463" s="33">
        <f t="array" ref="K1463">J1463-G1463:I1463</f>
        <v>918635000</v>
      </c>
      <c r="L1463" s="105">
        <f t="array" ref="L1463">1-F1463/E1463</f>
        <v>0.94590754286440237</v>
      </c>
      <c r="M1463" s="105">
        <f t="array" ref="M1463">K1463/E1463</f>
        <v>0.89773132607240402</v>
      </c>
      <c r="N1463" t="s">
        <v>58</v>
      </c>
      <c r="O1463" t="s">
        <v>271</v>
      </c>
    </row>
    <row r="1464" spans="1:15" ht="16" hidden="1" x14ac:dyDescent="0.25">
      <c r="A1464" s="2">
        <v>1417</v>
      </c>
      <c r="B1464" t="s">
        <v>483</v>
      </c>
      <c r="C1464" t="s">
        <v>9</v>
      </c>
      <c r="D1464" s="3">
        <v>42369</v>
      </c>
      <c r="E1464" s="4">
        <v>1662829000</v>
      </c>
      <c r="F1464" s="4">
        <v>534326000</v>
      </c>
      <c r="G1464" s="4">
        <v>139137000</v>
      </c>
      <c r="H1464" t="s">
        <v>21</v>
      </c>
      <c r="I1464" s="4">
        <v>588235000</v>
      </c>
      <c r="J1464" s="33">
        <f t="array" ref="J1464">E1464-F1464</f>
        <v>1128503000</v>
      </c>
      <c r="K1464" s="33">
        <f t="array" ref="K1464">J1464-G1464:I1464</f>
        <v>989366000</v>
      </c>
      <c r="L1464" s="105">
        <f t="array" ref="L1464">1-F1464/E1464</f>
        <v>0.6786644928612624</v>
      </c>
      <c r="M1464" s="105">
        <f t="array" ref="M1464">K1464/E1464</f>
        <v>0.59498962310616421</v>
      </c>
      <c r="N1464" t="s">
        <v>58</v>
      </c>
      <c r="O1464" t="s">
        <v>484</v>
      </c>
    </row>
    <row r="1465" spans="1:15" ht="16" hidden="1" x14ac:dyDescent="0.25">
      <c r="A1465" s="2">
        <v>1433</v>
      </c>
      <c r="B1465" t="s">
        <v>489</v>
      </c>
      <c r="C1465" t="s">
        <v>9</v>
      </c>
      <c r="D1465" s="3">
        <v>42369</v>
      </c>
      <c r="E1465" s="4">
        <v>5266103000</v>
      </c>
      <c r="F1465" s="4">
        <v>960192000</v>
      </c>
      <c r="G1465" s="4">
        <v>452835000</v>
      </c>
      <c r="H1465" t="s">
        <v>21</v>
      </c>
      <c r="I1465" s="4">
        <v>1177568000</v>
      </c>
      <c r="J1465" s="33">
        <f t="array" ref="J1465">E1465-F1465</f>
        <v>4305911000</v>
      </c>
      <c r="K1465" s="33">
        <f t="array" ref="K1465">J1465-G1465:I1465</f>
        <v>3853076000</v>
      </c>
      <c r="L1465" s="105">
        <f t="array" ref="L1465">1-F1465/E1465</f>
        <v>0.81766554888880827</v>
      </c>
      <c r="M1465" s="105">
        <f t="array" ref="M1465">K1465/E1465</f>
        <v>0.73167501661095502</v>
      </c>
      <c r="N1465" t="s">
        <v>58</v>
      </c>
      <c r="O1465" t="s">
        <v>59</v>
      </c>
    </row>
    <row r="1466" spans="1:15" ht="16" hidden="1" x14ac:dyDescent="0.25">
      <c r="A1466" s="2">
        <v>1585</v>
      </c>
      <c r="B1466" t="s">
        <v>532</v>
      </c>
      <c r="C1466" t="s">
        <v>9</v>
      </c>
      <c r="D1466" s="3">
        <v>42369</v>
      </c>
      <c r="E1466" s="4">
        <v>894638000</v>
      </c>
      <c r="F1466" s="4">
        <v>282037000</v>
      </c>
      <c r="G1466" s="4">
        <v>71733000</v>
      </c>
      <c r="H1466" t="s">
        <v>21</v>
      </c>
      <c r="I1466" s="4">
        <v>381277000</v>
      </c>
      <c r="J1466" s="33">
        <f t="array" ref="J1466">E1466-F1466</f>
        <v>612601000</v>
      </c>
      <c r="K1466" s="33">
        <f t="array" ref="K1466">J1466-G1466:I1466</f>
        <v>540868000</v>
      </c>
      <c r="L1466" s="105">
        <f t="array" ref="L1466">1-F1466/E1466</f>
        <v>0.68474735032493594</v>
      </c>
      <c r="M1466" s="105">
        <f t="array" ref="M1466">K1466/E1466</f>
        <v>0.60456631620834345</v>
      </c>
      <c r="N1466" t="s">
        <v>58</v>
      </c>
      <c r="O1466" t="s">
        <v>240</v>
      </c>
    </row>
    <row r="1467" spans="1:15" ht="16" hidden="1" x14ac:dyDescent="0.25">
      <c r="A1467" s="2">
        <v>1648</v>
      </c>
      <c r="B1467" t="s">
        <v>547</v>
      </c>
      <c r="C1467" t="s">
        <v>8</v>
      </c>
      <c r="D1467" s="3">
        <v>42369</v>
      </c>
      <c r="E1467" s="4">
        <v>2502267000</v>
      </c>
      <c r="F1467" s="4">
        <v>1011249000</v>
      </c>
      <c r="G1467" s="4">
        <v>175307000</v>
      </c>
      <c r="H1467" t="s">
        <v>21</v>
      </c>
      <c r="I1467" s="4">
        <v>542952000</v>
      </c>
      <c r="J1467" s="33">
        <f t="array" ref="J1467">E1467-F1467</f>
        <v>1491018000</v>
      </c>
      <c r="K1467" s="33">
        <f t="array" ref="K1467">J1467-G1467:I1467</f>
        <v>1315711000</v>
      </c>
      <c r="L1467" s="105">
        <f t="array" ref="L1467">1-F1467/E1467</f>
        <v>0.59586686792416632</v>
      </c>
      <c r="M1467" s="105">
        <f t="array" ref="M1467">K1467/E1467</f>
        <v>0.5258075976704325</v>
      </c>
      <c r="N1467" t="s">
        <v>58</v>
      </c>
      <c r="O1467" t="s">
        <v>59</v>
      </c>
    </row>
    <row r="1468" spans="1:15" ht="16" hidden="1" x14ac:dyDescent="0.25">
      <c r="A1468" s="2">
        <v>1664</v>
      </c>
      <c r="B1468" t="s">
        <v>551</v>
      </c>
      <c r="C1468" t="s">
        <v>8</v>
      </c>
      <c r="D1468" s="3">
        <v>42369</v>
      </c>
      <c r="E1468" s="4">
        <v>3285346000</v>
      </c>
      <c r="F1468" s="4">
        <v>1410205000</v>
      </c>
      <c r="G1468" s="4">
        <v>145992000</v>
      </c>
      <c r="H1468" t="s">
        <v>21</v>
      </c>
      <c r="I1468" s="4">
        <v>894057000</v>
      </c>
      <c r="J1468" s="33">
        <f t="array" ref="J1468">E1468-F1468</f>
        <v>1875141000</v>
      </c>
      <c r="K1468" s="33">
        <f t="array" ref="K1468">J1468-G1468:I1468</f>
        <v>1729149000</v>
      </c>
      <c r="L1468" s="105">
        <f t="array" ref="L1468">1-F1468/E1468</f>
        <v>0.570759061602644</v>
      </c>
      <c r="M1468" s="105">
        <f t="array" ref="M1468">K1468/E1468</f>
        <v>0.52632173293163032</v>
      </c>
      <c r="N1468" t="s">
        <v>58</v>
      </c>
      <c r="O1468" t="s">
        <v>59</v>
      </c>
    </row>
    <row r="1469" spans="1:15" ht="16" hidden="1" x14ac:dyDescent="0.25">
      <c r="A1469" s="2">
        <v>1720</v>
      </c>
      <c r="B1469" t="s">
        <v>565</v>
      </c>
      <c r="C1469" t="s">
        <v>9</v>
      </c>
      <c r="D1469" s="3">
        <v>42369</v>
      </c>
      <c r="E1469" s="4">
        <v>7082000000</v>
      </c>
      <c r="F1469" s="4">
        <v>5694000000</v>
      </c>
      <c r="G1469" s="4">
        <v>420000000</v>
      </c>
      <c r="H1469" s="4">
        <v>24000000</v>
      </c>
      <c r="I1469" t="s">
        <v>21</v>
      </c>
      <c r="J1469" s="33">
        <f t="array" ref="J1469">E1469-F1469</f>
        <v>1388000000</v>
      </c>
      <c r="K1469" s="33">
        <f t="array" ref="K1469">J1469-G1469:I1469</f>
        <v>968000000</v>
      </c>
      <c r="L1469" s="105">
        <f t="array" ref="L1469">1-F1469/E1469</f>
        <v>0.19598983338040099</v>
      </c>
      <c r="M1469" s="105">
        <f t="array" ref="M1469">K1469/E1469</f>
        <v>0.13668455238633154</v>
      </c>
      <c r="N1469" t="s">
        <v>58</v>
      </c>
      <c r="O1469" t="s">
        <v>59</v>
      </c>
    </row>
    <row r="1470" spans="1:15" ht="16" hidden="1" x14ac:dyDescent="0.25">
      <c r="A1470" s="2">
        <v>407</v>
      </c>
      <c r="B1470" t="s">
        <v>187</v>
      </c>
      <c r="C1470" t="s">
        <v>9</v>
      </c>
      <c r="D1470" s="3">
        <v>42369</v>
      </c>
      <c r="E1470" s="4">
        <v>17900000000</v>
      </c>
      <c r="F1470" s="4">
        <v>7778000000</v>
      </c>
      <c r="G1470" s="4">
        <v>3328000000</v>
      </c>
      <c r="H1470" t="s">
        <v>21</v>
      </c>
      <c r="I1470" s="4">
        <v>4189000000</v>
      </c>
      <c r="J1470" s="33">
        <f t="array" ref="J1470">E1470-F1470</f>
        <v>10122000000</v>
      </c>
      <c r="K1470" s="33">
        <f t="array" ref="K1470">J1470-G1470:I1470</f>
        <v>6794000000</v>
      </c>
      <c r="L1470" s="105">
        <f t="array" ref="L1470">1-F1470/E1470</f>
        <v>0.56547486033519556</v>
      </c>
      <c r="M1470" s="105">
        <f t="array" ref="M1470">K1470/E1470</f>
        <v>0.37955307262569832</v>
      </c>
      <c r="N1470" t="s">
        <v>188</v>
      </c>
      <c r="O1470" t="s">
        <v>189</v>
      </c>
    </row>
    <row r="1471" spans="1:15" ht="16" hidden="1" x14ac:dyDescent="0.25">
      <c r="A1471" s="2">
        <v>679</v>
      </c>
      <c r="B1471" t="s">
        <v>273</v>
      </c>
      <c r="C1471" t="s">
        <v>9</v>
      </c>
      <c r="D1471" s="3">
        <v>42369</v>
      </c>
      <c r="E1471" s="4">
        <v>5576000000</v>
      </c>
      <c r="F1471" t="s">
        <v>21</v>
      </c>
      <c r="G1471" s="4">
        <v>3275000000</v>
      </c>
      <c r="H1471" t="s">
        <v>21</v>
      </c>
      <c r="I1471" s="4">
        <v>1320000000</v>
      </c>
      <c r="J1471" s="33" t="e">
        <f t="array" ref="J1471">E1471-F1471</f>
        <v>#VALUE!</v>
      </c>
      <c r="K1471" s="33" t="e">
        <f t="array" ref="K1471">J1471-G1471:I1471</f>
        <v>#VALUE!</v>
      </c>
      <c r="L1471" s="105" t="e">
        <f t="array" ref="L1471">1-F1471/E1471</f>
        <v>#VALUE!</v>
      </c>
      <c r="M1471" s="105" t="e">
        <f t="array" ref="M1471">K1471/E1471</f>
        <v>#VALUE!</v>
      </c>
      <c r="N1471" t="s">
        <v>188</v>
      </c>
      <c r="O1471" t="s">
        <v>189</v>
      </c>
    </row>
    <row r="1472" spans="1:15" ht="16" hidden="1" x14ac:dyDescent="0.25">
      <c r="A1472" s="2">
        <v>998</v>
      </c>
      <c r="B1472" t="s">
        <v>371</v>
      </c>
      <c r="C1472" t="s">
        <v>9</v>
      </c>
      <c r="D1472" s="3">
        <v>42369</v>
      </c>
      <c r="E1472" s="4">
        <v>8229000000</v>
      </c>
      <c r="F1472" s="4">
        <v>4265000000</v>
      </c>
      <c r="G1472" s="4">
        <v>1467000000</v>
      </c>
      <c r="H1472" t="s">
        <v>21</v>
      </c>
      <c r="I1472" s="4">
        <v>1166000000</v>
      </c>
      <c r="J1472" s="33">
        <f t="array" ref="J1472">E1472-F1472</f>
        <v>3964000000</v>
      </c>
      <c r="K1472" s="33">
        <f t="array" ref="K1472">J1472-G1472:I1472</f>
        <v>2497000000</v>
      </c>
      <c r="L1472" s="105">
        <f t="array" ref="L1472">1-F1472/E1472</f>
        <v>0.48171102199538218</v>
      </c>
      <c r="M1472" s="105">
        <f t="array" ref="M1472">K1472/E1472</f>
        <v>0.30343905699355939</v>
      </c>
      <c r="N1472" t="s">
        <v>188</v>
      </c>
      <c r="O1472" t="s">
        <v>372</v>
      </c>
    </row>
    <row r="1473" spans="1:15" ht="16" hidden="1" x14ac:dyDescent="0.25">
      <c r="A1473" s="2">
        <v>1497</v>
      </c>
      <c r="B1473" t="s">
        <v>506</v>
      </c>
      <c r="C1473" t="s">
        <v>9</v>
      </c>
      <c r="D1473" s="3">
        <v>42369</v>
      </c>
      <c r="E1473" s="4">
        <v>146801000000</v>
      </c>
      <c r="F1473" s="4">
        <v>67046000000</v>
      </c>
      <c r="G1473" s="4">
        <v>32954000000</v>
      </c>
      <c r="H1473" t="s">
        <v>21</v>
      </c>
      <c r="I1473" s="4">
        <v>22016000000</v>
      </c>
      <c r="J1473" s="33">
        <f t="array" ref="J1473">E1473-F1473</f>
        <v>79755000000</v>
      </c>
      <c r="K1473" s="33">
        <f t="array" ref="K1473">J1473-G1473:I1473</f>
        <v>46801000000</v>
      </c>
      <c r="L1473" s="105">
        <f t="array" ref="L1473">1-F1473/E1473</f>
        <v>0.54328648987404726</v>
      </c>
      <c r="M1473" s="105">
        <f t="array" ref="M1473">K1473/E1473</f>
        <v>0.31880573020619751</v>
      </c>
      <c r="N1473" t="s">
        <v>188</v>
      </c>
      <c r="O1473" t="s">
        <v>189</v>
      </c>
    </row>
    <row r="1474" spans="1:15" ht="16" hidden="1" x14ac:dyDescent="0.25">
      <c r="A1474" s="2">
        <v>1669</v>
      </c>
      <c r="B1474" t="s">
        <v>552</v>
      </c>
      <c r="C1474" t="s">
        <v>9</v>
      </c>
      <c r="D1474" s="3">
        <v>42369</v>
      </c>
      <c r="E1474" s="4">
        <v>131620000000</v>
      </c>
      <c r="F1474" s="4">
        <v>52557000000</v>
      </c>
      <c r="G1474" s="4">
        <v>29986000000</v>
      </c>
      <c r="H1474" t="s">
        <v>21</v>
      </c>
      <c r="I1474" s="4">
        <v>16017000000</v>
      </c>
      <c r="J1474" s="33">
        <f t="array" ref="J1474">E1474-F1474</f>
        <v>79063000000</v>
      </c>
      <c r="K1474" s="33">
        <f t="array" ref="K1474">J1474-G1474:I1474</f>
        <v>49077000000</v>
      </c>
      <c r="L1474" s="105">
        <f t="array" ref="L1474">1-F1474/E1474</f>
        <v>0.60069138428810209</v>
      </c>
      <c r="M1474" s="105">
        <f t="array" ref="M1474">K1474/E1474</f>
        <v>0.37286886491414678</v>
      </c>
      <c r="N1474" t="s">
        <v>188</v>
      </c>
      <c r="O1474" t="s">
        <v>189</v>
      </c>
    </row>
    <row r="1475" spans="1:15" ht="16" hidden="1" x14ac:dyDescent="0.25">
      <c r="A1475" s="2">
        <v>47</v>
      </c>
      <c r="B1475" t="s">
        <v>47</v>
      </c>
      <c r="C1475" t="s">
        <v>9</v>
      </c>
      <c r="D1475" s="3">
        <v>42369</v>
      </c>
      <c r="E1475" s="4">
        <v>6098000000</v>
      </c>
      <c r="F1475" s="4">
        <v>3501000000</v>
      </c>
      <c r="G1475" s="4">
        <v>542000000</v>
      </c>
      <c r="H1475" t="s">
        <v>21</v>
      </c>
      <c r="I1475" s="4">
        <v>796000000</v>
      </c>
      <c r="J1475" s="33">
        <f t="array" ref="J1475">E1475-F1475</f>
        <v>2597000000</v>
      </c>
      <c r="K1475" s="33">
        <f t="array" ref="K1475">J1475-G1475:I1475</f>
        <v>2055000000</v>
      </c>
      <c r="L1475" s="105">
        <f t="array" ref="L1475">1-F1475/E1475</f>
        <v>0.42587733683174811</v>
      </c>
      <c r="M1475" s="105">
        <f t="array" ref="M1475">K1475/E1475</f>
        <v>0.33699573630698587</v>
      </c>
      <c r="N1475" t="s">
        <v>48</v>
      </c>
      <c r="O1475" t="s">
        <v>49</v>
      </c>
    </row>
    <row r="1476" spans="1:15" ht="16" hidden="1" x14ac:dyDescent="0.25">
      <c r="A1476" s="2">
        <v>51</v>
      </c>
      <c r="B1476" t="s">
        <v>50</v>
      </c>
      <c r="C1476" t="s">
        <v>9</v>
      </c>
      <c r="D1476" s="3">
        <v>42369</v>
      </c>
      <c r="E1476" s="4">
        <v>16453200000</v>
      </c>
      <c r="F1476" s="4">
        <v>7433500000</v>
      </c>
      <c r="G1476" s="4">
        <v>3676500000</v>
      </c>
      <c r="H1476" t="s">
        <v>21</v>
      </c>
      <c r="I1476" s="4">
        <v>2009700000</v>
      </c>
      <c r="J1476" s="33">
        <f t="array" ref="J1476">E1476-F1476</f>
        <v>9019700000</v>
      </c>
      <c r="K1476" s="33">
        <f t="array" ref="K1476">J1476-G1476:I1476</f>
        <v>5343200000</v>
      </c>
      <c r="L1476" s="105">
        <f t="array" ref="L1476">1-F1476/E1476</f>
        <v>0.54820338900639387</v>
      </c>
      <c r="M1476" s="105">
        <f t="array" ref="M1476">K1476/E1476</f>
        <v>0.32475141613789416</v>
      </c>
      <c r="N1476" t="s">
        <v>48</v>
      </c>
      <c r="O1476" t="s">
        <v>51</v>
      </c>
    </row>
    <row r="1477" spans="1:15" ht="16" hidden="1" x14ac:dyDescent="0.25">
      <c r="A1477" s="2">
        <v>173</v>
      </c>
      <c r="B1477" t="s">
        <v>103</v>
      </c>
      <c r="C1477" t="s">
        <v>9</v>
      </c>
      <c r="D1477" s="3">
        <v>42369</v>
      </c>
      <c r="E1477" s="4">
        <v>3159000000</v>
      </c>
      <c r="F1477" s="4">
        <v>1404000000</v>
      </c>
      <c r="G1477" s="4">
        <v>243000000</v>
      </c>
      <c r="H1477" t="s">
        <v>21</v>
      </c>
      <c r="I1477" s="4">
        <v>440000000</v>
      </c>
      <c r="J1477" s="33">
        <f t="array" ref="J1477">E1477-F1477</f>
        <v>1755000000</v>
      </c>
      <c r="K1477" s="33">
        <f t="array" ref="K1477">J1477-G1477:I1477</f>
        <v>1512000000</v>
      </c>
      <c r="L1477" s="105">
        <f t="array" ref="L1477">1-F1477/E1477</f>
        <v>0.55555555555555558</v>
      </c>
      <c r="M1477" s="105">
        <f t="array" ref="M1477">K1477/E1477</f>
        <v>0.47863247863247865</v>
      </c>
      <c r="N1477" t="s">
        <v>48</v>
      </c>
      <c r="O1477" t="s">
        <v>104</v>
      </c>
    </row>
    <row r="1478" spans="1:15" ht="16" hidden="1" x14ac:dyDescent="0.25">
      <c r="A1478" s="2">
        <v>348</v>
      </c>
      <c r="B1478" t="s">
        <v>164</v>
      </c>
      <c r="C1478" t="s">
        <v>8</v>
      </c>
      <c r="D1478" s="3">
        <v>42369</v>
      </c>
      <c r="E1478" s="4">
        <v>6456000000</v>
      </c>
      <c r="F1478" s="4">
        <v>4281000000</v>
      </c>
      <c r="G1478" s="4">
        <v>262000000</v>
      </c>
      <c r="H1478" t="s">
        <v>21</v>
      </c>
      <c r="I1478" s="4">
        <v>750000000</v>
      </c>
      <c r="J1478" s="33">
        <f t="array" ref="J1478">E1478-F1478</f>
        <v>2175000000</v>
      </c>
      <c r="K1478" s="33">
        <f t="array" ref="K1478">J1478-G1478:I1478</f>
        <v>1913000000</v>
      </c>
      <c r="L1478" s="105">
        <f t="array" ref="L1478">1-F1478/E1478</f>
        <v>0.33689591078066916</v>
      </c>
      <c r="M1478" s="105">
        <f t="array" ref="M1478">K1478/E1478</f>
        <v>0.29631350681536556</v>
      </c>
      <c r="N1478" t="s">
        <v>48</v>
      </c>
      <c r="O1478" t="s">
        <v>49</v>
      </c>
    </row>
    <row r="1479" spans="1:15" ht="16" hidden="1" x14ac:dyDescent="0.25">
      <c r="A1479" s="2">
        <v>357</v>
      </c>
      <c r="B1479" t="s">
        <v>166</v>
      </c>
      <c r="C1479" t="s">
        <v>9</v>
      </c>
      <c r="D1479" s="3">
        <v>42369</v>
      </c>
      <c r="E1479" s="4">
        <v>7386000000</v>
      </c>
      <c r="F1479" s="4">
        <v>5109000000</v>
      </c>
      <c r="G1479" s="4">
        <v>374000000</v>
      </c>
      <c r="H1479" t="s">
        <v>21</v>
      </c>
      <c r="I1479" s="4">
        <v>970000000</v>
      </c>
      <c r="J1479" s="33">
        <f t="array" ref="J1479">E1479-F1479</f>
        <v>2277000000</v>
      </c>
      <c r="K1479" s="33">
        <f t="array" ref="K1479">J1479-G1479:I1479</f>
        <v>1903000000</v>
      </c>
      <c r="L1479" s="105">
        <f t="array" ref="L1479">1-F1479/E1479</f>
        <v>0.3082859463850528</v>
      </c>
      <c r="M1479" s="105">
        <f t="array" ref="M1479">K1479/E1479</f>
        <v>0.25764960736528569</v>
      </c>
      <c r="N1479" t="s">
        <v>48</v>
      </c>
      <c r="O1479" t="s">
        <v>49</v>
      </c>
    </row>
    <row r="1480" spans="1:15" ht="16" hidden="1" x14ac:dyDescent="0.25">
      <c r="A1480" s="2">
        <v>431</v>
      </c>
      <c r="B1480" t="s">
        <v>196</v>
      </c>
      <c r="C1480" t="s">
        <v>9</v>
      </c>
      <c r="D1480" s="3">
        <v>42369</v>
      </c>
      <c r="E1480" s="4">
        <v>11683000000</v>
      </c>
      <c r="F1480" s="4">
        <v>6201000000</v>
      </c>
      <c r="G1480" s="4">
        <v>551000000</v>
      </c>
      <c r="H1480" t="s">
        <v>21</v>
      </c>
      <c r="I1480" s="4">
        <v>1395000000</v>
      </c>
      <c r="J1480" s="33">
        <f t="array" ref="J1480">E1480-F1480</f>
        <v>5482000000</v>
      </c>
      <c r="K1480" s="33">
        <f t="array" ref="K1480">J1480-G1480:I1480</f>
        <v>4931000000</v>
      </c>
      <c r="L1480" s="105">
        <f t="array" ref="L1480">1-F1480/E1480</f>
        <v>0.46922879397415052</v>
      </c>
      <c r="M1480" s="105">
        <f t="array" ref="M1480">K1480/E1480</f>
        <v>0.42206625010699306</v>
      </c>
      <c r="N1480" t="s">
        <v>48</v>
      </c>
      <c r="O1480" t="s">
        <v>51</v>
      </c>
    </row>
    <row r="1481" spans="1:15" ht="16" hidden="1" x14ac:dyDescent="0.25">
      <c r="A1481" s="2">
        <v>507</v>
      </c>
      <c r="B1481" t="s">
        <v>222</v>
      </c>
      <c r="C1481" t="s">
        <v>9</v>
      </c>
      <c r="D1481" s="3">
        <v>42369</v>
      </c>
      <c r="E1481" s="4">
        <v>23459000000</v>
      </c>
      <c r="F1481" s="4">
        <v>13728000000</v>
      </c>
      <c r="G1481" s="4">
        <v>1135000000</v>
      </c>
      <c r="H1481" t="s">
        <v>21</v>
      </c>
      <c r="I1481" s="4">
        <v>3144000000</v>
      </c>
      <c r="J1481" s="33">
        <f t="array" ref="J1481">E1481-F1481</f>
        <v>9731000000</v>
      </c>
      <c r="K1481" s="33">
        <f t="array" ref="K1481">J1481-G1481:I1481</f>
        <v>8596000000</v>
      </c>
      <c r="L1481" s="105">
        <f t="array" ref="L1481">1-F1481/E1481</f>
        <v>0.41480881538002468</v>
      </c>
      <c r="M1481" s="105">
        <f t="array" ref="M1481">K1481/E1481</f>
        <v>0.36642653139520015</v>
      </c>
      <c r="N1481" t="s">
        <v>48</v>
      </c>
      <c r="O1481" t="s">
        <v>51</v>
      </c>
    </row>
    <row r="1482" spans="1:15" ht="16" hidden="1" x14ac:dyDescent="0.25">
      <c r="A1482" s="2">
        <v>530</v>
      </c>
      <c r="B1482" t="s">
        <v>228</v>
      </c>
      <c r="C1482" t="s">
        <v>8</v>
      </c>
      <c r="D1482" s="3">
        <v>42369</v>
      </c>
      <c r="E1482" s="4">
        <v>12554000000</v>
      </c>
      <c r="F1482" s="4">
        <v>7060000000</v>
      </c>
      <c r="G1482" s="4">
        <v>1937000000</v>
      </c>
      <c r="H1482" t="s">
        <v>21</v>
      </c>
      <c r="I1482" s="4">
        <v>1130000000</v>
      </c>
      <c r="J1482" s="33">
        <f t="array" ref="J1482">E1482-F1482</f>
        <v>5494000000</v>
      </c>
      <c r="K1482" s="33">
        <f t="array" ref="K1482">J1482-G1482:I1482</f>
        <v>3557000000</v>
      </c>
      <c r="L1482" s="105">
        <f t="array" ref="L1482">1-F1482/E1482</f>
        <v>0.43762944081567623</v>
      </c>
      <c r="M1482" s="105">
        <f t="array" ref="M1482">K1482/E1482</f>
        <v>0.28333598852955233</v>
      </c>
      <c r="N1482" t="s">
        <v>48</v>
      </c>
      <c r="O1482" t="s">
        <v>51</v>
      </c>
    </row>
    <row r="1483" spans="1:15" ht="16" hidden="1" x14ac:dyDescent="0.25">
      <c r="A1483" s="2">
        <v>539</v>
      </c>
      <c r="B1483" t="s">
        <v>230</v>
      </c>
      <c r="C1483" t="s">
        <v>9</v>
      </c>
      <c r="D1483" s="3">
        <v>42369</v>
      </c>
      <c r="E1483" s="4">
        <v>11524000000</v>
      </c>
      <c r="F1483" s="4">
        <v>7256000000</v>
      </c>
      <c r="G1483" s="4">
        <v>336000000</v>
      </c>
      <c r="H1483" t="s">
        <v>21</v>
      </c>
      <c r="I1483" s="4">
        <v>1919000000</v>
      </c>
      <c r="J1483" s="33">
        <f t="array" ref="J1483">E1483-F1483</f>
        <v>4268000000</v>
      </c>
      <c r="K1483" s="33">
        <f t="array" ref="K1483">J1483-G1483:I1483</f>
        <v>3932000000</v>
      </c>
      <c r="L1483" s="105">
        <f t="array" ref="L1483">1-F1483/E1483</f>
        <v>0.37035751475182233</v>
      </c>
      <c r="M1483" s="105">
        <f t="array" ref="M1483">K1483/E1483</f>
        <v>0.34120097188476223</v>
      </c>
      <c r="N1483" t="s">
        <v>48</v>
      </c>
      <c r="O1483" t="s">
        <v>51</v>
      </c>
    </row>
    <row r="1484" spans="1:15" ht="16" hidden="1" x14ac:dyDescent="0.25">
      <c r="A1484" s="2">
        <v>571</v>
      </c>
      <c r="B1484" t="s">
        <v>238</v>
      </c>
      <c r="C1484" t="s">
        <v>9</v>
      </c>
      <c r="D1484" s="3">
        <v>42369</v>
      </c>
      <c r="E1484" s="4">
        <v>7954827000</v>
      </c>
      <c r="F1484" s="4">
        <v>4416194000</v>
      </c>
      <c r="G1484" s="4">
        <v>1086274000</v>
      </c>
      <c r="H1484" t="s">
        <v>21</v>
      </c>
      <c r="I1484" s="4">
        <v>688195000</v>
      </c>
      <c r="J1484" s="33">
        <f t="array" ref="J1484">E1484-F1484</f>
        <v>3538633000</v>
      </c>
      <c r="K1484" s="33">
        <f t="array" ref="K1484">J1484-G1484:I1484</f>
        <v>2452359000</v>
      </c>
      <c r="L1484" s="105">
        <f t="array" ref="L1484">1-F1484/E1484</f>
        <v>0.4448409751714274</v>
      </c>
      <c r="M1484" s="105">
        <f t="array" ref="M1484">K1484/E1484</f>
        <v>0.30828564844967715</v>
      </c>
      <c r="N1484" t="s">
        <v>48</v>
      </c>
      <c r="O1484" t="s">
        <v>49</v>
      </c>
    </row>
    <row r="1485" spans="1:15" ht="16" hidden="1" x14ac:dyDescent="0.25">
      <c r="A1485" s="2">
        <v>587</v>
      </c>
      <c r="B1485" t="s">
        <v>244</v>
      </c>
      <c r="C1485" t="s">
        <v>9</v>
      </c>
      <c r="D1485" s="3">
        <v>42369</v>
      </c>
      <c r="E1485" s="4">
        <v>11513251000</v>
      </c>
      <c r="F1485" s="4">
        <v>7449273000</v>
      </c>
      <c r="G1485" s="4">
        <v>1074998000</v>
      </c>
      <c r="H1485" t="s">
        <v>21</v>
      </c>
      <c r="I1485" s="4">
        <v>1337276000</v>
      </c>
      <c r="J1485" s="33">
        <f t="array" ref="J1485">E1485-F1485</f>
        <v>4063978000</v>
      </c>
      <c r="K1485" s="33">
        <f t="array" ref="K1485">J1485-G1485:I1485</f>
        <v>2988980000</v>
      </c>
      <c r="L1485" s="105">
        <f t="array" ref="L1485">1-F1485/E1485</f>
        <v>0.35298266319391458</v>
      </c>
      <c r="M1485" s="105">
        <f t="array" ref="M1485">K1485/E1485</f>
        <v>0.25961216341066479</v>
      </c>
      <c r="N1485" t="s">
        <v>48</v>
      </c>
      <c r="O1485" t="s">
        <v>51</v>
      </c>
    </row>
    <row r="1486" spans="1:15" ht="16" hidden="1" x14ac:dyDescent="0.25">
      <c r="A1486" s="2">
        <v>594</v>
      </c>
      <c r="B1486" t="s">
        <v>246</v>
      </c>
      <c r="C1486" t="s">
        <v>8</v>
      </c>
      <c r="D1486" s="3">
        <v>42369</v>
      </c>
      <c r="E1486" s="4">
        <v>29447000000</v>
      </c>
      <c r="F1486" s="4">
        <v>21406000000</v>
      </c>
      <c r="G1486" s="4">
        <v>1200000000</v>
      </c>
      <c r="H1486" t="s">
        <v>21</v>
      </c>
      <c r="I1486" s="4">
        <v>2450000000</v>
      </c>
      <c r="J1486" s="33">
        <f t="array" ref="J1486">E1486-F1486</f>
        <v>8041000000</v>
      </c>
      <c r="K1486" s="33">
        <f t="array" ref="K1486">J1486-G1486:I1486</f>
        <v>6841000000</v>
      </c>
      <c r="L1486" s="105">
        <f t="array" ref="L1486">1-F1486/E1486</f>
        <v>0.27306686589465823</v>
      </c>
      <c r="M1486" s="105">
        <f t="array" ref="M1486">K1486/E1486</f>
        <v>0.23231568580840153</v>
      </c>
      <c r="N1486" t="s">
        <v>48</v>
      </c>
      <c r="O1486" t="s">
        <v>49</v>
      </c>
    </row>
    <row r="1487" spans="1:15" ht="16" hidden="1" x14ac:dyDescent="0.25">
      <c r="A1487" s="2">
        <v>635</v>
      </c>
      <c r="B1487" t="s">
        <v>258</v>
      </c>
      <c r="C1487" t="s">
        <v>9</v>
      </c>
      <c r="D1487" s="3">
        <v>42369</v>
      </c>
      <c r="E1487" s="4">
        <v>15026000000</v>
      </c>
      <c r="F1487" s="4">
        <v>6173000000</v>
      </c>
      <c r="G1487" s="4">
        <v>4969000000</v>
      </c>
      <c r="H1487" t="s">
        <v>21</v>
      </c>
      <c r="I1487" s="4">
        <v>1550000000</v>
      </c>
      <c r="J1487" s="33">
        <f t="array" ref="J1487">E1487-F1487</f>
        <v>8853000000</v>
      </c>
      <c r="K1487" s="33">
        <f t="array" ref="K1487">J1487-G1487:I1487</f>
        <v>3884000000</v>
      </c>
      <c r="L1487" s="105">
        <f t="array" ref="L1487">1-F1487/E1487</f>
        <v>0.58917875682150944</v>
      </c>
      <c r="M1487" s="105">
        <f t="array" ref="M1487">K1487/E1487</f>
        <v>0.25848529216025556</v>
      </c>
      <c r="N1487" t="s">
        <v>48</v>
      </c>
      <c r="O1487" t="s">
        <v>51</v>
      </c>
    </row>
    <row r="1488" spans="1:15" ht="16" hidden="1" x14ac:dyDescent="0.25">
      <c r="A1488" s="2">
        <v>978</v>
      </c>
      <c r="B1488" t="s">
        <v>365</v>
      </c>
      <c r="C1488" t="s">
        <v>9</v>
      </c>
      <c r="D1488" s="3">
        <v>42369</v>
      </c>
      <c r="E1488" s="4">
        <v>3253600000</v>
      </c>
      <c r="F1488" s="4">
        <v>2171600000</v>
      </c>
      <c r="G1488" s="4">
        <v>103700000</v>
      </c>
      <c r="H1488" t="s">
        <v>21</v>
      </c>
      <c r="I1488" s="4">
        <v>401300000</v>
      </c>
      <c r="J1488" s="33">
        <f t="array" ref="J1488">E1488-F1488</f>
        <v>1082000000</v>
      </c>
      <c r="K1488" s="33">
        <f t="array" ref="K1488">J1488-G1488:I1488</f>
        <v>978300000</v>
      </c>
      <c r="L1488" s="105">
        <f t="array" ref="L1488">1-F1488/E1488</f>
        <v>0.33255470863044012</v>
      </c>
      <c r="M1488" s="105">
        <f t="array" ref="M1488">K1488/E1488</f>
        <v>0.30068232112121956</v>
      </c>
      <c r="N1488" t="s">
        <v>48</v>
      </c>
      <c r="O1488" t="s">
        <v>51</v>
      </c>
    </row>
    <row r="1489" spans="1:15" ht="16" hidden="1" x14ac:dyDescent="0.25">
      <c r="A1489" s="2">
        <v>1143</v>
      </c>
      <c r="B1489" t="s">
        <v>414</v>
      </c>
      <c r="C1489" t="s">
        <v>9</v>
      </c>
      <c r="D1489" s="3">
        <v>42369</v>
      </c>
      <c r="E1489" s="4">
        <v>17486000000</v>
      </c>
      <c r="F1489" s="4">
        <v>8596000000</v>
      </c>
      <c r="G1489" s="4">
        <v>1399000000</v>
      </c>
      <c r="H1489" t="s">
        <v>21</v>
      </c>
      <c r="I1489" s="4">
        <v>2831000000</v>
      </c>
      <c r="J1489" s="33">
        <f t="array" ref="J1489">E1489-F1489</f>
        <v>8890000000</v>
      </c>
      <c r="K1489" s="33">
        <f t="array" ref="K1489">J1489-G1489:I1489</f>
        <v>7491000000</v>
      </c>
      <c r="L1489" s="105">
        <f t="array" ref="L1489">1-F1489/E1489</f>
        <v>0.50840672538030418</v>
      </c>
      <c r="M1489" s="105">
        <f t="array" ref="M1489">K1489/E1489</f>
        <v>0.42839986274734071</v>
      </c>
      <c r="N1489" t="s">
        <v>48</v>
      </c>
      <c r="O1489" t="s">
        <v>49</v>
      </c>
    </row>
    <row r="1490" spans="1:15" ht="16" hidden="1" x14ac:dyDescent="0.25">
      <c r="A1490" s="2">
        <v>1238</v>
      </c>
      <c r="B1490" t="s">
        <v>439</v>
      </c>
      <c r="C1490" t="s">
        <v>8</v>
      </c>
      <c r="D1490" s="3">
        <v>42369</v>
      </c>
      <c r="E1490" s="4">
        <v>16833000000</v>
      </c>
      <c r="F1490" s="4">
        <v>12713000000</v>
      </c>
      <c r="G1490" t="s">
        <v>21</v>
      </c>
      <c r="H1490" t="s">
        <v>21</v>
      </c>
      <c r="I1490" s="4">
        <v>2612000000</v>
      </c>
      <c r="J1490" s="33">
        <f t="array" ref="J1490">E1490-F1490</f>
        <v>4120000000</v>
      </c>
      <c r="K1490" s="33" t="e">
        <f t="array" ref="K1490">J1490-G1490:I1490</f>
        <v>#VALUE!</v>
      </c>
      <c r="L1490" s="105">
        <f t="array" ref="L1490">1-F1490/E1490</f>
        <v>0.24475732192716693</v>
      </c>
      <c r="M1490" s="105" t="e">
        <f t="array" ref="M1490">K1490/E1490</f>
        <v>#VALUE!</v>
      </c>
      <c r="N1490" t="s">
        <v>48</v>
      </c>
      <c r="O1490" t="s">
        <v>49</v>
      </c>
    </row>
    <row r="1491" spans="1:15" ht="16" hidden="1" x14ac:dyDescent="0.25">
      <c r="A1491" s="2">
        <v>1251</v>
      </c>
      <c r="B1491" t="s">
        <v>442</v>
      </c>
      <c r="C1491" t="s">
        <v>9</v>
      </c>
      <c r="D1491" s="3">
        <v>42369</v>
      </c>
      <c r="E1491" s="4">
        <v>10415000000</v>
      </c>
      <c r="F1491" s="4">
        <v>6239000000</v>
      </c>
      <c r="G1491" t="s">
        <v>21</v>
      </c>
      <c r="H1491" t="s">
        <v>21</v>
      </c>
      <c r="I1491" s="4">
        <v>1214000000</v>
      </c>
      <c r="J1491" s="33">
        <f t="array" ref="J1491">E1491-F1491</f>
        <v>4176000000</v>
      </c>
      <c r="K1491" s="33" t="e">
        <f t="array" ref="K1491">J1491-G1491:I1491</f>
        <v>#VALUE!</v>
      </c>
      <c r="L1491" s="105">
        <f t="array" ref="L1491">1-F1491/E1491</f>
        <v>0.40096015362457993</v>
      </c>
      <c r="M1491" s="105" t="e">
        <f t="array" ref="M1491">K1491/E1491</f>
        <v>#VALUE!</v>
      </c>
      <c r="N1491" t="s">
        <v>48</v>
      </c>
      <c r="O1491" t="s">
        <v>51</v>
      </c>
    </row>
    <row r="1492" spans="1:15" ht="16" hidden="1" x14ac:dyDescent="0.25">
      <c r="A1492" s="2">
        <v>1299</v>
      </c>
      <c r="B1492" t="s">
        <v>454</v>
      </c>
      <c r="C1492" t="s">
        <v>9</v>
      </c>
      <c r="D1492" s="3">
        <v>42369</v>
      </c>
      <c r="E1492" s="4">
        <v>3495443000</v>
      </c>
      <c r="F1492" s="4">
        <v>1969675000</v>
      </c>
      <c r="G1492" s="4">
        <v>176744000</v>
      </c>
      <c r="H1492" t="s">
        <v>21</v>
      </c>
      <c r="I1492" s="4">
        <v>494422000</v>
      </c>
      <c r="J1492" s="33">
        <f t="array" ref="J1492">E1492-F1492</f>
        <v>1525768000</v>
      </c>
      <c r="K1492" s="33">
        <f t="array" ref="K1492">J1492-G1492:I1492</f>
        <v>1349024000</v>
      </c>
      <c r="L1492" s="105">
        <f t="array" ref="L1492">1-F1492/E1492</f>
        <v>0.43650203994171843</v>
      </c>
      <c r="M1492" s="105">
        <f t="array" ref="M1492">K1492/E1492</f>
        <v>0.38593791974293384</v>
      </c>
      <c r="N1492" t="s">
        <v>48</v>
      </c>
      <c r="O1492" t="s">
        <v>49</v>
      </c>
    </row>
    <row r="1493" spans="1:15" ht="16" hidden="1" x14ac:dyDescent="0.25">
      <c r="A1493" s="2">
        <v>1307</v>
      </c>
      <c r="B1493" t="s">
        <v>456</v>
      </c>
      <c r="C1493" t="s">
        <v>9</v>
      </c>
      <c r="D1493" s="3">
        <v>42369</v>
      </c>
      <c r="E1493" s="4">
        <v>7669000000</v>
      </c>
      <c r="F1493" s="4">
        <v>1718000000</v>
      </c>
      <c r="G1493" s="4">
        <v>2237000000</v>
      </c>
      <c r="H1493" t="s">
        <v>21</v>
      </c>
      <c r="I1493" s="4">
        <v>883000000</v>
      </c>
      <c r="J1493" s="33">
        <f t="array" ref="J1493">E1493-F1493</f>
        <v>5951000000</v>
      </c>
      <c r="K1493" s="33">
        <f t="array" ref="K1493">J1493-G1493:I1493</f>
        <v>3714000000</v>
      </c>
      <c r="L1493" s="105">
        <f t="array" ref="L1493">1-F1493/E1493</f>
        <v>0.77598122310601125</v>
      </c>
      <c r="M1493" s="105">
        <f t="array" ref="M1493">K1493/E1493</f>
        <v>0.48428739079410615</v>
      </c>
      <c r="N1493" t="s">
        <v>48</v>
      </c>
      <c r="O1493" t="s">
        <v>51</v>
      </c>
    </row>
    <row r="1494" spans="1:15" ht="16" hidden="1" x14ac:dyDescent="0.25">
      <c r="A1494" s="2">
        <v>1389</v>
      </c>
      <c r="B1494" t="s">
        <v>477</v>
      </c>
      <c r="C1494" t="s">
        <v>9</v>
      </c>
      <c r="D1494" s="3">
        <v>42369</v>
      </c>
      <c r="E1494" s="4">
        <v>4380000000</v>
      </c>
      <c r="F1494" s="4">
        <v>2714000000</v>
      </c>
      <c r="G1494" s="4">
        <v>234000000</v>
      </c>
      <c r="H1494" t="s">
        <v>21</v>
      </c>
      <c r="I1494" s="4">
        <v>358000000</v>
      </c>
      <c r="J1494" s="33">
        <f t="array" ref="J1494">E1494-F1494</f>
        <v>1666000000</v>
      </c>
      <c r="K1494" s="33">
        <f t="array" ref="K1494">J1494-G1494:I1494</f>
        <v>1432000000</v>
      </c>
      <c r="L1494" s="105">
        <f t="array" ref="L1494">1-F1494/E1494</f>
        <v>0.38036529680365294</v>
      </c>
      <c r="M1494" s="105">
        <f t="array" ref="M1494">K1494/E1494</f>
        <v>0.32694063926940642</v>
      </c>
      <c r="N1494" t="s">
        <v>48</v>
      </c>
      <c r="O1494" t="s">
        <v>49</v>
      </c>
    </row>
    <row r="1495" spans="1:15" ht="16" hidden="1" x14ac:dyDescent="0.25">
      <c r="A1495" s="2">
        <v>1429</v>
      </c>
      <c r="B1495" t="s">
        <v>488</v>
      </c>
      <c r="C1495" t="s">
        <v>9</v>
      </c>
      <c r="D1495" s="3">
        <v>42369</v>
      </c>
      <c r="E1495" s="4">
        <v>17489000000</v>
      </c>
      <c r="F1495" s="4">
        <v>9811000000</v>
      </c>
      <c r="G1495" s="4">
        <v>997000000</v>
      </c>
      <c r="H1495" t="s">
        <v>21</v>
      </c>
      <c r="I1495" s="4">
        <v>2034000000</v>
      </c>
      <c r="J1495" s="33">
        <f t="array" ref="J1495">E1495-F1495</f>
        <v>7678000000</v>
      </c>
      <c r="K1495" s="33">
        <f t="array" ref="K1495">J1495-G1495:I1495</f>
        <v>6681000000</v>
      </c>
      <c r="L1495" s="105">
        <f t="array" ref="L1495">1-F1495/E1495</f>
        <v>0.43901881182457547</v>
      </c>
      <c r="M1495" s="105">
        <f t="array" ref="M1495">K1495/E1495</f>
        <v>0.38201155011721655</v>
      </c>
      <c r="N1495" t="s">
        <v>48</v>
      </c>
      <c r="O1495" t="s">
        <v>51</v>
      </c>
    </row>
    <row r="1496" spans="1:15" ht="16" hidden="1" x14ac:dyDescent="0.25">
      <c r="A1496" s="2">
        <v>1449</v>
      </c>
      <c r="B1496" t="s">
        <v>492</v>
      </c>
      <c r="C1496" t="s">
        <v>9</v>
      </c>
      <c r="D1496" s="3">
        <v>42369</v>
      </c>
      <c r="E1496" s="4">
        <v>10231000000</v>
      </c>
      <c r="F1496" s="4">
        <v>6648000000</v>
      </c>
      <c r="G1496" s="4">
        <v>397000000</v>
      </c>
      <c r="H1496" t="s">
        <v>21</v>
      </c>
      <c r="I1496" s="4">
        <v>1250000000</v>
      </c>
      <c r="J1496" s="33">
        <f t="array" ref="J1496">E1496-F1496</f>
        <v>3583000000</v>
      </c>
      <c r="K1496" s="33">
        <f t="array" ref="K1496">J1496-G1496:I1496</f>
        <v>3186000000</v>
      </c>
      <c r="L1496" s="105">
        <f t="array" ref="L1496">1-F1496/E1496</f>
        <v>0.35021014563581276</v>
      </c>
      <c r="M1496" s="105">
        <f t="array" ref="M1496">K1496/E1496</f>
        <v>0.31140650962760241</v>
      </c>
      <c r="N1496" t="s">
        <v>48</v>
      </c>
      <c r="O1496" t="s">
        <v>49</v>
      </c>
    </row>
    <row r="1497" spans="1:15" ht="16" hidden="1" x14ac:dyDescent="0.25">
      <c r="A1497" s="2">
        <v>1681</v>
      </c>
      <c r="B1497" t="s">
        <v>555</v>
      </c>
      <c r="C1497" t="s">
        <v>9</v>
      </c>
      <c r="D1497" s="3">
        <v>42369</v>
      </c>
      <c r="E1497" s="4">
        <v>5926100000</v>
      </c>
      <c r="F1497" s="4">
        <v>3949400000</v>
      </c>
      <c r="G1497" s="4">
        <v>164400000</v>
      </c>
      <c r="H1497" t="s">
        <v>21</v>
      </c>
      <c r="I1497" s="4">
        <v>561800000</v>
      </c>
      <c r="J1497" s="33">
        <f t="array" ref="J1497">E1497-F1497</f>
        <v>1976700000</v>
      </c>
      <c r="K1497" s="33">
        <f t="array" ref="K1497">J1497-G1497:I1497</f>
        <v>1812300000</v>
      </c>
      <c r="L1497" s="105">
        <f t="array" ref="L1497">1-F1497/E1497</f>
        <v>0.33355832672415253</v>
      </c>
      <c r="M1497" s="105">
        <f t="array" ref="M1497">K1497/E1497</f>
        <v>0.30581664163615196</v>
      </c>
      <c r="N1497" t="s">
        <v>48</v>
      </c>
      <c r="O1497" t="s">
        <v>51</v>
      </c>
    </row>
    <row r="1498" spans="1:15" ht="16" hidden="1" x14ac:dyDescent="0.25">
      <c r="A1498" s="2">
        <v>1736</v>
      </c>
      <c r="B1498" t="s">
        <v>570</v>
      </c>
      <c r="C1498" t="s">
        <v>9</v>
      </c>
      <c r="D1498" s="3">
        <v>42369</v>
      </c>
      <c r="E1498" s="4">
        <v>11024486000</v>
      </c>
      <c r="F1498" s="4">
        <v>7033633000</v>
      </c>
      <c r="G1498" s="4">
        <v>865817000</v>
      </c>
      <c r="H1498" t="s">
        <v>21</v>
      </c>
      <c r="I1498" s="4">
        <v>1124524000</v>
      </c>
      <c r="J1498" s="33">
        <f t="array" ref="J1498">E1498-F1498</f>
        <v>3990853000</v>
      </c>
      <c r="K1498" s="33">
        <f t="array" ref="K1498">J1498-G1498:I1498</f>
        <v>3125036000</v>
      </c>
      <c r="L1498" s="105">
        <f t="array" ref="L1498">1-F1498/E1498</f>
        <v>0.36199900838914389</v>
      </c>
      <c r="M1498" s="105">
        <f t="array" ref="M1498">K1498/E1498</f>
        <v>0.28346319275111781</v>
      </c>
      <c r="N1498" t="s">
        <v>48</v>
      </c>
      <c r="O1498" t="s">
        <v>49</v>
      </c>
    </row>
    <row r="1499" spans="1:15" ht="16" hidden="1" x14ac:dyDescent="0.25">
      <c r="A1499" s="2">
        <v>7</v>
      </c>
      <c r="B1499" t="s">
        <v>24</v>
      </c>
      <c r="C1499" t="s">
        <v>9</v>
      </c>
      <c r="D1499" s="3">
        <v>42371</v>
      </c>
      <c r="E1499" s="4">
        <v>9737018000</v>
      </c>
      <c r="F1499" s="4">
        <v>5314246000</v>
      </c>
      <c r="G1499" s="4">
        <v>3596992000</v>
      </c>
      <c r="H1499" t="s">
        <v>21</v>
      </c>
      <c r="I1499" t="s">
        <v>21</v>
      </c>
      <c r="J1499" s="33">
        <f t="array" ref="J1499">E1499-F1499</f>
        <v>4422772000</v>
      </c>
      <c r="K1499" s="33">
        <f t="array" ref="K1499">J1499-G1499:I1499</f>
        <v>825780000</v>
      </c>
      <c r="L1499" s="105">
        <f t="array" ref="L1499">1-F1499/E1499</f>
        <v>0.45422243237097848</v>
      </c>
      <c r="M1499" s="105">
        <f t="array" ref="M1499">K1499/E1499</f>
        <v>8.4808305787254373E-2</v>
      </c>
      <c r="N1499" t="s">
        <v>25</v>
      </c>
      <c r="O1499" t="s">
        <v>26</v>
      </c>
    </row>
    <row r="1500" spans="1:15" ht="16" hidden="1" x14ac:dyDescent="0.25">
      <c r="A1500" s="2">
        <v>746</v>
      </c>
      <c r="B1500" t="s">
        <v>294</v>
      </c>
      <c r="C1500" t="s">
        <v>8</v>
      </c>
      <c r="D1500" s="3">
        <v>42371</v>
      </c>
      <c r="E1500" s="4">
        <v>5731549000</v>
      </c>
      <c r="F1500" s="4">
        <v>3595217000</v>
      </c>
      <c r="G1500" s="4">
        <v>1541214000</v>
      </c>
      <c r="H1500" t="s">
        <v>21</v>
      </c>
      <c r="I1500" t="s">
        <v>21</v>
      </c>
      <c r="J1500" s="33">
        <f t="array" ref="J1500">E1500-F1500</f>
        <v>2136332000</v>
      </c>
      <c r="K1500" s="33">
        <f t="array" ref="K1500">J1500-G1500:I1500</f>
        <v>595118000</v>
      </c>
      <c r="L1500" s="105">
        <f t="array" ref="L1500">1-F1500/E1500</f>
        <v>0.37273204852649777</v>
      </c>
      <c r="M1500" s="105">
        <f t="array" ref="M1500">K1500/E1500</f>
        <v>0.10383196584378848</v>
      </c>
      <c r="N1500" t="s">
        <v>25</v>
      </c>
      <c r="O1500" t="s">
        <v>295</v>
      </c>
    </row>
    <row r="1501" spans="1:15" ht="16" hidden="1" x14ac:dyDescent="0.25">
      <c r="A1501" s="2">
        <v>1420</v>
      </c>
      <c r="B1501" t="s">
        <v>485</v>
      </c>
      <c r="C1501" t="s">
        <v>8</v>
      </c>
      <c r="D1501" s="3">
        <v>42371</v>
      </c>
      <c r="E1501" s="4">
        <v>3593100000</v>
      </c>
      <c r="F1501" s="4">
        <v>1774600000</v>
      </c>
      <c r="G1501" s="4">
        <v>1053700000</v>
      </c>
      <c r="H1501" t="s">
        <v>21</v>
      </c>
      <c r="I1501" t="s">
        <v>21</v>
      </c>
      <c r="J1501" s="33">
        <f t="array" ref="J1501">E1501-F1501</f>
        <v>1818500000</v>
      </c>
      <c r="K1501" s="33">
        <f t="array" ref="K1501">J1501-G1501:I1501</f>
        <v>764800000</v>
      </c>
      <c r="L1501" s="105">
        <f t="array" ref="L1501">1-F1501/E1501</f>
        <v>0.50610893100665166</v>
      </c>
      <c r="M1501" s="105">
        <f t="array" ref="M1501">K1501/E1501</f>
        <v>0.21285241156661378</v>
      </c>
      <c r="N1501" t="s">
        <v>25</v>
      </c>
      <c r="O1501" t="s">
        <v>486</v>
      </c>
    </row>
    <row r="1502" spans="1:15" ht="16" hidden="1" x14ac:dyDescent="0.25">
      <c r="A1502" s="2">
        <v>1468</v>
      </c>
      <c r="B1502" t="s">
        <v>498</v>
      </c>
      <c r="C1502" t="s">
        <v>8</v>
      </c>
      <c r="D1502" s="3">
        <v>42371</v>
      </c>
      <c r="E1502" s="4">
        <v>11171800000</v>
      </c>
      <c r="F1502" s="4">
        <v>7099800000</v>
      </c>
      <c r="G1502" s="4">
        <v>2681100000</v>
      </c>
      <c r="H1502" t="s">
        <v>21</v>
      </c>
      <c r="I1502" t="s">
        <v>21</v>
      </c>
      <c r="J1502" s="33">
        <f t="array" ref="J1502">E1502-F1502</f>
        <v>4072000000</v>
      </c>
      <c r="K1502" s="33">
        <f t="array" ref="K1502">J1502-G1502:I1502</f>
        <v>1390900000</v>
      </c>
      <c r="L1502" s="105">
        <f t="array" ref="L1502">1-F1502/E1502</f>
        <v>0.36448916020694966</v>
      </c>
      <c r="M1502" s="105">
        <f t="array" ref="M1502">K1502/E1502</f>
        <v>0.12450097567088562</v>
      </c>
      <c r="N1502" t="s">
        <v>25</v>
      </c>
      <c r="O1502" t="s">
        <v>486</v>
      </c>
    </row>
    <row r="1503" spans="1:15" ht="16" hidden="1" x14ac:dyDescent="0.25">
      <c r="A1503" s="2">
        <v>1633</v>
      </c>
      <c r="B1503" t="s">
        <v>543</v>
      </c>
      <c r="C1503" t="s">
        <v>9</v>
      </c>
      <c r="D1503" s="3">
        <v>42371</v>
      </c>
      <c r="E1503" s="4">
        <v>12376744000</v>
      </c>
      <c r="F1503" s="4">
        <v>6393800000</v>
      </c>
      <c r="G1503" s="4">
        <v>4178386000</v>
      </c>
      <c r="H1503" t="s">
        <v>21</v>
      </c>
      <c r="I1503" t="s">
        <v>21</v>
      </c>
      <c r="J1503" s="33">
        <f t="array" ref="J1503">E1503-F1503</f>
        <v>5982944000</v>
      </c>
      <c r="K1503" s="33">
        <f t="array" ref="K1503">J1503-G1503:I1503</f>
        <v>1804558000</v>
      </c>
      <c r="L1503" s="105">
        <f t="array" ref="L1503">1-F1503/E1503</f>
        <v>0.48340209670653278</v>
      </c>
      <c r="M1503" s="105">
        <f t="array" ref="M1503">K1503/E1503</f>
        <v>0.14580232086888117</v>
      </c>
      <c r="N1503" t="s">
        <v>25</v>
      </c>
      <c r="O1503" t="s">
        <v>295</v>
      </c>
    </row>
    <row r="1504" spans="1:15" ht="16" hidden="1" x14ac:dyDescent="0.25">
      <c r="A1504" s="2">
        <v>894</v>
      </c>
      <c r="B1504" t="s">
        <v>341</v>
      </c>
      <c r="C1504" t="s">
        <v>9</v>
      </c>
      <c r="D1504" s="3">
        <v>42371</v>
      </c>
      <c r="E1504" s="4">
        <v>13525000000</v>
      </c>
      <c r="F1504" s="4">
        <v>8844000000</v>
      </c>
      <c r="G1504" s="4">
        <v>3590000000</v>
      </c>
      <c r="H1504" t="s">
        <v>21</v>
      </c>
      <c r="I1504" t="s">
        <v>21</v>
      </c>
      <c r="J1504" s="33">
        <f t="array" ref="J1504">E1504-F1504</f>
        <v>4681000000</v>
      </c>
      <c r="K1504" s="33">
        <f t="array" ref="K1504">J1504-G1504:I1504</f>
        <v>1091000000</v>
      </c>
      <c r="L1504" s="105">
        <f t="array" ref="L1504">1-F1504/E1504</f>
        <v>0.34609981515711641</v>
      </c>
      <c r="M1504" s="105">
        <f t="array" ref="M1504">K1504/E1504</f>
        <v>8.0665434380776335E-2</v>
      </c>
      <c r="N1504" t="s">
        <v>42</v>
      </c>
      <c r="O1504" t="s">
        <v>130</v>
      </c>
    </row>
    <row r="1505" spans="1:15" ht="16" hidden="1" x14ac:dyDescent="0.25">
      <c r="A1505" s="2">
        <v>288</v>
      </c>
      <c r="B1505" t="s">
        <v>141</v>
      </c>
      <c r="C1505" t="s">
        <v>8</v>
      </c>
      <c r="D1505" s="3">
        <v>42371</v>
      </c>
      <c r="E1505" s="4">
        <v>4425267000</v>
      </c>
      <c r="F1505" s="4">
        <v>750781000</v>
      </c>
      <c r="G1505" s="4">
        <v>2262024000</v>
      </c>
      <c r="H1505" s="4">
        <v>539799000</v>
      </c>
      <c r="I1505" s="4">
        <v>91527000</v>
      </c>
      <c r="J1505" s="33">
        <f t="array" ref="J1505">E1505-F1505</f>
        <v>3674486000</v>
      </c>
      <c r="K1505" s="33">
        <f t="array" ref="K1505">J1505-G1505:I1505</f>
        <v>1412462000</v>
      </c>
      <c r="L1505" s="105">
        <f t="array" ref="L1505">1-F1505/E1505</f>
        <v>0.83034221437938094</v>
      </c>
      <c r="M1505" s="105">
        <f t="array" ref="M1505">K1505/E1505</f>
        <v>0.31918119290881208</v>
      </c>
      <c r="N1505" t="s">
        <v>31</v>
      </c>
      <c r="O1505" t="s">
        <v>142</v>
      </c>
    </row>
    <row r="1506" spans="1:15" ht="16" hidden="1" x14ac:dyDescent="0.25">
      <c r="A1506" s="2">
        <v>1569</v>
      </c>
      <c r="B1506" t="s">
        <v>528</v>
      </c>
      <c r="C1506" t="s">
        <v>9</v>
      </c>
      <c r="D1506" s="3">
        <v>42371</v>
      </c>
      <c r="E1506" s="4">
        <v>13423000000</v>
      </c>
      <c r="F1506" s="4">
        <v>10979000000</v>
      </c>
      <c r="G1506" s="4">
        <v>1304000000</v>
      </c>
      <c r="H1506" t="s">
        <v>21</v>
      </c>
      <c r="I1506" t="s">
        <v>21</v>
      </c>
      <c r="J1506" s="33">
        <f t="array" ref="J1506">E1506-F1506</f>
        <v>2444000000</v>
      </c>
      <c r="K1506" s="33">
        <f t="array" ref="K1506">J1506-G1506:I1506</f>
        <v>1140000000</v>
      </c>
      <c r="L1506" s="105">
        <f t="array" ref="L1506">1-F1506/E1506</f>
        <v>0.18207554198018328</v>
      </c>
      <c r="M1506" s="105">
        <f t="array" ref="M1506">K1506/E1506</f>
        <v>8.4928853460478279E-2</v>
      </c>
      <c r="N1506" t="s">
        <v>22</v>
      </c>
      <c r="O1506" t="s">
        <v>170</v>
      </c>
    </row>
    <row r="1507" spans="1:15" ht="16" hidden="1" x14ac:dyDescent="0.25">
      <c r="A1507" s="2">
        <v>169</v>
      </c>
      <c r="B1507" t="s">
        <v>101</v>
      </c>
      <c r="C1507" t="s">
        <v>9</v>
      </c>
      <c r="D1507" s="3">
        <v>42371</v>
      </c>
      <c r="E1507" s="4">
        <v>5966900000</v>
      </c>
      <c r="F1507" s="4">
        <v>4321100000</v>
      </c>
      <c r="G1507" s="4">
        <v>1108100000</v>
      </c>
      <c r="H1507" t="s">
        <v>21</v>
      </c>
      <c r="I1507" t="s">
        <v>21</v>
      </c>
      <c r="J1507" s="33">
        <f t="array" ref="J1507">E1507-F1507</f>
        <v>1645800000</v>
      </c>
      <c r="K1507" s="33">
        <f t="array" ref="K1507">J1507-G1507:I1507</f>
        <v>537700000</v>
      </c>
      <c r="L1507" s="105">
        <f t="array" ref="L1507">1-F1507/E1507</f>
        <v>0.27582161591446142</v>
      </c>
      <c r="M1507" s="105">
        <f t="array" ref="M1507">K1507/E1507</f>
        <v>9.0113794432619951E-2</v>
      </c>
      <c r="N1507" t="s">
        <v>65</v>
      </c>
      <c r="O1507" t="s">
        <v>102</v>
      </c>
    </row>
    <row r="1508" spans="1:15" ht="16" hidden="1" x14ac:dyDescent="0.25">
      <c r="A1508" s="2">
        <v>837</v>
      </c>
      <c r="B1508" t="s">
        <v>323</v>
      </c>
      <c r="C1508" t="s">
        <v>8</v>
      </c>
      <c r="D1508" s="3">
        <v>42372</v>
      </c>
      <c r="E1508" s="4">
        <v>2219762000</v>
      </c>
      <c r="F1508" s="4">
        <v>670472000</v>
      </c>
      <c r="G1508" s="4">
        <v>522046000</v>
      </c>
      <c r="H1508" s="4">
        <v>401527000</v>
      </c>
      <c r="I1508" t="s">
        <v>21</v>
      </c>
      <c r="J1508" s="33">
        <f t="array" ref="J1508">E1508-F1508</f>
        <v>1549290000</v>
      </c>
      <c r="K1508" s="33">
        <f t="array" ref="K1508">J1508-G1508:I1508</f>
        <v>1027244000</v>
      </c>
      <c r="L1508" s="105">
        <f t="array" ref="L1508">1-F1508/E1508</f>
        <v>0.69795320399213967</v>
      </c>
      <c r="M1508" s="105">
        <f t="array" ref="M1508">K1508/E1508</f>
        <v>0.46277213503069248</v>
      </c>
      <c r="N1508" t="s">
        <v>31</v>
      </c>
      <c r="O1508" t="s">
        <v>324</v>
      </c>
    </row>
    <row r="1509" spans="1:15" ht="16" hidden="1" x14ac:dyDescent="0.25">
      <c r="A1509" s="2">
        <v>1283</v>
      </c>
      <c r="B1509" t="s">
        <v>450</v>
      </c>
      <c r="C1509" t="s">
        <v>9</v>
      </c>
      <c r="D1509" s="3">
        <v>42372</v>
      </c>
      <c r="E1509" s="4">
        <v>2262359000</v>
      </c>
      <c r="F1509" s="4">
        <v>1237859000</v>
      </c>
      <c r="G1509" s="4">
        <v>598848000</v>
      </c>
      <c r="H1509" s="4">
        <v>125928000</v>
      </c>
      <c r="I1509" t="s">
        <v>21</v>
      </c>
      <c r="J1509" s="33">
        <f t="array" ref="J1509">E1509-F1509</f>
        <v>1024500000</v>
      </c>
      <c r="K1509" s="33">
        <f t="array" ref="K1509">J1509-G1509:I1509</f>
        <v>425652000</v>
      </c>
      <c r="L1509" s="105">
        <f t="array" ref="L1509">1-F1509/E1509</f>
        <v>0.45284590111472145</v>
      </c>
      <c r="M1509" s="105">
        <f t="array" ref="M1509">K1509/E1509</f>
        <v>0.18814520595537668</v>
      </c>
      <c r="N1509" t="s">
        <v>31</v>
      </c>
      <c r="O1509" t="s">
        <v>36</v>
      </c>
    </row>
    <row r="1510" spans="1:15" ht="16" hidden="1" x14ac:dyDescent="0.25">
      <c r="A1510" s="2">
        <v>451</v>
      </c>
      <c r="B1510" t="s">
        <v>202</v>
      </c>
      <c r="C1510" t="s">
        <v>9</v>
      </c>
      <c r="D1510" s="3">
        <v>42398</v>
      </c>
      <c r="E1510" s="4">
        <v>20368562000</v>
      </c>
      <c r="F1510" s="4">
        <v>14062471000</v>
      </c>
      <c r="G1510" s="4">
        <v>4365797000</v>
      </c>
      <c r="H1510" t="s">
        <v>21</v>
      </c>
      <c r="I1510" t="s">
        <v>21</v>
      </c>
      <c r="J1510" s="33">
        <f t="array" ref="J1510">E1510-F1510</f>
        <v>6306091000</v>
      </c>
      <c r="K1510" s="33">
        <f t="array" ref="K1510">J1510-G1510:I1510</f>
        <v>1940294000</v>
      </c>
      <c r="L1510" s="105">
        <f t="array" ref="L1510">1-F1510/E1510</f>
        <v>0.30959922453043076</v>
      </c>
      <c r="M1510" s="105">
        <f t="array" ref="M1510">K1510/E1510</f>
        <v>9.5259252960518279E-2</v>
      </c>
      <c r="N1510" t="s">
        <v>25</v>
      </c>
      <c r="O1510" t="s">
        <v>203</v>
      </c>
    </row>
    <row r="1511" spans="1:15" ht="16" hidden="1" x14ac:dyDescent="0.25">
      <c r="A1511" s="2">
        <v>982</v>
      </c>
      <c r="B1511" t="s">
        <v>366</v>
      </c>
      <c r="C1511" t="s">
        <v>9</v>
      </c>
      <c r="D1511" s="3">
        <v>42398</v>
      </c>
      <c r="E1511" s="4">
        <v>59074000000</v>
      </c>
      <c r="F1511" s="4">
        <v>38504000000</v>
      </c>
      <c r="G1511" s="4">
        <v>14115000000</v>
      </c>
      <c r="H1511" t="s">
        <v>21</v>
      </c>
      <c r="I1511" s="4">
        <v>1484000000</v>
      </c>
      <c r="J1511" s="33">
        <f t="array" ref="J1511">E1511-F1511</f>
        <v>20570000000</v>
      </c>
      <c r="K1511" s="33">
        <f t="array" ref="K1511">J1511-G1511:I1511</f>
        <v>6455000000</v>
      </c>
      <c r="L1511" s="105">
        <f t="array" ref="L1511">1-F1511/E1511</f>
        <v>0.34820733317533936</v>
      </c>
      <c r="M1511" s="105">
        <f t="array" ref="M1511">K1511/E1511</f>
        <v>0.10926972949182381</v>
      </c>
      <c r="N1511" t="s">
        <v>25</v>
      </c>
      <c r="O1511" t="s">
        <v>300</v>
      </c>
    </row>
    <row r="1512" spans="1:15" ht="16" hidden="1" x14ac:dyDescent="0.25">
      <c r="A1512" s="2">
        <v>209</v>
      </c>
      <c r="B1512" t="s">
        <v>115</v>
      </c>
      <c r="C1512" t="s">
        <v>9</v>
      </c>
      <c r="D1512" s="3">
        <v>42399</v>
      </c>
      <c r="E1512" s="4">
        <v>39528000000</v>
      </c>
      <c r="F1512" s="4">
        <v>30337000000</v>
      </c>
      <c r="G1512" s="4">
        <v>7618000000</v>
      </c>
      <c r="H1512" t="s">
        <v>21</v>
      </c>
      <c r="I1512" t="s">
        <v>21</v>
      </c>
      <c r="J1512" s="33">
        <f t="array" ref="J1512">E1512-F1512</f>
        <v>9191000000</v>
      </c>
      <c r="K1512" s="33">
        <f t="array" ref="K1512">J1512-G1512:I1512</f>
        <v>1573000000</v>
      </c>
      <c r="L1512" s="105">
        <f t="array" ref="L1512">1-F1512/E1512</f>
        <v>0.23251872090669901</v>
      </c>
      <c r="M1512" s="105">
        <f t="array" ref="M1512">K1512/E1512</f>
        <v>3.979457599676179E-2</v>
      </c>
      <c r="N1512" t="s">
        <v>25</v>
      </c>
      <c r="O1512" t="s">
        <v>116</v>
      </c>
    </row>
    <row r="1513" spans="1:15" ht="16" hidden="1" x14ac:dyDescent="0.25">
      <c r="A1513" s="2">
        <v>487</v>
      </c>
      <c r="B1513" t="s">
        <v>215</v>
      </c>
      <c r="C1513" t="s">
        <v>9</v>
      </c>
      <c r="D1513" s="3">
        <v>42399</v>
      </c>
      <c r="E1513" s="4">
        <v>15498400000</v>
      </c>
      <c r="F1513" s="4">
        <v>10841700000</v>
      </c>
      <c r="G1513" s="4">
        <v>3607000000</v>
      </c>
      <c r="H1513" t="s">
        <v>21</v>
      </c>
      <c r="I1513" t="s">
        <v>21</v>
      </c>
      <c r="J1513" s="33">
        <f t="array" ref="J1513">E1513-F1513</f>
        <v>4656700000</v>
      </c>
      <c r="K1513" s="33">
        <f t="array" ref="K1513">J1513-G1513:I1513</f>
        <v>1049700000</v>
      </c>
      <c r="L1513" s="105">
        <f t="array" ref="L1513">1-F1513/E1513</f>
        <v>0.30046327362824554</v>
      </c>
      <c r="M1513" s="105">
        <f t="array" ref="M1513">K1513/E1513</f>
        <v>6.7729572084860371E-2</v>
      </c>
      <c r="N1513" t="s">
        <v>25</v>
      </c>
      <c r="O1513" t="s">
        <v>203</v>
      </c>
    </row>
    <row r="1514" spans="1:15" ht="16" hidden="1" x14ac:dyDescent="0.25">
      <c r="A1514" s="2">
        <v>651</v>
      </c>
      <c r="B1514" t="s">
        <v>262</v>
      </c>
      <c r="C1514" t="s">
        <v>9</v>
      </c>
      <c r="D1514" s="3">
        <v>42399</v>
      </c>
      <c r="E1514" s="4">
        <v>7412000000</v>
      </c>
      <c r="F1514" s="4">
        <v>4907000000</v>
      </c>
      <c r="G1514" s="4">
        <v>1415000000</v>
      </c>
      <c r="H1514" t="s">
        <v>21</v>
      </c>
      <c r="I1514" s="4">
        <v>148000000</v>
      </c>
      <c r="J1514" s="33">
        <f t="array" ref="J1514">E1514-F1514</f>
        <v>2505000000</v>
      </c>
      <c r="K1514" s="33">
        <f t="array" ref="K1514">J1514-G1514:I1514</f>
        <v>1090000000</v>
      </c>
      <c r="L1514" s="105">
        <f t="array" ref="L1514">1-F1514/E1514</f>
        <v>0.33796546141392336</v>
      </c>
      <c r="M1514" s="105">
        <f t="array" ref="M1514">K1514/E1514</f>
        <v>0.14705882352941177</v>
      </c>
      <c r="N1514" t="s">
        <v>25</v>
      </c>
      <c r="O1514" t="s">
        <v>263</v>
      </c>
    </row>
    <row r="1515" spans="1:15" ht="16" hidden="1" x14ac:dyDescent="0.25">
      <c r="A1515" s="2">
        <v>715</v>
      </c>
      <c r="B1515" t="s">
        <v>282</v>
      </c>
      <c r="C1515" t="s">
        <v>9</v>
      </c>
      <c r="D1515" s="3">
        <v>42399</v>
      </c>
      <c r="E1515" s="4">
        <v>15797000000</v>
      </c>
      <c r="F1515" s="4">
        <v>10077000000</v>
      </c>
      <c r="G1515" t="s">
        <v>21</v>
      </c>
      <c r="H1515" t="s">
        <v>21</v>
      </c>
      <c r="I1515" t="s">
        <v>21</v>
      </c>
      <c r="J1515" s="33">
        <f t="array" ref="J1515">E1515-F1515</f>
        <v>5720000000</v>
      </c>
      <c r="K1515" s="33" t="e">
        <f t="array" ref="K1515">J1515-G1515:I1515</f>
        <v>#VALUE!</v>
      </c>
      <c r="L1515" s="105">
        <f t="array" ref="L1515">1-F1515/E1515</f>
        <v>0.36209406849401782</v>
      </c>
      <c r="M1515" s="105" t="e">
        <f t="array" ref="M1515">K1515/E1515</f>
        <v>#VALUE!</v>
      </c>
      <c r="N1515" t="s">
        <v>25</v>
      </c>
      <c r="O1515" t="s">
        <v>263</v>
      </c>
    </row>
    <row r="1516" spans="1:15" ht="16" hidden="1" x14ac:dyDescent="0.25">
      <c r="A1516" s="2">
        <v>890</v>
      </c>
      <c r="B1516" t="s">
        <v>339</v>
      </c>
      <c r="C1516" t="s">
        <v>9</v>
      </c>
      <c r="D1516" s="3">
        <v>42399</v>
      </c>
      <c r="E1516" s="4">
        <v>14437000000</v>
      </c>
      <c r="F1516" s="4">
        <v>9168000000</v>
      </c>
      <c r="G1516" s="4">
        <v>4168000000</v>
      </c>
      <c r="H1516" t="s">
        <v>21</v>
      </c>
      <c r="I1516" t="s">
        <v>21</v>
      </c>
      <c r="J1516" s="33">
        <f t="array" ref="J1516">E1516-F1516</f>
        <v>5269000000</v>
      </c>
      <c r="K1516" s="33">
        <f t="array" ref="K1516">J1516-G1516:I1516</f>
        <v>1101000000</v>
      </c>
      <c r="L1516" s="105">
        <f t="array" ref="L1516">1-F1516/E1516</f>
        <v>0.36496502043360812</v>
      </c>
      <c r="M1516" s="105">
        <f t="array" ref="M1516">K1516/E1516</f>
        <v>7.6262381381173375E-2</v>
      </c>
      <c r="N1516" t="s">
        <v>25</v>
      </c>
      <c r="O1516" t="s">
        <v>340</v>
      </c>
    </row>
    <row r="1517" spans="1:15" ht="16" hidden="1" x14ac:dyDescent="0.25">
      <c r="A1517" s="2">
        <v>934</v>
      </c>
      <c r="B1517" t="s">
        <v>353</v>
      </c>
      <c r="C1517" t="s">
        <v>9</v>
      </c>
      <c r="D1517" s="3">
        <v>42399</v>
      </c>
      <c r="E1517" s="4">
        <v>19204000000</v>
      </c>
      <c r="F1517" s="4">
        <v>12265000000</v>
      </c>
      <c r="G1517" s="4">
        <v>4452000000</v>
      </c>
      <c r="H1517" t="s">
        <v>21</v>
      </c>
      <c r="I1517" s="4">
        <v>934000000</v>
      </c>
      <c r="J1517" s="33">
        <f t="array" ref="J1517">E1517-F1517</f>
        <v>6939000000</v>
      </c>
      <c r="K1517" s="33">
        <f t="array" ref="K1517">J1517-G1517:I1517</f>
        <v>2487000000</v>
      </c>
      <c r="L1517" s="105">
        <f t="array" ref="L1517">1-F1517/E1517</f>
        <v>0.36133097271401793</v>
      </c>
      <c r="M1517" s="105">
        <f t="array" ref="M1517">K1517/E1517</f>
        <v>0.12950426994376171</v>
      </c>
      <c r="N1517" t="s">
        <v>25</v>
      </c>
      <c r="O1517" t="s">
        <v>203</v>
      </c>
    </row>
    <row r="1518" spans="1:15" ht="16" hidden="1" x14ac:dyDescent="0.25">
      <c r="A1518" s="2">
        <v>942</v>
      </c>
      <c r="B1518" t="s">
        <v>355</v>
      </c>
      <c r="C1518" t="s">
        <v>9</v>
      </c>
      <c r="D1518" s="3">
        <v>42399</v>
      </c>
      <c r="E1518" s="4">
        <v>12154000000</v>
      </c>
      <c r="F1518" s="4">
        <v>6950000000</v>
      </c>
      <c r="G1518" s="4">
        <v>3012000000</v>
      </c>
      <c r="H1518" t="s">
        <v>21</v>
      </c>
      <c r="I1518" t="s">
        <v>21</v>
      </c>
      <c r="J1518" s="33">
        <f t="array" ref="J1518">E1518-F1518</f>
        <v>5204000000</v>
      </c>
      <c r="K1518" s="33">
        <f t="array" ref="K1518">J1518-G1518:I1518</f>
        <v>2192000000</v>
      </c>
      <c r="L1518" s="105">
        <f t="array" ref="L1518">1-F1518/E1518</f>
        <v>0.42817179529373051</v>
      </c>
      <c r="M1518" s="105">
        <f t="array" ref="M1518">K1518/E1518</f>
        <v>0.18035214744117162</v>
      </c>
      <c r="N1518" t="s">
        <v>25</v>
      </c>
      <c r="O1518" t="s">
        <v>263</v>
      </c>
    </row>
    <row r="1519" spans="1:15" ht="16" hidden="1" x14ac:dyDescent="0.25">
      <c r="A1519" s="2">
        <v>1006</v>
      </c>
      <c r="B1519" t="s">
        <v>374</v>
      </c>
      <c r="C1519" t="s">
        <v>9</v>
      </c>
      <c r="D1519" s="3">
        <v>42399</v>
      </c>
      <c r="E1519" s="4">
        <v>27079000000</v>
      </c>
      <c r="F1519" s="4">
        <v>16496000000</v>
      </c>
      <c r="G1519" s="4">
        <v>8256000000</v>
      </c>
      <c r="H1519" t="s">
        <v>21</v>
      </c>
      <c r="I1519" t="s">
        <v>21</v>
      </c>
      <c r="J1519" s="33">
        <f t="array" ref="J1519">E1519-F1519</f>
        <v>10583000000</v>
      </c>
      <c r="K1519" s="33">
        <f t="array" ref="K1519">J1519-G1519:I1519</f>
        <v>2327000000</v>
      </c>
      <c r="L1519" s="105">
        <f t="array" ref="L1519">1-F1519/E1519</f>
        <v>0.39081945418959341</v>
      </c>
      <c r="M1519" s="105">
        <f t="array" ref="M1519">K1519/E1519</f>
        <v>8.5933749399903989E-2</v>
      </c>
      <c r="N1519" t="s">
        <v>25</v>
      </c>
      <c r="O1519" t="s">
        <v>340</v>
      </c>
    </row>
    <row r="1520" spans="1:15" ht="16" hidden="1" x14ac:dyDescent="0.25">
      <c r="A1520" s="2">
        <v>1373</v>
      </c>
      <c r="B1520" t="s">
        <v>473</v>
      </c>
      <c r="C1520" t="s">
        <v>9</v>
      </c>
      <c r="D1520" s="3">
        <v>42399</v>
      </c>
      <c r="E1520" s="4">
        <v>11939999000</v>
      </c>
      <c r="F1520" s="4">
        <v>8576873000</v>
      </c>
      <c r="G1520" s="4">
        <v>1738755000</v>
      </c>
      <c r="H1520" t="s">
        <v>21</v>
      </c>
      <c r="I1520" t="s">
        <v>21</v>
      </c>
      <c r="J1520" s="33">
        <f t="array" ref="J1520">E1520-F1520</f>
        <v>3363126000</v>
      </c>
      <c r="K1520" s="33">
        <f t="array" ref="K1520">J1520-G1520:I1520</f>
        <v>1624371000</v>
      </c>
      <c r="L1520" s="105">
        <f t="array" ref="L1520">1-F1520/E1520</f>
        <v>0.28166886781146294</v>
      </c>
      <c r="M1520" s="105">
        <f t="array" ref="M1520">K1520/E1520</f>
        <v>0.1360444837558194</v>
      </c>
      <c r="N1520" t="s">
        <v>25</v>
      </c>
      <c r="O1520" t="s">
        <v>263</v>
      </c>
    </row>
    <row r="1521" spans="1:15" ht="16" hidden="1" x14ac:dyDescent="0.25">
      <c r="A1521" s="2">
        <v>1409</v>
      </c>
      <c r="B1521" t="s">
        <v>481</v>
      </c>
      <c r="C1521" t="s">
        <v>9</v>
      </c>
      <c r="D1521" s="3">
        <v>42399</v>
      </c>
      <c r="E1521" s="4">
        <v>6550200000</v>
      </c>
      <c r="F1521" s="4">
        <v>4109800000</v>
      </c>
      <c r="G1521" s="4">
        <v>1736700000</v>
      </c>
      <c r="H1521" t="s">
        <v>21</v>
      </c>
      <c r="I1521" t="s">
        <v>21</v>
      </c>
      <c r="J1521" s="33">
        <f t="array" ref="J1521">E1521-F1521</f>
        <v>2440400000</v>
      </c>
      <c r="K1521" s="33">
        <f t="array" ref="K1521">J1521-G1521:I1521</f>
        <v>703700000</v>
      </c>
      <c r="L1521" s="105">
        <f t="array" ref="L1521">1-F1521/E1521</f>
        <v>0.37256877652590759</v>
      </c>
      <c r="M1521" s="105">
        <f t="array" ref="M1521">K1521/E1521</f>
        <v>0.10743183414246893</v>
      </c>
      <c r="N1521" t="s">
        <v>25</v>
      </c>
      <c r="O1521" t="s">
        <v>85</v>
      </c>
    </row>
    <row r="1522" spans="1:15" ht="16" hidden="1" x14ac:dyDescent="0.25">
      <c r="A1522" s="2">
        <v>1441</v>
      </c>
      <c r="B1522" t="s">
        <v>490</v>
      </c>
      <c r="C1522" t="s">
        <v>9</v>
      </c>
      <c r="D1522" s="3">
        <v>42399</v>
      </c>
      <c r="E1522" s="4">
        <v>21059000000</v>
      </c>
      <c r="F1522" s="4">
        <v>15545000000</v>
      </c>
      <c r="G1522" s="4">
        <v>4600000000</v>
      </c>
      <c r="H1522" t="s">
        <v>21</v>
      </c>
      <c r="I1522" s="4">
        <v>67000000</v>
      </c>
      <c r="J1522" s="33">
        <f t="array" ref="J1522">E1522-F1522</f>
        <v>5514000000</v>
      </c>
      <c r="K1522" s="33">
        <f t="array" ref="K1522">J1522-G1522:I1522</f>
        <v>914000000</v>
      </c>
      <c r="L1522" s="105">
        <f t="array" ref="L1522">1-F1522/E1522</f>
        <v>0.26183579467211171</v>
      </c>
      <c r="M1522" s="105">
        <f t="array" ref="M1522">K1522/E1522</f>
        <v>4.340187093404245E-2</v>
      </c>
      <c r="N1522" t="s">
        <v>25</v>
      </c>
      <c r="O1522" t="s">
        <v>85</v>
      </c>
    </row>
    <row r="1523" spans="1:15" ht="16" hidden="1" x14ac:dyDescent="0.25">
      <c r="A1523" s="2">
        <v>1521</v>
      </c>
      <c r="B1523" t="s">
        <v>515</v>
      </c>
      <c r="C1523" t="s">
        <v>9</v>
      </c>
      <c r="D1523" s="3">
        <v>42399</v>
      </c>
      <c r="E1523" s="4">
        <v>73785000000</v>
      </c>
      <c r="F1523" s="4">
        <v>51997000000</v>
      </c>
      <c r="G1523" s="4">
        <v>14665000000</v>
      </c>
      <c r="H1523" t="s">
        <v>21</v>
      </c>
      <c r="I1523" s="4">
        <v>2213000000</v>
      </c>
      <c r="J1523" s="33">
        <f t="array" ref="J1523">E1523-F1523</f>
        <v>21788000000</v>
      </c>
      <c r="K1523" s="33">
        <f t="array" ref="K1523">J1523-G1523:I1523</f>
        <v>7123000000</v>
      </c>
      <c r="L1523" s="105">
        <f t="array" ref="L1523">1-F1523/E1523</f>
        <v>0.29529037067154573</v>
      </c>
      <c r="M1523" s="105">
        <f t="array" ref="M1523">K1523/E1523</f>
        <v>9.653723656569764E-2</v>
      </c>
      <c r="N1523" t="s">
        <v>25</v>
      </c>
      <c r="O1523" t="s">
        <v>203</v>
      </c>
    </row>
    <row r="1524" spans="1:15" ht="16" hidden="1" x14ac:dyDescent="0.25">
      <c r="A1524" s="2">
        <v>1529</v>
      </c>
      <c r="B1524" t="s">
        <v>517</v>
      </c>
      <c r="C1524" t="s">
        <v>9</v>
      </c>
      <c r="D1524" s="3">
        <v>42399</v>
      </c>
      <c r="E1524" s="4">
        <v>30944938000</v>
      </c>
      <c r="F1524" s="4">
        <v>22034523000</v>
      </c>
      <c r="G1524" s="4">
        <v>5205715000</v>
      </c>
      <c r="H1524" t="s">
        <v>21</v>
      </c>
      <c r="I1524" t="s">
        <v>21</v>
      </c>
      <c r="J1524" s="33">
        <f t="array" ref="J1524">E1524-F1524</f>
        <v>8910415000</v>
      </c>
      <c r="K1524" s="33">
        <f t="array" ref="K1524">J1524-G1524:I1524</f>
        <v>3704700000</v>
      </c>
      <c r="L1524" s="105">
        <f t="array" ref="L1524">1-F1524/E1524</f>
        <v>0.28794418654191523</v>
      </c>
      <c r="M1524" s="105">
        <f t="array" ref="M1524">K1524/E1524</f>
        <v>0.11971909589865716</v>
      </c>
      <c r="N1524" t="s">
        <v>25</v>
      </c>
      <c r="O1524" t="s">
        <v>263</v>
      </c>
    </row>
    <row r="1525" spans="1:15" ht="16" hidden="1" x14ac:dyDescent="0.25">
      <c r="A1525" s="2">
        <v>930</v>
      </c>
      <c r="B1525" t="s">
        <v>351</v>
      </c>
      <c r="C1525" t="s">
        <v>9</v>
      </c>
      <c r="D1525" s="3">
        <v>42399</v>
      </c>
      <c r="E1525" s="4">
        <v>109830000000</v>
      </c>
      <c r="F1525" s="4">
        <v>85496000000</v>
      </c>
      <c r="G1525" s="4">
        <v>18669000000</v>
      </c>
      <c r="H1525" t="s">
        <v>21</v>
      </c>
      <c r="I1525" s="4">
        <v>2089000000</v>
      </c>
      <c r="J1525" s="33">
        <f t="array" ref="J1525">E1525-F1525</f>
        <v>24334000000</v>
      </c>
      <c r="K1525" s="33">
        <f t="array" ref="K1525">J1525-G1525:I1525</f>
        <v>5665000000</v>
      </c>
      <c r="L1525" s="105">
        <f t="array" ref="L1525">1-F1525/E1525</f>
        <v>0.22156059364472369</v>
      </c>
      <c r="M1525" s="105">
        <f t="array" ref="M1525">K1525/E1525</f>
        <v>5.1579714103614678E-2</v>
      </c>
      <c r="N1525" t="s">
        <v>42</v>
      </c>
      <c r="O1525" t="s">
        <v>352</v>
      </c>
    </row>
    <row r="1526" spans="1:15" ht="16" hidden="1" x14ac:dyDescent="0.25">
      <c r="A1526" s="2">
        <v>763</v>
      </c>
      <c r="B1526" t="s">
        <v>299</v>
      </c>
      <c r="C1526" t="s">
        <v>9</v>
      </c>
      <c r="D1526" s="3">
        <v>42400</v>
      </c>
      <c r="E1526" s="4">
        <v>88519000000</v>
      </c>
      <c r="F1526" s="4">
        <v>58254000000</v>
      </c>
      <c r="G1526" s="4">
        <v>16801000000</v>
      </c>
      <c r="H1526" t="s">
        <v>21</v>
      </c>
      <c r="I1526" s="4">
        <v>1690000000</v>
      </c>
      <c r="J1526" s="33">
        <f t="array" ref="J1526">E1526-F1526</f>
        <v>30265000000</v>
      </c>
      <c r="K1526" s="33">
        <f t="array" ref="K1526">J1526-G1526:I1526</f>
        <v>13464000000</v>
      </c>
      <c r="L1526" s="105">
        <f t="array" ref="L1526">1-F1526/E1526</f>
        <v>0.34190399801172633</v>
      </c>
      <c r="M1526" s="105">
        <f t="array" ref="M1526">K1526/E1526</f>
        <v>0.15210293835221816</v>
      </c>
      <c r="N1526" t="s">
        <v>25</v>
      </c>
      <c r="O1526" t="s">
        <v>300</v>
      </c>
    </row>
    <row r="1527" spans="1:15" ht="16" hidden="1" x14ac:dyDescent="0.25">
      <c r="A1527" s="2">
        <v>1319</v>
      </c>
      <c r="B1527" t="s">
        <v>459</v>
      </c>
      <c r="C1527" t="s">
        <v>9</v>
      </c>
      <c r="D1527" s="3">
        <v>42400</v>
      </c>
      <c r="E1527" s="4">
        <v>8020300000</v>
      </c>
      <c r="F1527" s="4">
        <v>3858700000</v>
      </c>
      <c r="G1527" s="4">
        <v>3417700000</v>
      </c>
      <c r="H1527" t="s">
        <v>21</v>
      </c>
      <c r="I1527" t="s">
        <v>21</v>
      </c>
      <c r="J1527" s="33">
        <f t="array" ref="J1527">E1527-F1527</f>
        <v>4161600000</v>
      </c>
      <c r="K1527" s="33">
        <f t="array" ref="K1527">J1527-G1527:I1527</f>
        <v>743900000</v>
      </c>
      <c r="L1527" s="105">
        <f t="array" ref="L1527">1-F1527/E1527</f>
        <v>0.51888333354113936</v>
      </c>
      <c r="M1527" s="105">
        <f t="array" ref="M1527">K1527/E1527</f>
        <v>9.2752141441093228E-2</v>
      </c>
      <c r="N1527" t="s">
        <v>25</v>
      </c>
      <c r="O1527" t="s">
        <v>295</v>
      </c>
    </row>
    <row r="1528" spans="1:15" ht="16" hidden="1" x14ac:dyDescent="0.25">
      <c r="A1528" s="2">
        <v>1525</v>
      </c>
      <c r="B1528" t="s">
        <v>516</v>
      </c>
      <c r="C1528" t="s">
        <v>9</v>
      </c>
      <c r="D1528" s="3">
        <v>42400</v>
      </c>
      <c r="E1528" s="4">
        <v>4104900000</v>
      </c>
      <c r="F1528" s="4">
        <v>1613600000</v>
      </c>
      <c r="G1528" s="4">
        <v>1731200000</v>
      </c>
      <c r="H1528" t="s">
        <v>21</v>
      </c>
      <c r="I1528" t="s">
        <v>21</v>
      </c>
      <c r="J1528" s="33">
        <f t="array" ref="J1528">E1528-F1528</f>
        <v>2491300000</v>
      </c>
      <c r="K1528" s="33">
        <f t="array" ref="K1528">J1528-G1528:I1528</f>
        <v>760100000</v>
      </c>
      <c r="L1528" s="105">
        <f t="array" ref="L1528">1-F1528/E1528</f>
        <v>0.60690881629272331</v>
      </c>
      <c r="M1528" s="105">
        <f t="array" ref="M1528">K1528/E1528</f>
        <v>0.18516894443226389</v>
      </c>
      <c r="N1528" t="s">
        <v>25</v>
      </c>
      <c r="O1528" t="s">
        <v>295</v>
      </c>
    </row>
    <row r="1529" spans="1:15" ht="16" hidden="1" x14ac:dyDescent="0.25">
      <c r="A1529" s="2">
        <v>1593</v>
      </c>
      <c r="B1529" t="s">
        <v>533</v>
      </c>
      <c r="C1529" t="s">
        <v>9</v>
      </c>
      <c r="D1529" s="3">
        <v>42400</v>
      </c>
      <c r="E1529" s="4">
        <v>3924116000</v>
      </c>
      <c r="F1529" s="4">
        <v>2539783000</v>
      </c>
      <c r="G1529" s="4">
        <v>863354000</v>
      </c>
      <c r="H1529" t="s">
        <v>21</v>
      </c>
      <c r="I1529" t="s">
        <v>21</v>
      </c>
      <c r="J1529" s="33">
        <f t="array" ref="J1529">E1529-F1529</f>
        <v>1384333000</v>
      </c>
      <c r="K1529" s="33">
        <f t="array" ref="K1529">J1529-G1529:I1529</f>
        <v>520979000</v>
      </c>
      <c r="L1529" s="105">
        <f t="array" ref="L1529">1-F1529/E1529</f>
        <v>0.35277575892251911</v>
      </c>
      <c r="M1529" s="105">
        <f t="array" ref="M1529">K1529/E1529</f>
        <v>0.13276340454767394</v>
      </c>
      <c r="N1529" t="s">
        <v>25</v>
      </c>
      <c r="O1529" t="s">
        <v>85</v>
      </c>
    </row>
    <row r="1530" spans="1:15" ht="16" hidden="1" x14ac:dyDescent="0.25">
      <c r="A1530" s="2">
        <v>1613</v>
      </c>
      <c r="B1530" t="s">
        <v>538</v>
      </c>
      <c r="C1530" t="s">
        <v>9</v>
      </c>
      <c r="D1530" s="3">
        <v>42400</v>
      </c>
      <c r="E1530" s="4">
        <v>3445134000</v>
      </c>
      <c r="F1530" s="4">
        <v>2243232000</v>
      </c>
      <c r="G1530" s="4">
        <v>848323000</v>
      </c>
      <c r="H1530" t="s">
        <v>21</v>
      </c>
      <c r="I1530" t="s">
        <v>21</v>
      </c>
      <c r="J1530" s="33">
        <f t="array" ref="J1530">E1530-F1530</f>
        <v>1201902000</v>
      </c>
      <c r="K1530" s="33">
        <f t="array" ref="K1530">J1530-G1530:I1530</f>
        <v>353579000</v>
      </c>
      <c r="L1530" s="105">
        <f t="array" ref="L1530">1-F1530/E1530</f>
        <v>0.34886944890967952</v>
      </c>
      <c r="M1530" s="105">
        <f t="array" ref="M1530">K1530/E1530</f>
        <v>0.10263142159347068</v>
      </c>
      <c r="N1530" t="s">
        <v>25</v>
      </c>
      <c r="O1530" t="s">
        <v>263</v>
      </c>
    </row>
    <row r="1531" spans="1:15" ht="16" hidden="1" x14ac:dyDescent="0.25">
      <c r="A1531" s="2">
        <v>1709</v>
      </c>
      <c r="B1531" t="s">
        <v>562</v>
      </c>
      <c r="C1531" t="s">
        <v>9</v>
      </c>
      <c r="D1531" s="3">
        <v>42400</v>
      </c>
      <c r="E1531" s="4">
        <v>482130000000</v>
      </c>
      <c r="F1531" s="4">
        <v>360984000000</v>
      </c>
      <c r="G1531" s="4">
        <v>97041000000</v>
      </c>
      <c r="H1531" t="s">
        <v>21</v>
      </c>
      <c r="I1531" t="s">
        <v>21</v>
      </c>
      <c r="J1531" s="33">
        <f t="array" ref="J1531">E1531-F1531</f>
        <v>121146000000</v>
      </c>
      <c r="K1531" s="33">
        <f t="array" ref="K1531">J1531-G1531:I1531</f>
        <v>24105000000</v>
      </c>
      <c r="L1531" s="105">
        <f t="array" ref="L1531">1-F1531/E1531</f>
        <v>0.25127247837720112</v>
      </c>
      <c r="M1531" s="105">
        <f t="array" ref="M1531">K1531/E1531</f>
        <v>4.9996888805923713E-2</v>
      </c>
      <c r="N1531" t="s">
        <v>42</v>
      </c>
      <c r="O1531" t="s">
        <v>174</v>
      </c>
    </row>
    <row r="1532" spans="1:15" ht="16" hidden="1" x14ac:dyDescent="0.25">
      <c r="A1532" s="2">
        <v>43</v>
      </c>
      <c r="B1532" t="s">
        <v>46</v>
      </c>
      <c r="C1532" t="s">
        <v>9</v>
      </c>
      <c r="D1532" s="3">
        <v>42400</v>
      </c>
      <c r="E1532" s="4">
        <v>2504100000</v>
      </c>
      <c r="F1532" s="4">
        <v>370700000</v>
      </c>
      <c r="G1532" s="4">
        <v>1308900000</v>
      </c>
      <c r="H1532" s="4">
        <v>790000000</v>
      </c>
      <c r="I1532" s="4">
        <v>33200000</v>
      </c>
      <c r="J1532" s="33">
        <f t="array" ref="J1532">E1532-F1532</f>
        <v>2133400000</v>
      </c>
      <c r="K1532" s="33">
        <f t="array" ref="K1532">J1532-G1532:I1532</f>
        <v>824500000</v>
      </c>
      <c r="L1532" s="105">
        <f t="array" ref="L1532">1-F1532/E1532</f>
        <v>0.85196278103909595</v>
      </c>
      <c r="M1532" s="105">
        <f t="array" ref="M1532">K1532/E1532</f>
        <v>0.32926001357773249</v>
      </c>
      <c r="N1532" t="s">
        <v>28</v>
      </c>
      <c r="O1532" t="s">
        <v>38</v>
      </c>
    </row>
    <row r="1533" spans="1:15" ht="16" hidden="1" x14ac:dyDescent="0.25">
      <c r="A1533" s="2">
        <v>389</v>
      </c>
      <c r="B1533" t="s">
        <v>178</v>
      </c>
      <c r="C1533" t="s">
        <v>9</v>
      </c>
      <c r="D1533" s="3">
        <v>42400</v>
      </c>
      <c r="E1533" s="4">
        <v>6667216000</v>
      </c>
      <c r="F1533" s="4">
        <v>1654548000</v>
      </c>
      <c r="G1533" s="4">
        <v>3951445000</v>
      </c>
      <c r="H1533" s="4">
        <v>946300000</v>
      </c>
      <c r="I1533" t="s">
        <v>21</v>
      </c>
      <c r="J1533" s="33">
        <f t="array" ref="J1533">E1533-F1533</f>
        <v>5012668000</v>
      </c>
      <c r="K1533" s="33">
        <f t="array" ref="K1533">J1533-G1533:I1533</f>
        <v>1061223000</v>
      </c>
      <c r="L1533" s="105">
        <f t="array" ref="L1533">1-F1533/E1533</f>
        <v>0.75183824852832126</v>
      </c>
      <c r="M1533" s="105">
        <f t="array" ref="M1533">K1533/E1533</f>
        <v>0.15917033436444836</v>
      </c>
      <c r="N1533" t="s">
        <v>28</v>
      </c>
      <c r="O1533" t="s">
        <v>63</v>
      </c>
    </row>
    <row r="1534" spans="1:15" ht="16" hidden="1" x14ac:dyDescent="0.25">
      <c r="A1534" s="2">
        <v>1187</v>
      </c>
      <c r="B1534" t="s">
        <v>426</v>
      </c>
      <c r="C1534" t="s">
        <v>9</v>
      </c>
      <c r="D1534" s="3">
        <v>42400</v>
      </c>
      <c r="E1534" s="4">
        <v>5010000000</v>
      </c>
      <c r="F1534" s="4">
        <v>2199000000</v>
      </c>
      <c r="G1534" s="4">
        <v>602000000</v>
      </c>
      <c r="H1534" s="4">
        <v>1331000000</v>
      </c>
      <c r="I1534" t="s">
        <v>21</v>
      </c>
      <c r="J1534" s="33">
        <f t="array" ref="J1534">E1534-F1534</f>
        <v>2811000000</v>
      </c>
      <c r="K1534" s="33">
        <f t="array" ref="K1534">J1534-G1534:I1534</f>
        <v>2209000000</v>
      </c>
      <c r="L1534" s="105">
        <f t="array" ref="L1534">1-F1534/E1534</f>
        <v>0.56107784431137731</v>
      </c>
      <c r="M1534" s="105">
        <f t="array" ref="M1534">K1534/E1534</f>
        <v>0.44091816367265468</v>
      </c>
      <c r="N1534" t="s">
        <v>28</v>
      </c>
      <c r="O1534" t="s">
        <v>40</v>
      </c>
    </row>
    <row r="1535" spans="1:15" ht="16" hidden="1" x14ac:dyDescent="0.25">
      <c r="A1535" s="2">
        <v>201</v>
      </c>
      <c r="B1535" t="s">
        <v>113</v>
      </c>
      <c r="C1535" t="s">
        <v>9</v>
      </c>
      <c r="D1535" s="3">
        <v>42427</v>
      </c>
      <c r="E1535" s="4">
        <v>12103887000</v>
      </c>
      <c r="F1535" s="4">
        <v>7483577000</v>
      </c>
      <c r="G1535" s="4">
        <v>3205407000</v>
      </c>
      <c r="H1535" t="s">
        <v>21</v>
      </c>
      <c r="I1535" t="s">
        <v>21</v>
      </c>
      <c r="J1535" s="33">
        <f t="array" ref="J1535">E1535-F1535</f>
        <v>4620310000</v>
      </c>
      <c r="K1535" s="33">
        <f t="array" ref="K1535">J1535-G1535:I1535</f>
        <v>1414903000</v>
      </c>
      <c r="L1535" s="105">
        <f t="array" ref="L1535">1-F1535/E1535</f>
        <v>0.38172117766796732</v>
      </c>
      <c r="M1535" s="105">
        <f t="array" ref="M1535">K1535/E1535</f>
        <v>0.11689658041255672</v>
      </c>
      <c r="N1535" t="s">
        <v>25</v>
      </c>
      <c r="O1535" t="s">
        <v>85</v>
      </c>
    </row>
    <row r="1536" spans="1:15" ht="16" hidden="1" x14ac:dyDescent="0.25">
      <c r="A1536" s="2">
        <v>918</v>
      </c>
      <c r="B1536" t="s">
        <v>348</v>
      </c>
      <c r="C1536" t="s">
        <v>9</v>
      </c>
      <c r="D1536" s="3">
        <v>42429</v>
      </c>
      <c r="E1536" s="4">
        <v>15149675000</v>
      </c>
      <c r="F1536" s="4">
        <v>13130915000</v>
      </c>
      <c r="G1536" s="4">
        <v>959899000</v>
      </c>
      <c r="H1536" t="s">
        <v>21</v>
      </c>
      <c r="I1536" t="s">
        <v>21</v>
      </c>
      <c r="J1536" s="33">
        <f t="array" ref="J1536">E1536-F1536</f>
        <v>2018760000</v>
      </c>
      <c r="K1536" s="33">
        <f t="array" ref="K1536">J1536-G1536:I1536</f>
        <v>1058861000</v>
      </c>
      <c r="L1536" s="105">
        <f t="array" ref="L1536">1-F1536/E1536</f>
        <v>0.13325434374004719</v>
      </c>
      <c r="M1536" s="105">
        <f t="array" ref="M1536">K1536/E1536</f>
        <v>6.9893314543051255E-2</v>
      </c>
      <c r="N1536" t="s">
        <v>25</v>
      </c>
      <c r="O1536" t="s">
        <v>85</v>
      </c>
    </row>
    <row r="1537" spans="1:15" ht="16" hidden="1" x14ac:dyDescent="0.25">
      <c r="A1537" s="2">
        <v>1465</v>
      </c>
      <c r="B1537" t="s">
        <v>496</v>
      </c>
      <c r="C1537" t="s">
        <v>9</v>
      </c>
      <c r="D1537" s="3">
        <v>42429</v>
      </c>
      <c r="E1537" s="4">
        <v>6548400000</v>
      </c>
      <c r="F1537" s="4">
        <v>3606100000</v>
      </c>
      <c r="G1537" s="4">
        <v>1177200000</v>
      </c>
      <c r="H1537" t="s">
        <v>21</v>
      </c>
      <c r="I1537" t="s">
        <v>21</v>
      </c>
      <c r="J1537" s="33">
        <f t="array" ref="J1537">E1537-F1537</f>
        <v>2942300000</v>
      </c>
      <c r="K1537" s="33">
        <f t="array" ref="K1537">J1537-G1537:I1537</f>
        <v>1765100000</v>
      </c>
      <c r="L1537" s="105">
        <f t="array" ref="L1537">1-F1537/E1537</f>
        <v>0.4493158634170179</v>
      </c>
      <c r="M1537" s="105">
        <f t="array" ref="M1537">K1537/E1537</f>
        <v>0.26954675951377438</v>
      </c>
      <c r="N1537" t="s">
        <v>42</v>
      </c>
      <c r="O1537" t="s">
        <v>497</v>
      </c>
    </row>
    <row r="1538" spans="1:15" ht="16" hidden="1" x14ac:dyDescent="0.25">
      <c r="A1538" s="2">
        <v>1357</v>
      </c>
      <c r="B1538" t="s">
        <v>469</v>
      </c>
      <c r="C1538" t="s">
        <v>9</v>
      </c>
      <c r="D1538" s="3">
        <v>42429</v>
      </c>
      <c r="E1538" s="4">
        <v>2052230000</v>
      </c>
      <c r="F1538" s="4">
        <v>309629000</v>
      </c>
      <c r="G1538" s="4">
        <v>1041231000</v>
      </c>
      <c r="H1538" s="4">
        <v>413322000</v>
      </c>
      <c r="I1538" t="s">
        <v>21</v>
      </c>
      <c r="J1538" s="33">
        <f t="array" ref="J1538">E1538-F1538</f>
        <v>1742601000</v>
      </c>
      <c r="K1538" s="33">
        <f t="array" ref="K1538">J1538-G1538:I1538</f>
        <v>701370000</v>
      </c>
      <c r="L1538" s="105">
        <f t="array" ref="L1538">1-F1538/E1538</f>
        <v>0.84912558533887528</v>
      </c>
      <c r="M1538" s="105">
        <f t="array" ref="M1538">K1538/E1538</f>
        <v>0.34175993918810271</v>
      </c>
      <c r="N1538" t="s">
        <v>28</v>
      </c>
      <c r="O1538" t="s">
        <v>406</v>
      </c>
    </row>
    <row r="1539" spans="1:15" ht="16" hidden="1" x14ac:dyDescent="0.25">
      <c r="A1539" s="2">
        <v>1042</v>
      </c>
      <c r="B1539" t="s">
        <v>383</v>
      </c>
      <c r="C1539" t="s">
        <v>9</v>
      </c>
      <c r="D1539" s="3">
        <v>42460</v>
      </c>
      <c r="E1539" s="4">
        <v>190884000000</v>
      </c>
      <c r="F1539" s="4">
        <v>179468000000</v>
      </c>
      <c r="G1539" s="4">
        <v>7276000000</v>
      </c>
      <c r="H1539" s="4">
        <v>392000000</v>
      </c>
      <c r="I1539" t="s">
        <v>21</v>
      </c>
      <c r="J1539" s="33">
        <f t="array" ref="J1539">E1539-F1539</f>
        <v>11416000000</v>
      </c>
      <c r="K1539" s="33">
        <f t="array" ref="K1539">J1539-G1539:I1539</f>
        <v>4140000000</v>
      </c>
      <c r="L1539" s="105">
        <f t="array" ref="L1539">1-F1539/E1539</f>
        <v>5.980595544938283E-2</v>
      </c>
      <c r="M1539" s="105">
        <f t="array" ref="M1539">K1539/E1539</f>
        <v>2.1688564782800027E-2</v>
      </c>
      <c r="N1539" t="s">
        <v>31</v>
      </c>
      <c r="O1539" t="s">
        <v>34</v>
      </c>
    </row>
    <row r="1540" spans="1:15" ht="16" hidden="1" x14ac:dyDescent="0.25">
      <c r="A1540" s="2">
        <v>519</v>
      </c>
      <c r="B1540" t="s">
        <v>225</v>
      </c>
      <c r="C1540" t="s">
        <v>9</v>
      </c>
      <c r="D1540" s="3">
        <v>42460</v>
      </c>
      <c r="E1540" s="4">
        <v>4396000000</v>
      </c>
      <c r="F1540" s="4">
        <v>1354000000</v>
      </c>
      <c r="G1540" s="4">
        <v>1028000000</v>
      </c>
      <c r="H1540" s="4">
        <v>1109000000</v>
      </c>
      <c r="I1540" s="4">
        <v>7000000</v>
      </c>
      <c r="J1540" s="33">
        <f t="array" ref="J1540">E1540-F1540</f>
        <v>3042000000</v>
      </c>
      <c r="K1540" s="33">
        <f t="array" ref="K1540">J1540-G1540:I1540</f>
        <v>2014000000</v>
      </c>
      <c r="L1540" s="105">
        <f t="array" ref="L1540">1-F1540/E1540</f>
        <v>0.69199272065514106</v>
      </c>
      <c r="M1540" s="105">
        <f t="array" ref="M1540">K1540/E1540</f>
        <v>0.45814376706096449</v>
      </c>
      <c r="N1540" t="s">
        <v>28</v>
      </c>
      <c r="O1540" t="s">
        <v>99</v>
      </c>
    </row>
    <row r="1541" spans="1:15" ht="16" hidden="1" x14ac:dyDescent="0.25">
      <c r="A1541" s="2">
        <v>1038</v>
      </c>
      <c r="B1541" t="s">
        <v>382</v>
      </c>
      <c r="C1541" t="s">
        <v>9</v>
      </c>
      <c r="D1541" s="3">
        <v>42460</v>
      </c>
      <c r="E1541" s="4">
        <v>2173334000</v>
      </c>
      <c r="F1541" s="4">
        <v>967870000</v>
      </c>
      <c r="G1541" s="4">
        <v>301670000</v>
      </c>
      <c r="H1541" s="4">
        <v>372596000</v>
      </c>
      <c r="I1541" s="4">
        <v>174896000</v>
      </c>
      <c r="J1541" s="33">
        <f t="array" ref="J1541">E1541-F1541</f>
        <v>1205464000</v>
      </c>
      <c r="K1541" s="33">
        <f t="array" ref="K1541">J1541-G1541:I1541</f>
        <v>903794000</v>
      </c>
      <c r="L1541" s="105">
        <f t="array" ref="L1541">1-F1541/E1541</f>
        <v>0.5546611795517854</v>
      </c>
      <c r="M1541" s="105">
        <f t="array" ref="M1541">K1541/E1541</f>
        <v>0.41585600740613271</v>
      </c>
      <c r="N1541" t="s">
        <v>28</v>
      </c>
      <c r="O1541" t="s">
        <v>40</v>
      </c>
    </row>
    <row r="1542" spans="1:15" ht="16" hidden="1" x14ac:dyDescent="0.25">
      <c r="A1542" s="2">
        <v>395</v>
      </c>
      <c r="B1542" t="s">
        <v>181</v>
      </c>
      <c r="C1542" t="s">
        <v>7</v>
      </c>
      <c r="D1542" s="3">
        <v>42461</v>
      </c>
      <c r="E1542" s="4">
        <v>4250447000</v>
      </c>
      <c r="F1542" s="4">
        <v>3575631000</v>
      </c>
      <c r="G1542" s="4">
        <v>187244000</v>
      </c>
      <c r="H1542" t="s">
        <v>21</v>
      </c>
      <c r="I1542" s="4">
        <v>182242000</v>
      </c>
      <c r="J1542" s="33">
        <f t="array" ref="J1542">E1542-F1542</f>
        <v>674816000</v>
      </c>
      <c r="K1542" s="33">
        <f t="array" ref="K1542">J1542-G1542:I1542</f>
        <v>487572000</v>
      </c>
      <c r="L1542" s="105">
        <f t="array" ref="L1542">1-F1542/E1542</f>
        <v>0.15876353710562674</v>
      </c>
      <c r="M1542" s="105">
        <f t="array" ref="M1542">K1542/E1542</f>
        <v>0.11471075865667775</v>
      </c>
      <c r="N1542" t="s">
        <v>28</v>
      </c>
      <c r="O1542" t="s">
        <v>182</v>
      </c>
    </row>
    <row r="1543" spans="1:15" ht="16" hidden="1" x14ac:dyDescent="0.25">
      <c r="A1543" s="2">
        <v>1489</v>
      </c>
      <c r="B1543" t="s">
        <v>503</v>
      </c>
      <c r="C1543" t="s">
        <v>9</v>
      </c>
      <c r="D1543" s="3">
        <v>42461</v>
      </c>
      <c r="E1543" s="4">
        <v>3600000000</v>
      </c>
      <c r="F1543" s="4">
        <v>615000000</v>
      </c>
      <c r="G1543" s="4">
        <v>1587000000</v>
      </c>
      <c r="H1543" s="4">
        <v>748000000</v>
      </c>
      <c r="I1543" s="4">
        <v>57000000</v>
      </c>
      <c r="J1543" s="33">
        <f t="array" ref="J1543">E1543-F1543</f>
        <v>2985000000</v>
      </c>
      <c r="K1543" s="33">
        <f t="array" ref="K1543">J1543-G1543:I1543</f>
        <v>1398000000</v>
      </c>
      <c r="L1543" s="105">
        <f t="array" ref="L1543">1-F1543/E1543</f>
        <v>0.82916666666666661</v>
      </c>
      <c r="M1543" s="105">
        <f t="array" ref="M1543">K1543/E1543</f>
        <v>0.38833333333333331</v>
      </c>
      <c r="N1543" t="s">
        <v>28</v>
      </c>
      <c r="O1543" t="s">
        <v>38</v>
      </c>
    </row>
    <row r="1544" spans="1:15" ht="16" hidden="1" x14ac:dyDescent="0.25">
      <c r="A1544" s="2">
        <v>926</v>
      </c>
      <c r="B1544" t="s">
        <v>350</v>
      </c>
      <c r="C1544" t="s">
        <v>9</v>
      </c>
      <c r="D1544" s="3">
        <v>42462</v>
      </c>
      <c r="E1544" s="4">
        <v>4712100000</v>
      </c>
      <c r="F1544" s="4">
        <v>1914900000</v>
      </c>
      <c r="G1544" s="4">
        <v>1428000000</v>
      </c>
      <c r="H1544" t="s">
        <v>21</v>
      </c>
      <c r="I1544" s="4">
        <v>183200000</v>
      </c>
      <c r="J1544" s="33">
        <f t="array" ref="J1544">E1544-F1544</f>
        <v>2797200000</v>
      </c>
      <c r="K1544" s="33">
        <f t="array" ref="K1544">J1544-G1544:I1544</f>
        <v>1369200000</v>
      </c>
      <c r="L1544" s="105">
        <f t="array" ref="L1544">1-F1544/E1544</f>
        <v>0.59362067867829627</v>
      </c>
      <c r="M1544" s="105">
        <f t="array" ref="M1544">K1544/E1544</f>
        <v>0.29057108295664352</v>
      </c>
      <c r="N1544" t="s">
        <v>25</v>
      </c>
      <c r="O1544" t="s">
        <v>295</v>
      </c>
    </row>
    <row r="1545" spans="1:15" ht="16" hidden="1" x14ac:dyDescent="0.25">
      <c r="A1545" s="2">
        <v>1361</v>
      </c>
      <c r="B1545" t="s">
        <v>470</v>
      </c>
      <c r="C1545" t="s">
        <v>9</v>
      </c>
      <c r="D1545" s="3">
        <v>42462</v>
      </c>
      <c r="E1545" s="4">
        <v>7405000000</v>
      </c>
      <c r="F1545" s="4">
        <v>3218000000</v>
      </c>
      <c r="G1545" s="4">
        <v>3389000000</v>
      </c>
      <c r="H1545" t="s">
        <v>21</v>
      </c>
      <c r="I1545" s="4">
        <v>24000000</v>
      </c>
      <c r="J1545" s="33">
        <f t="array" ref="J1545">E1545-F1545</f>
        <v>4187000000</v>
      </c>
      <c r="K1545" s="33">
        <f t="array" ref="K1545">J1545-G1545:I1545</f>
        <v>798000000</v>
      </c>
      <c r="L1545" s="105">
        <f t="array" ref="L1545">1-F1545/E1545</f>
        <v>0.56542876434841327</v>
      </c>
      <c r="M1545" s="105">
        <f t="array" ref="M1545">K1545/E1545</f>
        <v>0.10776502363268062</v>
      </c>
      <c r="N1545" t="s">
        <v>25</v>
      </c>
      <c r="O1545" t="s">
        <v>295</v>
      </c>
    </row>
    <row r="1546" spans="1:15" ht="16" hidden="1" x14ac:dyDescent="0.25">
      <c r="A1546" s="2">
        <v>1337</v>
      </c>
      <c r="B1546" t="s">
        <v>463</v>
      </c>
      <c r="C1546" t="s">
        <v>8</v>
      </c>
      <c r="D1546" s="3">
        <v>42462</v>
      </c>
      <c r="E1546" s="4">
        <v>2610726000</v>
      </c>
      <c r="F1546" s="4">
        <v>1561173000</v>
      </c>
      <c r="G1546" s="4">
        <v>588822000</v>
      </c>
      <c r="H1546" s="4">
        <v>448763000</v>
      </c>
      <c r="I1546" t="s">
        <v>21</v>
      </c>
      <c r="J1546" s="33">
        <f t="array" ref="J1546">E1546-F1546</f>
        <v>1049553000</v>
      </c>
      <c r="K1546" s="33">
        <f t="array" ref="K1546">J1546-G1546:I1546</f>
        <v>460731000</v>
      </c>
      <c r="L1546" s="105">
        <f t="array" ref="L1546">1-F1546/E1546</f>
        <v>0.40201576113311011</v>
      </c>
      <c r="M1546" s="105">
        <f t="array" ref="M1546">K1546/E1546</f>
        <v>0.17647619857464936</v>
      </c>
      <c r="N1546" t="s">
        <v>28</v>
      </c>
      <c r="O1546" t="s">
        <v>40</v>
      </c>
    </row>
    <row r="1547" spans="1:15" ht="16" hidden="1" x14ac:dyDescent="0.25">
      <c r="A1547" s="2">
        <v>1744</v>
      </c>
      <c r="B1547" t="s">
        <v>572</v>
      </c>
      <c r="C1547" t="s">
        <v>9</v>
      </c>
      <c r="D1547" s="3">
        <v>42462</v>
      </c>
      <c r="E1547" s="4">
        <v>2213881000</v>
      </c>
      <c r="F1547" s="4">
        <v>671907000</v>
      </c>
      <c r="G1547" s="4">
        <v>331652000</v>
      </c>
      <c r="H1547" s="4">
        <v>533891000</v>
      </c>
      <c r="I1547" s="4">
        <v>6550000</v>
      </c>
      <c r="J1547" s="33">
        <f t="array" ref="J1547">E1547-F1547</f>
        <v>1541974000</v>
      </c>
      <c r="K1547" s="33">
        <f t="array" ref="K1547">J1547-G1547:I1547</f>
        <v>1210322000</v>
      </c>
      <c r="L1547" s="105">
        <f t="array" ref="L1547">1-F1547/E1547</f>
        <v>0.69650265755024776</v>
      </c>
      <c r="M1547" s="105">
        <f t="array" ref="M1547">K1547/E1547</f>
        <v>0.5466969543530118</v>
      </c>
      <c r="N1547" t="s">
        <v>28</v>
      </c>
      <c r="O1547" t="s">
        <v>40</v>
      </c>
    </row>
    <row r="1548" spans="1:15" ht="16" hidden="1" x14ac:dyDescent="0.25">
      <c r="A1548" s="2">
        <v>1175</v>
      </c>
      <c r="B1548" t="s">
        <v>423</v>
      </c>
      <c r="C1548" t="s">
        <v>9</v>
      </c>
      <c r="D1548" s="3">
        <v>42489</v>
      </c>
      <c r="E1548" s="4">
        <v>5546000000</v>
      </c>
      <c r="F1548" s="4">
        <v>2173000000</v>
      </c>
      <c r="G1548" s="4">
        <v>2099000000</v>
      </c>
      <c r="H1548" s="4">
        <v>861000000</v>
      </c>
      <c r="I1548" t="s">
        <v>21</v>
      </c>
      <c r="J1548" s="33">
        <f t="array" ref="J1548">E1548-F1548</f>
        <v>3373000000</v>
      </c>
      <c r="K1548" s="33">
        <f t="array" ref="K1548">J1548-G1548:I1548</f>
        <v>1274000000</v>
      </c>
      <c r="L1548" s="105">
        <f t="array" ref="L1548">1-F1548/E1548</f>
        <v>0.60818608005769925</v>
      </c>
      <c r="M1548" s="105">
        <f t="array" ref="M1548">K1548/E1548</f>
        <v>0.2297151099891814</v>
      </c>
      <c r="N1548" t="s">
        <v>28</v>
      </c>
      <c r="O1548" t="s">
        <v>63</v>
      </c>
    </row>
    <row r="1549" spans="1:15" ht="16" hidden="1" x14ac:dyDescent="0.25">
      <c r="A1549" s="2">
        <v>1413</v>
      </c>
      <c r="B1549" t="s">
        <v>482</v>
      </c>
      <c r="C1549" t="s">
        <v>9</v>
      </c>
      <c r="D1549" s="3">
        <v>42490</v>
      </c>
      <c r="E1549" s="4">
        <v>7811200000</v>
      </c>
      <c r="F1549" s="4">
        <v>4843400000</v>
      </c>
      <c r="G1549" s="4">
        <v>1614100000</v>
      </c>
      <c r="H1549" t="s">
        <v>21</v>
      </c>
      <c r="I1549" s="4">
        <v>208400000</v>
      </c>
      <c r="J1549" s="33">
        <f t="array" ref="J1549">E1549-F1549</f>
        <v>2967800000</v>
      </c>
      <c r="K1549" s="33">
        <f t="array" ref="K1549">J1549-G1549:I1549</f>
        <v>1353700000</v>
      </c>
      <c r="L1549" s="105">
        <f t="array" ref="L1549">1-F1549/E1549</f>
        <v>0.37994162228594841</v>
      </c>
      <c r="M1549" s="105">
        <f t="array" ref="M1549">K1549/E1549</f>
        <v>0.17330243752560426</v>
      </c>
      <c r="N1549" t="s">
        <v>42</v>
      </c>
      <c r="O1549" t="s">
        <v>130</v>
      </c>
    </row>
    <row r="1550" spans="1:15" ht="16" hidden="1" x14ac:dyDescent="0.25">
      <c r="A1550" s="2">
        <v>798</v>
      </c>
      <c r="B1550" t="s">
        <v>312</v>
      </c>
      <c r="C1550" t="s">
        <v>9</v>
      </c>
      <c r="D1550" s="3">
        <v>42490</v>
      </c>
      <c r="E1550" s="4">
        <v>3038153000</v>
      </c>
      <c r="F1550" s="4">
        <v>1250320000</v>
      </c>
      <c r="G1550" s="4">
        <v>905648000</v>
      </c>
      <c r="H1550" t="s">
        <v>21</v>
      </c>
      <c r="I1550" s="4">
        <v>173598000</v>
      </c>
      <c r="J1550" s="33">
        <f t="array" ref="J1550">E1550-F1550</f>
        <v>1787833000</v>
      </c>
      <c r="K1550" s="33">
        <f t="array" ref="K1550">J1550-G1550:I1550</f>
        <v>882185000</v>
      </c>
      <c r="L1550" s="105">
        <f t="array" ref="L1550">1-F1550/E1550</f>
        <v>0.58846048898788172</v>
      </c>
      <c r="M1550" s="105">
        <f t="array" ref="M1550">K1550/E1550</f>
        <v>0.29036885239156818</v>
      </c>
      <c r="N1550" t="s">
        <v>53</v>
      </c>
      <c r="O1550" t="s">
        <v>106</v>
      </c>
    </row>
    <row r="1551" spans="1:15" ht="16" hidden="1" x14ac:dyDescent="0.25">
      <c r="A1551" s="2">
        <v>1247</v>
      </c>
      <c r="B1551" t="s">
        <v>441</v>
      </c>
      <c r="C1551" t="s">
        <v>9</v>
      </c>
      <c r="D1551" s="3">
        <v>42490</v>
      </c>
      <c r="E1551" s="4">
        <v>5386703000</v>
      </c>
      <c r="F1551" s="4">
        <v>4063955000</v>
      </c>
      <c r="G1551" t="s">
        <v>21</v>
      </c>
      <c r="H1551" t="s">
        <v>21</v>
      </c>
      <c r="I1551" t="s">
        <v>21</v>
      </c>
      <c r="J1551" s="33">
        <f t="array" ref="J1551">E1551-F1551</f>
        <v>1322748000</v>
      </c>
      <c r="K1551" s="33" t="e">
        <f t="array" ref="K1551">J1551-G1551:I1551</f>
        <v>#VALUE!</v>
      </c>
      <c r="L1551" s="105">
        <f t="array" ref="L1551">1-F1551/E1551</f>
        <v>0.24555799716449933</v>
      </c>
      <c r="M1551" s="105" t="e">
        <f t="array" ref="M1551">K1551/E1551</f>
        <v>#VALUE!</v>
      </c>
      <c r="N1551" t="s">
        <v>31</v>
      </c>
      <c r="O1551" t="s">
        <v>172</v>
      </c>
    </row>
    <row r="1552" spans="1:15" ht="16" hidden="1" x14ac:dyDescent="0.25">
      <c r="A1552" s="2">
        <v>503</v>
      </c>
      <c r="B1552" t="s">
        <v>221</v>
      </c>
      <c r="C1552" t="s">
        <v>9</v>
      </c>
      <c r="D1552" s="3">
        <v>42519</v>
      </c>
      <c r="E1552" s="4">
        <v>6933500000</v>
      </c>
      <c r="F1552" s="4">
        <v>5392400000</v>
      </c>
      <c r="G1552" s="4">
        <v>622900000</v>
      </c>
      <c r="H1552" t="s">
        <v>21</v>
      </c>
      <c r="I1552" s="4">
        <v>290200000</v>
      </c>
      <c r="J1552" s="33">
        <f t="array" ref="J1552">E1552-F1552</f>
        <v>1541100000</v>
      </c>
      <c r="K1552" s="33">
        <f t="array" ref="K1552">J1552-G1552:I1552</f>
        <v>918200000</v>
      </c>
      <c r="L1552" s="105">
        <f t="array" ref="L1552">1-F1552/E1552</f>
        <v>0.22226869546405137</v>
      </c>
      <c r="M1552" s="105">
        <f t="array" ref="M1552">K1552/E1552</f>
        <v>0.13242950890603591</v>
      </c>
      <c r="N1552" t="s">
        <v>25</v>
      </c>
      <c r="O1552" t="s">
        <v>161</v>
      </c>
    </row>
    <row r="1553" spans="1:15" ht="16" hidden="1" x14ac:dyDescent="0.25">
      <c r="A1553" s="2">
        <v>257</v>
      </c>
      <c r="B1553" t="s">
        <v>129</v>
      </c>
      <c r="C1553" t="s">
        <v>9</v>
      </c>
      <c r="D1553" s="3">
        <v>42519</v>
      </c>
      <c r="E1553" s="4">
        <v>11642900000</v>
      </c>
      <c r="F1553" s="4">
        <v>8552100000</v>
      </c>
      <c r="G1553" s="4">
        <v>2209400000</v>
      </c>
      <c r="H1553" t="s">
        <v>21</v>
      </c>
      <c r="I1553" t="s">
        <v>21</v>
      </c>
      <c r="J1553" s="33">
        <f t="array" ref="J1553">E1553-F1553</f>
        <v>3090800000</v>
      </c>
      <c r="K1553" s="33">
        <f t="array" ref="K1553">J1553-G1553:I1553</f>
        <v>881400000</v>
      </c>
      <c r="L1553" s="105">
        <f t="array" ref="L1553">1-F1553/E1553</f>
        <v>0.26546650748524847</v>
      </c>
      <c r="M1553" s="105">
        <f t="array" ref="M1553">K1553/E1553</f>
        <v>7.570278882409022E-2</v>
      </c>
      <c r="N1553" t="s">
        <v>42</v>
      </c>
      <c r="O1553" t="s">
        <v>130</v>
      </c>
    </row>
    <row r="1554" spans="1:15" ht="16" hidden="1" x14ac:dyDescent="0.25">
      <c r="A1554" s="2">
        <v>695</v>
      </c>
      <c r="B1554" t="s">
        <v>277</v>
      </c>
      <c r="C1554" t="s">
        <v>9</v>
      </c>
      <c r="D1554" s="3">
        <v>42519</v>
      </c>
      <c r="E1554" s="4">
        <v>16563100000</v>
      </c>
      <c r="F1554" s="4">
        <v>10733600000</v>
      </c>
      <c r="G1554" s="4">
        <v>3118900000</v>
      </c>
      <c r="H1554" t="s">
        <v>21</v>
      </c>
      <c r="I1554" t="s">
        <v>21</v>
      </c>
      <c r="J1554" s="33">
        <f t="array" ref="J1554">E1554-F1554</f>
        <v>5829500000</v>
      </c>
      <c r="K1554" s="33">
        <f t="array" ref="K1554">J1554-G1554:I1554</f>
        <v>2710600000</v>
      </c>
      <c r="L1554" s="105">
        <f t="array" ref="L1554">1-F1554/E1554</f>
        <v>0.35195706117816106</v>
      </c>
      <c r="M1554" s="105">
        <f t="array" ref="M1554">K1554/E1554</f>
        <v>0.16365293936521544</v>
      </c>
      <c r="N1554" t="s">
        <v>42</v>
      </c>
      <c r="O1554" t="s">
        <v>130</v>
      </c>
    </row>
    <row r="1555" spans="1:15" ht="16" hidden="1" x14ac:dyDescent="0.25">
      <c r="A1555" s="2">
        <v>1159</v>
      </c>
      <c r="B1555" t="s">
        <v>419</v>
      </c>
      <c r="C1555" t="s">
        <v>9</v>
      </c>
      <c r="D1555" s="3">
        <v>42521</v>
      </c>
      <c r="E1555" s="4">
        <v>32376000000</v>
      </c>
      <c r="F1555" s="4">
        <v>17405000000</v>
      </c>
      <c r="G1555" s="4">
        <v>10469000000</v>
      </c>
      <c r="H1555" t="s">
        <v>21</v>
      </c>
      <c r="I1555" t="s">
        <v>21</v>
      </c>
      <c r="J1555" s="33">
        <f t="array" ref="J1555">E1555-F1555</f>
        <v>14971000000</v>
      </c>
      <c r="K1555" s="33">
        <f t="array" ref="K1555">J1555-G1555:I1555</f>
        <v>4502000000</v>
      </c>
      <c r="L1555" s="105">
        <f t="array" ref="L1555">1-F1555/E1555</f>
        <v>0.46241042747714356</v>
      </c>
      <c r="M1555" s="105">
        <f t="array" ref="M1555">K1555/E1555</f>
        <v>0.13905361996540647</v>
      </c>
      <c r="N1555" t="s">
        <v>25</v>
      </c>
      <c r="O1555" t="s">
        <v>295</v>
      </c>
    </row>
    <row r="1556" spans="1:15" ht="16" hidden="1" x14ac:dyDescent="0.25">
      <c r="A1556" s="2">
        <v>403</v>
      </c>
      <c r="B1556" t="s">
        <v>185</v>
      </c>
      <c r="C1556" t="s">
        <v>9</v>
      </c>
      <c r="D1556" s="3">
        <v>42521</v>
      </c>
      <c r="E1556" s="4">
        <v>4905458000</v>
      </c>
      <c r="F1556" s="4">
        <v>2775588000</v>
      </c>
      <c r="G1556" s="4">
        <v>1348122000</v>
      </c>
      <c r="H1556" t="s">
        <v>21</v>
      </c>
      <c r="I1556" t="s">
        <v>21</v>
      </c>
      <c r="J1556" s="33">
        <f t="array" ref="J1556">E1556-F1556</f>
        <v>2129870000</v>
      </c>
      <c r="K1556" s="33">
        <f t="array" ref="K1556">J1556-G1556:I1556</f>
        <v>781748000</v>
      </c>
      <c r="L1556" s="105">
        <f t="array" ref="L1556">1-F1556/E1556</f>
        <v>0.43418371944067202</v>
      </c>
      <c r="M1556" s="105">
        <f t="array" ref="M1556">K1556/E1556</f>
        <v>0.15936289740937543</v>
      </c>
      <c r="N1556" t="s">
        <v>22</v>
      </c>
      <c r="O1556" t="s">
        <v>186</v>
      </c>
    </row>
    <row r="1557" spans="1:15" ht="16" hidden="1" x14ac:dyDescent="0.25">
      <c r="A1557" s="2">
        <v>631</v>
      </c>
      <c r="B1557" t="s">
        <v>257</v>
      </c>
      <c r="C1557" t="s">
        <v>9</v>
      </c>
      <c r="D1557" s="3">
        <v>42521</v>
      </c>
      <c r="E1557" s="4">
        <v>50365000000</v>
      </c>
      <c r="F1557" s="4">
        <v>17327000000</v>
      </c>
      <c r="G1557" s="4">
        <v>27330000000</v>
      </c>
      <c r="H1557" t="s">
        <v>21</v>
      </c>
      <c r="I1557" s="4">
        <v>2631000000</v>
      </c>
      <c r="J1557" s="33">
        <f t="array" ref="J1557">E1557-F1557</f>
        <v>33038000000</v>
      </c>
      <c r="K1557" s="33">
        <f t="array" ref="K1557">J1557-G1557:I1557</f>
        <v>5708000000</v>
      </c>
      <c r="L1557" s="105">
        <f t="array" ref="L1557">1-F1557/E1557</f>
        <v>0.6559714087163705</v>
      </c>
      <c r="M1557" s="105">
        <f t="array" ref="M1557">K1557/E1557</f>
        <v>0.11333267149806413</v>
      </c>
      <c r="N1557" t="s">
        <v>22</v>
      </c>
      <c r="O1557" t="s">
        <v>152</v>
      </c>
    </row>
    <row r="1558" spans="1:15" ht="16" hidden="1" x14ac:dyDescent="0.25">
      <c r="A1558" s="2">
        <v>711</v>
      </c>
      <c r="B1558" t="s">
        <v>281</v>
      </c>
      <c r="C1558" t="s">
        <v>9</v>
      </c>
      <c r="D1558" s="3">
        <v>42521</v>
      </c>
      <c r="E1558" s="4">
        <v>2898150000</v>
      </c>
      <c r="F1558" s="4">
        <v>1147639000</v>
      </c>
      <c r="G1558" s="4">
        <v>1325567000</v>
      </c>
      <c r="H1558" t="s">
        <v>21</v>
      </c>
      <c r="I1558" t="s">
        <v>21</v>
      </c>
      <c r="J1558" s="33">
        <f t="array" ref="J1558">E1558-F1558</f>
        <v>1750511000</v>
      </c>
      <c r="K1558" s="33">
        <f t="array" ref="K1558">J1558-G1558:I1558</f>
        <v>424944000</v>
      </c>
      <c r="L1558" s="105">
        <f t="array" ref="L1558">1-F1558/E1558</f>
        <v>0.60400979935476085</v>
      </c>
      <c r="M1558" s="105">
        <f t="array" ref="M1558">K1558/E1558</f>
        <v>0.14662595103773096</v>
      </c>
      <c r="N1558" t="s">
        <v>28</v>
      </c>
      <c r="O1558" t="s">
        <v>45</v>
      </c>
    </row>
    <row r="1559" spans="1:15" ht="16" hidden="1" x14ac:dyDescent="0.25">
      <c r="A1559" s="2">
        <v>986</v>
      </c>
      <c r="B1559" t="s">
        <v>367</v>
      </c>
      <c r="C1559" t="s">
        <v>9</v>
      </c>
      <c r="D1559" s="3">
        <v>42547</v>
      </c>
      <c r="E1559" s="4">
        <v>5885893000</v>
      </c>
      <c r="F1559" s="4">
        <v>3266971000</v>
      </c>
      <c r="G1559" s="4">
        <v>630954000</v>
      </c>
      <c r="H1559" s="4">
        <v>913712000</v>
      </c>
      <c r="I1559" t="s">
        <v>21</v>
      </c>
      <c r="J1559" s="33">
        <f t="array" ref="J1559">E1559-F1559</f>
        <v>2618922000</v>
      </c>
      <c r="K1559" s="33">
        <f t="array" ref="K1559">J1559-G1559:I1559</f>
        <v>1987968000</v>
      </c>
      <c r="L1559" s="105">
        <f t="array" ref="L1559">1-F1559/E1559</f>
        <v>0.44494896526321492</v>
      </c>
      <c r="M1559" s="105">
        <f t="array" ref="M1559">K1559/E1559</f>
        <v>0.33775129789141595</v>
      </c>
      <c r="N1559" t="s">
        <v>28</v>
      </c>
      <c r="O1559" t="s">
        <v>74</v>
      </c>
    </row>
    <row r="1560" spans="1:15" ht="16" hidden="1" x14ac:dyDescent="0.25">
      <c r="A1560" s="2">
        <v>735</v>
      </c>
      <c r="B1560" t="s">
        <v>290</v>
      </c>
      <c r="C1560" t="s">
        <v>9</v>
      </c>
      <c r="D1560" s="3">
        <v>42551</v>
      </c>
      <c r="E1560" s="4">
        <v>6911676000</v>
      </c>
      <c r="F1560" s="4">
        <v>4818585000</v>
      </c>
      <c r="G1560" s="4">
        <v>1513064000</v>
      </c>
      <c r="H1560" t="s">
        <v>21</v>
      </c>
      <c r="I1560" t="s">
        <v>21</v>
      </c>
      <c r="J1560" s="33">
        <f t="array" ref="J1560">E1560-F1560</f>
        <v>2093091000</v>
      </c>
      <c r="K1560" s="33">
        <f t="array" ref="K1560">J1560-G1560:I1560</f>
        <v>580027000</v>
      </c>
      <c r="L1560" s="105">
        <f t="array" ref="L1560">1-F1560/E1560</f>
        <v>0.3028340738194325</v>
      </c>
      <c r="M1560" s="105">
        <f t="array" ref="M1560">K1560/E1560</f>
        <v>8.3919877031272877E-2</v>
      </c>
      <c r="N1560" t="s">
        <v>25</v>
      </c>
      <c r="O1560" t="s">
        <v>284</v>
      </c>
    </row>
    <row r="1561" spans="1:15" ht="16" hidden="1" x14ac:dyDescent="0.25">
      <c r="A1561" s="2">
        <v>329</v>
      </c>
      <c r="B1561" t="s">
        <v>158</v>
      </c>
      <c r="C1561" t="s">
        <v>9</v>
      </c>
      <c r="D1561" s="3">
        <v>42551</v>
      </c>
      <c r="E1561" s="4">
        <v>5761000000</v>
      </c>
      <c r="F1561" s="4">
        <v>3163000000</v>
      </c>
      <c r="G1561" s="4">
        <v>1393000000</v>
      </c>
      <c r="H1561" s="4">
        <v>141000000</v>
      </c>
      <c r="I1561" t="s">
        <v>21</v>
      </c>
      <c r="J1561" s="33">
        <f t="array" ref="J1561">E1561-F1561</f>
        <v>2598000000</v>
      </c>
      <c r="K1561" s="33">
        <f t="array" ref="K1561">J1561-G1561:I1561</f>
        <v>1205000000</v>
      </c>
      <c r="L1561" s="105">
        <f t="array" ref="L1561">1-F1561/E1561</f>
        <v>0.45096337441416423</v>
      </c>
      <c r="M1561" s="105">
        <f t="array" ref="M1561">K1561/E1561</f>
        <v>0.20916507550772434</v>
      </c>
      <c r="N1561" t="s">
        <v>42</v>
      </c>
      <c r="O1561" t="s">
        <v>148</v>
      </c>
    </row>
    <row r="1562" spans="1:15" ht="16" hidden="1" x14ac:dyDescent="0.25">
      <c r="A1562" s="2">
        <v>543</v>
      </c>
      <c r="B1562" t="s">
        <v>231</v>
      </c>
      <c r="C1562" t="s">
        <v>9</v>
      </c>
      <c r="D1562" s="3">
        <v>42551</v>
      </c>
      <c r="E1562" s="4">
        <v>11262300000</v>
      </c>
      <c r="F1562" s="4">
        <v>2181100000</v>
      </c>
      <c r="G1562" s="4">
        <v>7337800000</v>
      </c>
      <c r="H1562" t="s">
        <v>21</v>
      </c>
      <c r="I1562" t="s">
        <v>21</v>
      </c>
      <c r="J1562" s="33">
        <f t="array" ref="J1562">E1562-F1562</f>
        <v>9081200000</v>
      </c>
      <c r="K1562" s="33">
        <f t="array" ref="K1562">J1562-G1562:I1562</f>
        <v>1743400000</v>
      </c>
      <c r="L1562" s="105">
        <f t="array" ref="L1562">1-F1562/E1562</f>
        <v>0.80633618355042924</v>
      </c>
      <c r="M1562" s="105">
        <f t="array" ref="M1562">K1562/E1562</f>
        <v>0.15479964128108822</v>
      </c>
      <c r="N1562" t="s">
        <v>42</v>
      </c>
      <c r="O1562" t="s">
        <v>176</v>
      </c>
    </row>
    <row r="1563" spans="1:15" ht="16" hidden="1" x14ac:dyDescent="0.25">
      <c r="A1563" s="2">
        <v>261</v>
      </c>
      <c r="B1563" t="s">
        <v>131</v>
      </c>
      <c r="C1563" t="s">
        <v>9</v>
      </c>
      <c r="D1563" s="3">
        <v>42551</v>
      </c>
      <c r="E1563" s="4">
        <v>121546000000</v>
      </c>
      <c r="F1563" s="4">
        <v>115003000000</v>
      </c>
      <c r="G1563" s="4">
        <v>3648000000</v>
      </c>
      <c r="H1563" t="s">
        <v>21</v>
      </c>
      <c r="I1563" s="4">
        <v>459000000</v>
      </c>
      <c r="J1563" s="33">
        <f t="array" ref="J1563">E1563-F1563</f>
        <v>6543000000</v>
      </c>
      <c r="K1563" s="33">
        <f t="array" ref="K1563">J1563-G1563:I1563</f>
        <v>2895000000</v>
      </c>
      <c r="L1563" s="105">
        <f t="array" ref="L1563">1-F1563/E1563</f>
        <v>5.3831471212545057E-2</v>
      </c>
      <c r="M1563" s="105">
        <f t="array" ref="M1563">K1563/E1563</f>
        <v>2.3818142925312227E-2</v>
      </c>
      <c r="N1563" t="s">
        <v>31</v>
      </c>
      <c r="O1563" t="s">
        <v>34</v>
      </c>
    </row>
    <row r="1564" spans="1:15" ht="16" hidden="1" x14ac:dyDescent="0.25">
      <c r="A1564" s="2">
        <v>1275</v>
      </c>
      <c r="B1564" t="s">
        <v>448</v>
      </c>
      <c r="C1564" t="s">
        <v>9</v>
      </c>
      <c r="D1564" s="3">
        <v>42551</v>
      </c>
      <c r="E1564" s="4">
        <v>11360753000</v>
      </c>
      <c r="F1564" s="4">
        <v>8823384000</v>
      </c>
      <c r="G1564" s="4">
        <v>1359360000</v>
      </c>
      <c r="H1564" t="s">
        <v>21</v>
      </c>
      <c r="I1564" t="s">
        <v>21</v>
      </c>
      <c r="J1564" s="33">
        <f t="array" ref="J1564">E1564-F1564</f>
        <v>2537369000</v>
      </c>
      <c r="K1564" s="33">
        <f t="array" ref="K1564">J1564-G1564:I1564</f>
        <v>1178009000</v>
      </c>
      <c r="L1564" s="105">
        <f t="array" ref="L1564">1-F1564/E1564</f>
        <v>0.22334514270312888</v>
      </c>
      <c r="M1564" s="105">
        <f t="array" ref="M1564">K1564/E1564</f>
        <v>0.10369110216549907</v>
      </c>
      <c r="N1564" t="s">
        <v>22</v>
      </c>
      <c r="O1564" t="s">
        <v>170</v>
      </c>
    </row>
    <row r="1565" spans="1:15" ht="16" hidden="1" x14ac:dyDescent="0.25">
      <c r="A1565" s="2">
        <v>906</v>
      </c>
      <c r="B1565" t="s">
        <v>344</v>
      </c>
      <c r="C1565" t="s">
        <v>9</v>
      </c>
      <c r="D1565" s="3">
        <v>42551</v>
      </c>
      <c r="E1565" s="4">
        <v>2984493000</v>
      </c>
      <c r="F1565" s="4">
        <v>1163391000</v>
      </c>
      <c r="G1565" s="4">
        <v>379399000</v>
      </c>
      <c r="H1565" s="4">
        <v>481258000</v>
      </c>
      <c r="I1565" t="s">
        <v>21</v>
      </c>
      <c r="J1565" s="33">
        <f t="array" ref="J1565">E1565-F1565</f>
        <v>1821102000</v>
      </c>
      <c r="K1565" s="33">
        <f t="array" ref="K1565">J1565-G1565:I1565</f>
        <v>1441703000</v>
      </c>
      <c r="L1565" s="105">
        <f t="array" ref="L1565">1-F1565/E1565</f>
        <v>0.61018806209295851</v>
      </c>
      <c r="M1565" s="105">
        <f t="array" ref="M1565">K1565/E1565</f>
        <v>0.48306462772738956</v>
      </c>
      <c r="N1565" t="s">
        <v>28</v>
      </c>
      <c r="O1565" t="s">
        <v>74</v>
      </c>
    </row>
    <row r="1566" spans="1:15" ht="16" hidden="1" x14ac:dyDescent="0.25">
      <c r="A1566" s="2">
        <v>1110</v>
      </c>
      <c r="B1566" t="s">
        <v>405</v>
      </c>
      <c r="C1566" t="s">
        <v>9</v>
      </c>
      <c r="D1566" s="3">
        <v>42551</v>
      </c>
      <c r="E1566" s="4">
        <v>85320000000</v>
      </c>
      <c r="F1566" s="4">
        <v>32780000000</v>
      </c>
      <c r="G1566" s="4">
        <v>19260000000</v>
      </c>
      <c r="H1566" s="4">
        <v>11988000000</v>
      </c>
      <c r="I1566" t="s">
        <v>21</v>
      </c>
      <c r="J1566" s="33">
        <f t="array" ref="J1566">E1566-F1566</f>
        <v>52540000000</v>
      </c>
      <c r="K1566" s="33">
        <f t="array" ref="K1566">J1566-G1566:I1566</f>
        <v>33280000000</v>
      </c>
      <c r="L1566" s="105">
        <f t="array" ref="L1566">1-F1566/E1566</f>
        <v>0.61579934364744493</v>
      </c>
      <c r="M1566" s="105">
        <f t="array" ref="M1566">K1566/E1566</f>
        <v>0.39006094702297234</v>
      </c>
      <c r="N1566" t="s">
        <v>28</v>
      </c>
      <c r="O1566" t="s">
        <v>406</v>
      </c>
    </row>
    <row r="1567" spans="1:15" ht="16" hidden="1" x14ac:dyDescent="0.25">
      <c r="A1567" s="2">
        <v>806</v>
      </c>
      <c r="B1567" t="s">
        <v>314</v>
      </c>
      <c r="C1567" t="s">
        <v>9</v>
      </c>
      <c r="D1567" s="3">
        <v>42552</v>
      </c>
      <c r="E1567" s="4">
        <v>7467000000</v>
      </c>
      <c r="F1567" s="4">
        <v>5132000000</v>
      </c>
      <c r="G1567" s="4">
        <v>1186000000</v>
      </c>
      <c r="H1567" t="s">
        <v>21</v>
      </c>
      <c r="I1567" t="s">
        <v>21</v>
      </c>
      <c r="J1567" s="33">
        <f t="array" ref="J1567">E1567-F1567</f>
        <v>2335000000</v>
      </c>
      <c r="K1567" s="33">
        <f t="array" ref="K1567">J1567-G1567:I1567</f>
        <v>1149000000</v>
      </c>
      <c r="L1567" s="105">
        <f t="array" ref="L1567">1-F1567/E1567</f>
        <v>0.31270925405115846</v>
      </c>
      <c r="M1567" s="105">
        <f t="array" ref="M1567">K1567/E1567</f>
        <v>0.1538770590598634</v>
      </c>
      <c r="N1567" t="s">
        <v>28</v>
      </c>
      <c r="O1567" t="s">
        <v>315</v>
      </c>
    </row>
    <row r="1568" spans="1:15" ht="16" hidden="1" x14ac:dyDescent="0.25">
      <c r="A1568" s="2">
        <v>1461</v>
      </c>
      <c r="B1568" t="s">
        <v>494</v>
      </c>
      <c r="C1568" t="s">
        <v>9</v>
      </c>
      <c r="D1568" s="3">
        <v>42552</v>
      </c>
      <c r="E1568" s="4">
        <v>11160000000</v>
      </c>
      <c r="F1568" s="4">
        <v>8545000000</v>
      </c>
      <c r="G1568" s="4">
        <v>635000000</v>
      </c>
      <c r="H1568" s="4">
        <v>1237000000</v>
      </c>
      <c r="I1568" s="4">
        <v>123000000</v>
      </c>
      <c r="J1568" s="33">
        <f t="array" ref="J1568">E1568-F1568</f>
        <v>2615000000</v>
      </c>
      <c r="K1568" s="33">
        <f t="array" ref="K1568">J1568-G1568:I1568</f>
        <v>1980000000</v>
      </c>
      <c r="L1568" s="105">
        <f t="array" ref="L1568">1-F1568/E1568</f>
        <v>0.23431899641577059</v>
      </c>
      <c r="M1568" s="105">
        <f t="array" ref="M1568">K1568/E1568</f>
        <v>0.17741935483870969</v>
      </c>
      <c r="N1568" t="s">
        <v>28</v>
      </c>
      <c r="O1568" t="s">
        <v>495</v>
      </c>
    </row>
    <row r="1569" spans="1:15" ht="16" hidden="1" x14ac:dyDescent="0.25">
      <c r="A1569" s="2">
        <v>1677</v>
      </c>
      <c r="B1569" t="s">
        <v>554</v>
      </c>
      <c r="C1569" t="s">
        <v>9</v>
      </c>
      <c r="D1569" s="3">
        <v>42552</v>
      </c>
      <c r="E1569" s="4">
        <v>12994000000</v>
      </c>
      <c r="F1569" s="4">
        <v>9559000000</v>
      </c>
      <c r="G1569" s="4">
        <v>1342000000</v>
      </c>
      <c r="H1569" s="4">
        <v>1627000000</v>
      </c>
      <c r="I1569" t="s">
        <v>21</v>
      </c>
      <c r="J1569" s="33">
        <f t="array" ref="J1569">E1569-F1569</f>
        <v>3435000000</v>
      </c>
      <c r="K1569" s="33">
        <f t="array" ref="K1569">J1569-G1569:I1569</f>
        <v>2093000000</v>
      </c>
      <c r="L1569" s="105">
        <f t="array" ref="L1569">1-F1569/E1569</f>
        <v>0.26435277820532554</v>
      </c>
      <c r="M1569" s="105">
        <f t="array" ref="M1569">K1569/E1569</f>
        <v>0.16107434200400184</v>
      </c>
      <c r="N1569" t="s">
        <v>28</v>
      </c>
      <c r="O1569" t="s">
        <v>495</v>
      </c>
    </row>
    <row r="1570" spans="1:15" ht="16" hidden="1" x14ac:dyDescent="0.25">
      <c r="A1570" s="2">
        <v>1493</v>
      </c>
      <c r="B1570" t="s">
        <v>504</v>
      </c>
      <c r="C1570" t="s">
        <v>9</v>
      </c>
      <c r="D1570" s="3">
        <v>42553</v>
      </c>
      <c r="E1570" s="4">
        <v>50366919000</v>
      </c>
      <c r="F1570" s="4">
        <v>41326447000</v>
      </c>
      <c r="G1570" t="s">
        <v>21</v>
      </c>
      <c r="H1570" t="s">
        <v>21</v>
      </c>
      <c r="I1570" t="s">
        <v>21</v>
      </c>
      <c r="J1570" s="33">
        <f t="array" ref="J1570">E1570-F1570</f>
        <v>9040472000</v>
      </c>
      <c r="K1570" s="33" t="e">
        <f t="array" ref="K1570">J1570-G1570:I1570</f>
        <v>#VALUE!</v>
      </c>
      <c r="L1570" s="105">
        <f t="array" ref="L1570">1-F1570/E1570</f>
        <v>0.17949225760662468</v>
      </c>
      <c r="M1570" s="105" t="e">
        <f t="array" ref="M1570">K1570/E1570</f>
        <v>#VALUE!</v>
      </c>
      <c r="N1570" t="s">
        <v>42</v>
      </c>
      <c r="O1570" t="s">
        <v>505</v>
      </c>
    </row>
    <row r="1571" spans="1:15" ht="16" hidden="1" x14ac:dyDescent="0.25">
      <c r="A1571" s="2">
        <v>966</v>
      </c>
      <c r="B1571" t="s">
        <v>362</v>
      </c>
      <c r="C1571" t="s">
        <v>9</v>
      </c>
      <c r="D1571" s="3">
        <v>42554</v>
      </c>
      <c r="E1571" s="4">
        <v>1423936000</v>
      </c>
      <c r="F1571" s="4">
        <v>343801000</v>
      </c>
      <c r="G1571" s="4">
        <v>170120000</v>
      </c>
      <c r="H1571" s="4">
        <v>276462000</v>
      </c>
      <c r="I1571" t="s">
        <v>21</v>
      </c>
      <c r="J1571" s="33">
        <f t="array" ref="J1571">E1571-F1571</f>
        <v>1080135000</v>
      </c>
      <c r="K1571" s="33">
        <f t="array" ref="K1571">J1571-G1571:I1571</f>
        <v>910015000</v>
      </c>
      <c r="L1571" s="105">
        <f t="array" ref="L1571">1-F1571/E1571</f>
        <v>0.75855586206121628</v>
      </c>
      <c r="M1571" s="105">
        <f t="array" ref="M1571">K1571/E1571</f>
        <v>0.63908420041350178</v>
      </c>
      <c r="N1571" t="s">
        <v>28</v>
      </c>
      <c r="O1571" t="s">
        <v>40</v>
      </c>
    </row>
    <row r="1572" spans="1:15" ht="16" hidden="1" x14ac:dyDescent="0.25">
      <c r="A1572" s="2">
        <v>393</v>
      </c>
      <c r="B1572" t="s">
        <v>179</v>
      </c>
      <c r="C1572" t="s">
        <v>9</v>
      </c>
      <c r="D1572" s="3">
        <v>42581</v>
      </c>
      <c r="E1572" s="4">
        <v>49247000000</v>
      </c>
      <c r="F1572" s="4">
        <v>18287000000</v>
      </c>
      <c r="G1572" s="4">
        <v>11433000000</v>
      </c>
      <c r="H1572" s="4">
        <v>6296000000</v>
      </c>
      <c r="I1572" s="4">
        <v>303000000</v>
      </c>
      <c r="J1572" s="33">
        <f t="array" ref="J1572">E1572-F1572</f>
        <v>30960000000</v>
      </c>
      <c r="K1572" s="33">
        <f t="array" ref="K1572">J1572-G1572:I1572</f>
        <v>19527000000</v>
      </c>
      <c r="L1572" s="105">
        <f t="array" ref="L1572">1-F1572/E1572</f>
        <v>0.62866773610575266</v>
      </c>
      <c r="M1572" s="105">
        <f t="array" ref="M1572">K1572/E1572</f>
        <v>0.39651146262716508</v>
      </c>
      <c r="N1572" t="s">
        <v>28</v>
      </c>
      <c r="O1572" t="s">
        <v>180</v>
      </c>
    </row>
    <row r="1573" spans="1:15" ht="16" hidden="1" x14ac:dyDescent="0.25">
      <c r="A1573" s="2">
        <v>385</v>
      </c>
      <c r="B1573" t="s">
        <v>177</v>
      </c>
      <c r="C1573" t="s">
        <v>9</v>
      </c>
      <c r="D1573" s="3">
        <v>42582</v>
      </c>
      <c r="E1573" s="4">
        <v>7961000000</v>
      </c>
      <c r="F1573" s="4">
        <v>5181000000</v>
      </c>
      <c r="G1573" s="4">
        <v>1665000000</v>
      </c>
      <c r="H1573" s="4">
        <v>124000000</v>
      </c>
      <c r="I1573" t="s">
        <v>21</v>
      </c>
      <c r="J1573" s="33">
        <f t="array" ref="J1573">E1573-F1573</f>
        <v>2780000000</v>
      </c>
      <c r="K1573" s="33">
        <f t="array" ref="K1573">J1573-G1573:I1573</f>
        <v>1115000000</v>
      </c>
      <c r="L1573" s="105">
        <f t="array" ref="L1573">1-F1573/E1573</f>
        <v>0.34920236151237283</v>
      </c>
      <c r="M1573" s="105">
        <f t="array" ref="M1573">K1573/E1573</f>
        <v>0.14005778168571786</v>
      </c>
      <c r="N1573" t="s">
        <v>42</v>
      </c>
      <c r="O1573" t="s">
        <v>130</v>
      </c>
    </row>
    <row r="1574" spans="1:15" ht="16" x14ac:dyDescent="0.25">
      <c r="A1574" s="2">
        <v>1617</v>
      </c>
      <c r="B1574" t="s">
        <v>539</v>
      </c>
      <c r="C1574" t="s">
        <v>9</v>
      </c>
      <c r="D1574" s="3">
        <v>42582</v>
      </c>
      <c r="E1574" s="4">
        <v>2220300000</v>
      </c>
      <c r="F1574" s="4">
        <v>1465500000</v>
      </c>
      <c r="G1574" s="4">
        <v>425100000</v>
      </c>
      <c r="H1574" s="4">
        <v>55500000</v>
      </c>
      <c r="I1574" t="s">
        <v>21</v>
      </c>
      <c r="J1574" s="33">
        <f t="array" ref="J1574">E1574-F1574</f>
        <v>754800000</v>
      </c>
      <c r="K1574" s="33">
        <f t="array" ref="K1574">J1574-G1574:I1574</f>
        <v>329700000</v>
      </c>
      <c r="L1574" s="105">
        <f t="array" ref="L1574">1-F1574/E1574</f>
        <v>0.33995406026212671</v>
      </c>
      <c r="M1574" s="105">
        <f t="array" ref="M1574">K1574/E1574</f>
        <v>0.14849344683150925</v>
      </c>
      <c r="N1574" t="s">
        <v>53</v>
      </c>
      <c r="O1574" t="s">
        <v>111</v>
      </c>
    </row>
    <row r="1575" spans="1:15" ht="16" hidden="1" x14ac:dyDescent="0.25">
      <c r="A1575" s="2">
        <v>846</v>
      </c>
      <c r="B1575" t="s">
        <v>326</v>
      </c>
      <c r="C1575" t="s">
        <v>9</v>
      </c>
      <c r="D1575" s="3">
        <v>42582</v>
      </c>
      <c r="E1575" s="4">
        <v>4694000000</v>
      </c>
      <c r="F1575" s="4">
        <v>730000000</v>
      </c>
      <c r="G1575" s="4">
        <v>1807000000</v>
      </c>
      <c r="H1575" s="4">
        <v>881000000</v>
      </c>
      <c r="I1575" s="4">
        <v>34000000</v>
      </c>
      <c r="J1575" s="33">
        <f t="array" ref="J1575">E1575-F1575</f>
        <v>3964000000</v>
      </c>
      <c r="K1575" s="33">
        <f t="array" ref="K1575">J1575-G1575:I1575</f>
        <v>2157000000</v>
      </c>
      <c r="L1575" s="105">
        <f t="array" ref="L1575">1-F1575/E1575</f>
        <v>0.84448231785257777</v>
      </c>
      <c r="M1575" s="105">
        <f t="array" ref="M1575">K1575/E1575</f>
        <v>0.45952279505752025</v>
      </c>
      <c r="N1575" t="s">
        <v>28</v>
      </c>
      <c r="O1575" t="s">
        <v>63</v>
      </c>
    </row>
    <row r="1576" spans="1:15" ht="16" hidden="1" x14ac:dyDescent="0.25">
      <c r="A1576" s="2">
        <v>185</v>
      </c>
      <c r="B1576" t="s">
        <v>108</v>
      </c>
      <c r="C1576" t="s">
        <v>9</v>
      </c>
      <c r="D1576" s="3">
        <v>42609</v>
      </c>
      <c r="E1576" s="4">
        <v>10635676000</v>
      </c>
      <c r="F1576" s="4">
        <v>5026940000</v>
      </c>
      <c r="G1576" s="4">
        <v>3548341000</v>
      </c>
      <c r="H1576" t="s">
        <v>21</v>
      </c>
      <c r="I1576" t="s">
        <v>21</v>
      </c>
      <c r="J1576" s="33">
        <f t="array" ref="J1576">E1576-F1576</f>
        <v>5608736000</v>
      </c>
      <c r="K1576" s="33">
        <f t="array" ref="K1576">J1576-G1576:I1576</f>
        <v>2060395000</v>
      </c>
      <c r="L1576" s="105">
        <f t="array" ref="L1576">1-F1576/E1576</f>
        <v>0.5273511528557282</v>
      </c>
      <c r="M1576" s="105">
        <f t="array" ref="M1576">K1576/E1576</f>
        <v>0.19372487465770863</v>
      </c>
      <c r="N1576" t="s">
        <v>25</v>
      </c>
      <c r="O1576" t="s">
        <v>85</v>
      </c>
    </row>
    <row r="1577" spans="1:15" ht="16" hidden="1" x14ac:dyDescent="0.25">
      <c r="A1577" s="2">
        <v>377</v>
      </c>
      <c r="B1577" t="s">
        <v>173</v>
      </c>
      <c r="C1577" t="s">
        <v>9</v>
      </c>
      <c r="D1577" s="3">
        <v>42610</v>
      </c>
      <c r="E1577" s="4">
        <v>118719000000</v>
      </c>
      <c r="F1577" s="4">
        <v>102901000000</v>
      </c>
      <c r="G1577" s="4">
        <v>12068000000</v>
      </c>
      <c r="H1577" t="s">
        <v>21</v>
      </c>
      <c r="I1577" t="s">
        <v>21</v>
      </c>
      <c r="J1577" s="33">
        <f t="array" ref="J1577">E1577-F1577</f>
        <v>15818000000</v>
      </c>
      <c r="K1577" s="33">
        <f t="array" ref="K1577">J1577-G1577:I1577</f>
        <v>3750000000</v>
      </c>
      <c r="L1577" s="105">
        <f t="array" ref="L1577">1-F1577/E1577</f>
        <v>0.13323899291604546</v>
      </c>
      <c r="M1577" s="105">
        <f t="array" ref="M1577">K1577/E1577</f>
        <v>3.1587193288353167E-2</v>
      </c>
      <c r="N1577" t="s">
        <v>42</v>
      </c>
      <c r="O1577" t="s">
        <v>174</v>
      </c>
    </row>
    <row r="1578" spans="1:15" ht="16" hidden="1" x14ac:dyDescent="0.25">
      <c r="A1578" s="2">
        <v>181</v>
      </c>
      <c r="B1578" t="s">
        <v>107</v>
      </c>
      <c r="C1578" t="s">
        <v>9</v>
      </c>
      <c r="D1578" s="3">
        <v>42613</v>
      </c>
      <c r="E1578" s="4">
        <v>3291300000</v>
      </c>
      <c r="F1578" s="4">
        <v>1855100000</v>
      </c>
      <c r="G1578" s="4">
        <v>946000000</v>
      </c>
      <c r="H1578" t="s">
        <v>21</v>
      </c>
      <c r="I1578" t="s">
        <v>21</v>
      </c>
      <c r="J1578" s="33">
        <f t="array" ref="J1578">E1578-F1578</f>
        <v>1436200000</v>
      </c>
      <c r="K1578" s="33">
        <f t="array" ref="K1578">J1578-G1578:I1578</f>
        <v>490200000</v>
      </c>
      <c r="L1578" s="105">
        <f t="array" ref="L1578">1-F1578/E1578</f>
        <v>0.43636253152249871</v>
      </c>
      <c r="M1578" s="105">
        <f t="array" ref="M1578">K1578/E1578</f>
        <v>0.14893810956157141</v>
      </c>
      <c r="N1578" t="s">
        <v>22</v>
      </c>
      <c r="O1578" t="s">
        <v>76</v>
      </c>
    </row>
    <row r="1579" spans="1:15" ht="16" hidden="1" x14ac:dyDescent="0.25">
      <c r="A1579" s="2">
        <v>1090</v>
      </c>
      <c r="B1579" t="s">
        <v>400</v>
      </c>
      <c r="C1579" t="s">
        <v>9</v>
      </c>
      <c r="D1579" s="3">
        <v>42613</v>
      </c>
      <c r="E1579" s="4">
        <v>13502000000</v>
      </c>
      <c r="F1579" s="4">
        <v>6485000000</v>
      </c>
      <c r="G1579" s="4">
        <v>2833000000</v>
      </c>
      <c r="H1579" s="4">
        <v>1512000000</v>
      </c>
      <c r="I1579" t="s">
        <v>21</v>
      </c>
      <c r="J1579" s="33">
        <f t="array" ref="J1579">E1579-F1579</f>
        <v>7017000000</v>
      </c>
      <c r="K1579" s="33">
        <f t="array" ref="K1579">J1579-G1579:I1579</f>
        <v>4184000000</v>
      </c>
      <c r="L1579" s="105">
        <f t="array" ref="L1579">1-F1579/E1579</f>
        <v>0.51970078506887862</v>
      </c>
      <c r="M1579" s="105">
        <f t="array" ref="M1579">K1579/E1579</f>
        <v>0.3098800177751444</v>
      </c>
      <c r="N1579" t="s">
        <v>65</v>
      </c>
      <c r="O1579" t="s">
        <v>144</v>
      </c>
    </row>
    <row r="1580" spans="1:15" ht="16" hidden="1" x14ac:dyDescent="0.25">
      <c r="A1580" s="2">
        <v>1122</v>
      </c>
      <c r="B1580" t="s">
        <v>409</v>
      </c>
      <c r="C1580" t="s">
        <v>9</v>
      </c>
      <c r="D1580" s="3">
        <v>42614</v>
      </c>
      <c r="E1580" s="4">
        <v>12399000000</v>
      </c>
      <c r="F1580" s="4">
        <v>9894000000</v>
      </c>
      <c r="G1580" s="4">
        <v>653000000</v>
      </c>
      <c r="H1580" s="4">
        <v>1617000000</v>
      </c>
      <c r="I1580" t="s">
        <v>21</v>
      </c>
      <c r="J1580" s="33">
        <f t="array" ref="J1580">E1580-F1580</f>
        <v>2505000000</v>
      </c>
      <c r="K1580" s="33">
        <f t="array" ref="K1580">J1580-G1580:I1580</f>
        <v>1852000000</v>
      </c>
      <c r="L1580" s="105">
        <f t="array" ref="L1580">1-F1580/E1580</f>
        <v>0.20203242196951365</v>
      </c>
      <c r="M1580" s="105">
        <f t="array" ref="M1580">K1580/E1580</f>
        <v>0.14936688442616339</v>
      </c>
      <c r="N1580" t="s">
        <v>28</v>
      </c>
      <c r="O1580" t="s">
        <v>40</v>
      </c>
    </row>
    <row r="1581" spans="1:15" ht="16" hidden="1" x14ac:dyDescent="0.25">
      <c r="A1581" s="2">
        <v>779</v>
      </c>
      <c r="B1581" t="s">
        <v>305</v>
      </c>
      <c r="C1581" t="s">
        <v>9</v>
      </c>
      <c r="D1581" s="3">
        <v>42637</v>
      </c>
      <c r="E1581" s="4">
        <v>2832700000</v>
      </c>
      <c r="F1581" s="4">
        <v>1269400000</v>
      </c>
      <c r="G1581" s="4">
        <v>682400000</v>
      </c>
      <c r="H1581" s="4">
        <v>232100000</v>
      </c>
      <c r="I1581" s="4">
        <v>89700000</v>
      </c>
      <c r="J1581" s="33">
        <f t="array" ref="J1581">E1581-F1581</f>
        <v>1563300000</v>
      </c>
      <c r="K1581" s="33">
        <f t="array" ref="K1581">J1581-G1581:I1581</f>
        <v>880900000</v>
      </c>
      <c r="L1581" s="105">
        <f t="array" ref="L1581">1-F1581/E1581</f>
        <v>0.55187630176157021</v>
      </c>
      <c r="M1581" s="105">
        <f t="array" ref="M1581">K1581/E1581</f>
        <v>0.31097539449994704</v>
      </c>
      <c r="N1581" t="s">
        <v>31</v>
      </c>
      <c r="O1581" t="s">
        <v>36</v>
      </c>
    </row>
    <row r="1582" spans="1:15" ht="16" hidden="1" x14ac:dyDescent="0.25">
      <c r="A1582" s="2">
        <v>11</v>
      </c>
      <c r="B1582" t="s">
        <v>27</v>
      </c>
      <c r="C1582" t="s">
        <v>9</v>
      </c>
      <c r="D1582" s="3">
        <v>42637</v>
      </c>
      <c r="E1582" s="4">
        <v>215639000000</v>
      </c>
      <c r="F1582" s="4">
        <v>131376000000</v>
      </c>
      <c r="G1582" s="4">
        <v>14194000000</v>
      </c>
      <c r="H1582" s="4">
        <v>10045000000</v>
      </c>
      <c r="I1582" t="s">
        <v>21</v>
      </c>
      <c r="J1582" s="33">
        <f t="array" ref="J1582">E1582-F1582</f>
        <v>84263000000</v>
      </c>
      <c r="K1582" s="33">
        <f t="array" ref="K1582">J1582-G1582:I1582</f>
        <v>70069000000</v>
      </c>
      <c r="L1582" s="105">
        <f t="array" ref="L1582">1-F1582/E1582</f>
        <v>0.39075955648097049</v>
      </c>
      <c r="M1582" s="105">
        <f t="array" ref="M1582">K1582/E1582</f>
        <v>0.32493658382760077</v>
      </c>
      <c r="N1582" t="s">
        <v>28</v>
      </c>
      <c r="O1582" t="s">
        <v>29</v>
      </c>
    </row>
    <row r="1583" spans="1:15" ht="16" hidden="1" x14ac:dyDescent="0.25">
      <c r="A1583" s="2">
        <v>1689</v>
      </c>
      <c r="B1583" t="s">
        <v>557</v>
      </c>
      <c r="C1583" t="s">
        <v>9</v>
      </c>
      <c r="D1583" s="3">
        <v>42638</v>
      </c>
      <c r="E1583" s="4">
        <v>15724000000</v>
      </c>
      <c r="F1583" s="4">
        <v>10313000000</v>
      </c>
      <c r="G1583" s="4">
        <v>4477000000</v>
      </c>
      <c r="H1583" t="s">
        <v>21</v>
      </c>
      <c r="I1583" t="s">
        <v>21</v>
      </c>
      <c r="J1583" s="33">
        <f t="array" ref="J1583">E1583-F1583</f>
        <v>5411000000</v>
      </c>
      <c r="K1583" s="33">
        <f t="array" ref="K1583">J1583-G1583:I1583</f>
        <v>934000000</v>
      </c>
      <c r="L1583" s="105">
        <f t="array" ref="L1583">1-F1583/E1583</f>
        <v>0.34412363266344437</v>
      </c>
      <c r="M1583" s="105">
        <f t="array" ref="M1583">K1583/E1583</f>
        <v>5.9399643856525054E-2</v>
      </c>
      <c r="N1583" t="s">
        <v>42</v>
      </c>
      <c r="O1583" t="s">
        <v>352</v>
      </c>
    </row>
    <row r="1584" spans="1:15" ht="16" hidden="1" x14ac:dyDescent="0.25">
      <c r="A1584" s="2">
        <v>1334</v>
      </c>
      <c r="B1584" t="s">
        <v>462</v>
      </c>
      <c r="C1584" t="s">
        <v>9</v>
      </c>
      <c r="D1584" s="3">
        <v>42638</v>
      </c>
      <c r="E1584" s="4">
        <v>23554000000</v>
      </c>
      <c r="F1584" s="4">
        <v>9749000000</v>
      </c>
      <c r="G1584" s="4">
        <v>2159000000</v>
      </c>
      <c r="H1584" s="4">
        <v>5151000000</v>
      </c>
      <c r="I1584" t="s">
        <v>21</v>
      </c>
      <c r="J1584" s="33">
        <f t="array" ref="J1584">E1584-F1584</f>
        <v>13805000000</v>
      </c>
      <c r="K1584" s="33">
        <f t="array" ref="K1584">J1584-G1584:I1584</f>
        <v>11646000000</v>
      </c>
      <c r="L1584" s="105">
        <f t="array" ref="L1584">1-F1584/E1584</f>
        <v>0.58610002547338036</v>
      </c>
      <c r="M1584" s="105">
        <f t="array" ref="M1584">K1584/E1584</f>
        <v>0.49443831196399762</v>
      </c>
      <c r="N1584" t="s">
        <v>28</v>
      </c>
      <c r="O1584" t="s">
        <v>40</v>
      </c>
    </row>
    <row r="1585" spans="1:15" ht="16" hidden="1" x14ac:dyDescent="0.25">
      <c r="A1585" s="2">
        <v>459</v>
      </c>
      <c r="B1585" t="s">
        <v>206</v>
      </c>
      <c r="C1585" t="s">
        <v>9</v>
      </c>
      <c r="D1585" s="3">
        <v>42643</v>
      </c>
      <c r="E1585" s="4">
        <v>12157400000</v>
      </c>
      <c r="F1585" s="4">
        <v>9502600000</v>
      </c>
      <c r="G1585" s="4">
        <v>1100300000</v>
      </c>
      <c r="H1585" t="s">
        <v>21</v>
      </c>
      <c r="I1585" t="s">
        <v>21</v>
      </c>
      <c r="J1585" s="33">
        <f t="array" ref="J1585">E1585-F1585</f>
        <v>2654800000</v>
      </c>
      <c r="K1585" s="33">
        <f t="array" ref="K1585">J1585-G1585:I1585</f>
        <v>1554500000</v>
      </c>
      <c r="L1585" s="105">
        <f t="array" ref="L1585">1-F1585/E1585</f>
        <v>0.21836905917383653</v>
      </c>
      <c r="M1585" s="105">
        <f t="array" ref="M1585">K1585/E1585</f>
        <v>0.12786451050389064</v>
      </c>
      <c r="N1585" t="s">
        <v>25</v>
      </c>
      <c r="O1585" t="s">
        <v>207</v>
      </c>
    </row>
    <row r="1586" spans="1:15" ht="16" hidden="1" x14ac:dyDescent="0.25">
      <c r="A1586" s="2">
        <v>1637</v>
      </c>
      <c r="B1586" t="s">
        <v>544</v>
      </c>
      <c r="C1586" t="s">
        <v>9</v>
      </c>
      <c r="D1586" s="3">
        <v>42643</v>
      </c>
      <c r="E1586" s="4">
        <v>12488000000</v>
      </c>
      <c r="F1586" s="4">
        <v>6684000000</v>
      </c>
      <c r="G1586" s="4">
        <v>2851000000</v>
      </c>
      <c r="H1586" t="s">
        <v>21</v>
      </c>
      <c r="I1586" s="4">
        <v>221000000</v>
      </c>
      <c r="J1586" s="33">
        <f t="array" ref="J1586">E1586-F1586</f>
        <v>5804000000</v>
      </c>
      <c r="K1586" s="33">
        <f t="array" ref="K1586">J1586-G1586:I1586</f>
        <v>2953000000</v>
      </c>
      <c r="L1586" s="105">
        <f t="array" ref="L1586">1-F1586/E1586</f>
        <v>0.46476617552850741</v>
      </c>
      <c r="M1586" s="105">
        <f t="array" ref="M1586">K1586/E1586</f>
        <v>0.23646700832799489</v>
      </c>
      <c r="N1586" t="s">
        <v>25</v>
      </c>
      <c r="O1586" t="s">
        <v>210</v>
      </c>
    </row>
    <row r="1587" spans="1:15" ht="16" hidden="1" x14ac:dyDescent="0.25">
      <c r="A1587" s="2">
        <v>787</v>
      </c>
      <c r="B1587" t="s">
        <v>307</v>
      </c>
      <c r="C1587" t="s">
        <v>9</v>
      </c>
      <c r="D1587" s="3">
        <v>42643</v>
      </c>
      <c r="E1587" s="4">
        <v>1624232000</v>
      </c>
      <c r="F1587" s="4">
        <v>898805000</v>
      </c>
      <c r="G1587" s="4">
        <v>136287000</v>
      </c>
      <c r="H1587" s="4">
        <v>10269000</v>
      </c>
      <c r="I1587" s="4">
        <v>598587000</v>
      </c>
      <c r="J1587" s="33">
        <f t="array" ref="J1587">E1587-F1587</f>
        <v>725427000</v>
      </c>
      <c r="K1587" s="33">
        <f t="array" ref="K1587">J1587-G1587:I1587</f>
        <v>589140000</v>
      </c>
      <c r="L1587" s="105">
        <f t="array" ref="L1587">1-F1587/E1587</f>
        <v>0.44662769850612472</v>
      </c>
      <c r="M1587" s="105">
        <f t="array" ref="M1587">K1587/E1587</f>
        <v>0.36271911894359921</v>
      </c>
      <c r="N1587" t="s">
        <v>89</v>
      </c>
      <c r="O1587" t="s">
        <v>308</v>
      </c>
    </row>
    <row r="1588" spans="1:15" ht="16" x14ac:dyDescent="0.25">
      <c r="A1588" s="2">
        <v>898</v>
      </c>
      <c r="B1588" t="s">
        <v>342</v>
      </c>
      <c r="C1588" t="s">
        <v>9</v>
      </c>
      <c r="D1588" s="3">
        <v>42643</v>
      </c>
      <c r="E1588" s="4">
        <v>1822114000</v>
      </c>
      <c r="F1588" s="4">
        <v>1524907000</v>
      </c>
      <c r="G1588" s="4">
        <v>224088000</v>
      </c>
      <c r="H1588" t="s">
        <v>21</v>
      </c>
      <c r="I1588" s="4">
        <v>13794000</v>
      </c>
      <c r="J1588" s="33">
        <f t="array" ref="J1588">E1588-F1588</f>
        <v>297207000</v>
      </c>
      <c r="K1588" s="33">
        <f t="array" ref="K1588">J1588-G1588:I1588</f>
        <v>73119000</v>
      </c>
      <c r="L1588" s="105">
        <f t="array" ref="L1588">1-F1588/E1588</f>
        <v>0.16311108964642174</v>
      </c>
      <c r="M1588" s="105">
        <f t="array" ref="M1588">K1588/E1588</f>
        <v>4.0128663738931813E-2</v>
      </c>
      <c r="N1588" t="s">
        <v>53</v>
      </c>
      <c r="O1588" t="s">
        <v>111</v>
      </c>
    </row>
    <row r="1589" spans="1:15" ht="16" hidden="1" x14ac:dyDescent="0.25">
      <c r="A1589" s="2">
        <v>19</v>
      </c>
      <c r="B1589" t="s">
        <v>33</v>
      </c>
      <c r="C1589" t="s">
        <v>9</v>
      </c>
      <c r="D1589" s="3">
        <v>42643</v>
      </c>
      <c r="E1589" s="4">
        <v>146849686000</v>
      </c>
      <c r="F1589" s="4">
        <v>142577080000</v>
      </c>
      <c r="G1589" s="4">
        <v>2382097000</v>
      </c>
      <c r="H1589" t="s">
        <v>21</v>
      </c>
      <c r="I1589" s="4">
        <v>364735000</v>
      </c>
      <c r="J1589" s="33">
        <f t="array" ref="J1589">E1589-F1589</f>
        <v>4272606000</v>
      </c>
      <c r="K1589" s="33">
        <f t="array" ref="K1589">J1589-G1589:I1589</f>
        <v>1890509000</v>
      </c>
      <c r="L1589" s="105">
        <f t="array" ref="L1589">1-F1589/E1589</f>
        <v>2.9095097962960614E-2</v>
      </c>
      <c r="M1589" s="105">
        <f t="array" ref="M1589">K1589/E1589</f>
        <v>1.2873769440678274E-2</v>
      </c>
      <c r="N1589" t="s">
        <v>31</v>
      </c>
      <c r="O1589" t="s">
        <v>34</v>
      </c>
    </row>
    <row r="1590" spans="1:15" ht="16" hidden="1" x14ac:dyDescent="0.25">
      <c r="A1590" s="2">
        <v>217</v>
      </c>
      <c r="B1590" t="s">
        <v>118</v>
      </c>
      <c r="C1590" t="s">
        <v>9</v>
      </c>
      <c r="D1590" s="3">
        <v>42643</v>
      </c>
      <c r="E1590" s="4">
        <v>12483000000</v>
      </c>
      <c r="F1590" s="4">
        <v>6492000000</v>
      </c>
      <c r="G1590" s="4">
        <v>3005000000</v>
      </c>
      <c r="H1590" s="4">
        <v>828000000</v>
      </c>
      <c r="I1590" t="s">
        <v>21</v>
      </c>
      <c r="J1590" s="33">
        <f t="array" ref="J1590">E1590-F1590</f>
        <v>5991000000</v>
      </c>
      <c r="K1590" s="33">
        <f t="array" ref="K1590">J1590-G1590:I1590</f>
        <v>2986000000</v>
      </c>
      <c r="L1590" s="105">
        <f t="array" ref="L1590">1-F1590/E1590</f>
        <v>0.47993270848353764</v>
      </c>
      <c r="M1590" s="105">
        <f t="array" ref="M1590">K1590/E1590</f>
        <v>0.23920531923415844</v>
      </c>
      <c r="N1590" t="s">
        <v>31</v>
      </c>
      <c r="O1590" t="s">
        <v>36</v>
      </c>
    </row>
    <row r="1591" spans="1:15" ht="16" hidden="1" x14ac:dyDescent="0.25">
      <c r="A1591" s="2">
        <v>1629</v>
      </c>
      <c r="B1591" t="s">
        <v>542</v>
      </c>
      <c r="C1591" t="s">
        <v>9</v>
      </c>
      <c r="D1591" s="3">
        <v>42643</v>
      </c>
      <c r="E1591" s="4">
        <v>3217800000</v>
      </c>
      <c r="F1591" s="4">
        <v>1856500000</v>
      </c>
      <c r="G1591" s="4">
        <v>557000000</v>
      </c>
      <c r="H1591" s="4">
        <v>253500000</v>
      </c>
      <c r="I1591" t="s">
        <v>21</v>
      </c>
      <c r="J1591" s="33">
        <f t="array" ref="J1591">E1591-F1591</f>
        <v>1361300000</v>
      </c>
      <c r="K1591" s="33">
        <f t="array" ref="K1591">J1591-G1591:I1591</f>
        <v>804300000</v>
      </c>
      <c r="L1591" s="105">
        <f t="array" ref="L1591">1-F1591/E1591</f>
        <v>0.42305301758965752</v>
      </c>
      <c r="M1591" s="105">
        <f t="array" ref="M1591">K1591/E1591</f>
        <v>0.24995338429983219</v>
      </c>
      <c r="N1591" t="s">
        <v>31</v>
      </c>
      <c r="O1591" t="s">
        <v>36</v>
      </c>
    </row>
    <row r="1592" spans="1:15" ht="16" hidden="1" x14ac:dyDescent="0.25">
      <c r="A1592" s="2">
        <v>369</v>
      </c>
      <c r="B1592" t="s">
        <v>169</v>
      </c>
      <c r="C1592" t="s">
        <v>9</v>
      </c>
      <c r="D1592" s="3">
        <v>42643</v>
      </c>
      <c r="E1592" s="4">
        <v>5259000000</v>
      </c>
      <c r="F1592" s="4">
        <v>3642000000</v>
      </c>
      <c r="G1592" s="4">
        <v>638000000</v>
      </c>
      <c r="H1592" t="s">
        <v>21</v>
      </c>
      <c r="I1592" t="s">
        <v>21</v>
      </c>
      <c r="J1592" s="33">
        <f t="array" ref="J1592">E1592-F1592</f>
        <v>1617000000</v>
      </c>
      <c r="K1592" s="33">
        <f t="array" ref="K1592">J1592-G1592:I1592</f>
        <v>979000000</v>
      </c>
      <c r="L1592" s="105">
        <f t="array" ref="L1592">1-F1592/E1592</f>
        <v>0.30747290359383916</v>
      </c>
      <c r="M1592" s="105">
        <f t="array" ref="M1592">K1592/E1592</f>
        <v>0.18615706408062369</v>
      </c>
      <c r="N1592" t="s">
        <v>22</v>
      </c>
      <c r="O1592" t="s">
        <v>170</v>
      </c>
    </row>
    <row r="1593" spans="1:15" ht="16" hidden="1" x14ac:dyDescent="0.25">
      <c r="A1593" s="2">
        <v>551</v>
      </c>
      <c r="B1593" t="s">
        <v>233</v>
      </c>
      <c r="C1593" t="s">
        <v>9</v>
      </c>
      <c r="D1593" s="3">
        <v>42643</v>
      </c>
      <c r="E1593" s="4">
        <v>14522000000</v>
      </c>
      <c r="F1593" s="4">
        <v>8260000000</v>
      </c>
      <c r="G1593" s="4">
        <v>3758000000</v>
      </c>
      <c r="H1593" t="s">
        <v>21</v>
      </c>
      <c r="I1593" t="s">
        <v>21</v>
      </c>
      <c r="J1593" s="33">
        <f t="array" ref="J1593">E1593-F1593</f>
        <v>6262000000</v>
      </c>
      <c r="K1593" s="33">
        <f t="array" ref="K1593">J1593-G1593:I1593</f>
        <v>2504000000</v>
      </c>
      <c r="L1593" s="105">
        <f t="array" ref="L1593">1-F1593/E1593</f>
        <v>0.43120782261396506</v>
      </c>
      <c r="M1593" s="105">
        <f t="array" ref="M1593">K1593/E1593</f>
        <v>0.17242804021484645</v>
      </c>
      <c r="N1593" t="s">
        <v>22</v>
      </c>
      <c r="O1593" t="s">
        <v>170</v>
      </c>
    </row>
    <row r="1594" spans="1:15" ht="16" hidden="1" x14ac:dyDescent="0.25">
      <c r="A1594" s="2">
        <v>878</v>
      </c>
      <c r="B1594" t="s">
        <v>336</v>
      </c>
      <c r="C1594" t="s">
        <v>9</v>
      </c>
      <c r="D1594" s="3">
        <v>42643</v>
      </c>
      <c r="E1594" s="4">
        <v>10964157000</v>
      </c>
      <c r="F1594" s="4">
        <v>9196326000</v>
      </c>
      <c r="G1594" s="4">
        <v>1429233000</v>
      </c>
      <c r="H1594" t="s">
        <v>21</v>
      </c>
      <c r="I1594" t="s">
        <v>21</v>
      </c>
      <c r="J1594" s="33">
        <f t="array" ref="J1594">E1594-F1594</f>
        <v>1767831000</v>
      </c>
      <c r="K1594" s="33">
        <f t="array" ref="K1594">J1594-G1594:I1594</f>
        <v>338598000</v>
      </c>
      <c r="L1594" s="105">
        <f t="array" ref="L1594">1-F1594/E1594</f>
        <v>0.16123729348275473</v>
      </c>
      <c r="M1594" s="105">
        <f t="array" ref="M1594">K1594/E1594</f>
        <v>3.0882264819812412E-2</v>
      </c>
      <c r="N1594" t="s">
        <v>22</v>
      </c>
      <c r="O1594" t="s">
        <v>170</v>
      </c>
    </row>
    <row r="1595" spans="1:15" ht="16" hidden="1" x14ac:dyDescent="0.25">
      <c r="A1595" s="2">
        <v>1365</v>
      </c>
      <c r="B1595" t="s">
        <v>471</v>
      </c>
      <c r="C1595" t="s">
        <v>9</v>
      </c>
      <c r="D1595" s="3">
        <v>42643</v>
      </c>
      <c r="E1595" s="4">
        <v>5879500000</v>
      </c>
      <c r="F1595" s="4">
        <v>3404000000</v>
      </c>
      <c r="G1595" s="4">
        <v>1467400000</v>
      </c>
      <c r="H1595" t="s">
        <v>21</v>
      </c>
      <c r="I1595" t="s">
        <v>21</v>
      </c>
      <c r="J1595" s="33">
        <f t="array" ref="J1595">E1595-F1595</f>
        <v>2475500000</v>
      </c>
      <c r="K1595" s="33">
        <f t="array" ref="K1595">J1595-G1595:I1595</f>
        <v>1008100000</v>
      </c>
      <c r="L1595" s="105">
        <f t="array" ref="L1595">1-F1595/E1595</f>
        <v>0.42103920401394679</v>
      </c>
      <c r="M1595" s="105">
        <f t="array" ref="M1595">K1595/E1595</f>
        <v>0.1714601581767157</v>
      </c>
      <c r="N1595" t="s">
        <v>22</v>
      </c>
      <c r="O1595" t="s">
        <v>170</v>
      </c>
    </row>
    <row r="1596" spans="1:15" ht="16" hidden="1" x14ac:dyDescent="0.25">
      <c r="A1596" s="2">
        <v>1509</v>
      </c>
      <c r="B1596" t="s">
        <v>510</v>
      </c>
      <c r="C1596" t="s">
        <v>9</v>
      </c>
      <c r="D1596" s="3">
        <v>42643</v>
      </c>
      <c r="E1596" s="4">
        <v>3171411000</v>
      </c>
      <c r="F1596" s="4">
        <v>1443348000</v>
      </c>
      <c r="G1596" s="4">
        <v>382858000</v>
      </c>
      <c r="H1596" t="s">
        <v>21</v>
      </c>
      <c r="I1596" s="4">
        <v>77445000</v>
      </c>
      <c r="J1596" s="33">
        <f t="array" ref="J1596">E1596-F1596</f>
        <v>1728063000</v>
      </c>
      <c r="K1596" s="33">
        <f t="array" ref="K1596">J1596-G1596:I1596</f>
        <v>1345205000</v>
      </c>
      <c r="L1596" s="105">
        <f t="array" ref="L1596">1-F1596/E1596</f>
        <v>0.54488774870239154</v>
      </c>
      <c r="M1596" s="105">
        <f t="array" ref="M1596">K1596/E1596</f>
        <v>0.42416608884814994</v>
      </c>
      <c r="N1596" t="s">
        <v>22</v>
      </c>
      <c r="O1596" t="s">
        <v>97</v>
      </c>
    </row>
    <row r="1597" spans="1:15" ht="16" hidden="1" x14ac:dyDescent="0.25">
      <c r="A1597" s="2">
        <v>639</v>
      </c>
      <c r="B1597" t="s">
        <v>259</v>
      </c>
      <c r="C1597" t="s">
        <v>9</v>
      </c>
      <c r="D1597" s="3">
        <v>42643</v>
      </c>
      <c r="E1597" s="4">
        <v>1995034000</v>
      </c>
      <c r="F1597" s="4">
        <v>337205000</v>
      </c>
      <c r="G1597" s="4">
        <v>767174000</v>
      </c>
      <c r="H1597" s="4">
        <v>334227000</v>
      </c>
      <c r="I1597" t="s">
        <v>21</v>
      </c>
      <c r="J1597" s="33">
        <f t="array" ref="J1597">E1597-F1597</f>
        <v>1657829000</v>
      </c>
      <c r="K1597" s="33">
        <f t="array" ref="K1597">J1597-G1597:I1597</f>
        <v>890655000</v>
      </c>
      <c r="L1597" s="105">
        <f t="array" ref="L1597">1-F1597/E1597</f>
        <v>0.83097781792190006</v>
      </c>
      <c r="M1597" s="105">
        <f t="array" ref="M1597">K1597/E1597</f>
        <v>0.44643600058946364</v>
      </c>
      <c r="N1597" t="s">
        <v>28</v>
      </c>
      <c r="O1597" t="s">
        <v>180</v>
      </c>
    </row>
    <row r="1598" spans="1:15" ht="16" hidden="1" x14ac:dyDescent="0.25">
      <c r="A1598" s="2">
        <v>1473</v>
      </c>
      <c r="B1598" t="s">
        <v>499</v>
      </c>
      <c r="C1598" t="s">
        <v>9</v>
      </c>
      <c r="D1598" s="3">
        <v>42643</v>
      </c>
      <c r="E1598" s="4">
        <v>3289000000</v>
      </c>
      <c r="F1598" s="4">
        <v>1623800000</v>
      </c>
      <c r="G1598" s="4">
        <v>195900000</v>
      </c>
      <c r="H1598" s="4">
        <v>312400000</v>
      </c>
      <c r="I1598" s="4">
        <v>33400000</v>
      </c>
      <c r="J1598" s="33">
        <f t="array" ref="J1598">E1598-F1598</f>
        <v>1665200000</v>
      </c>
      <c r="K1598" s="33">
        <f t="array" ref="K1598">J1598-G1598:I1598</f>
        <v>1469300000</v>
      </c>
      <c r="L1598" s="105">
        <f t="array" ref="L1598">1-F1598/E1598</f>
        <v>0.50629370629370629</v>
      </c>
      <c r="M1598" s="105">
        <f t="array" ref="M1598">K1598/E1598</f>
        <v>0.44673152934022498</v>
      </c>
      <c r="N1598" t="s">
        <v>28</v>
      </c>
      <c r="O1598" t="s">
        <v>40</v>
      </c>
    </row>
    <row r="1599" spans="1:15" ht="16" hidden="1" x14ac:dyDescent="0.25">
      <c r="A1599" s="2">
        <v>1513</v>
      </c>
      <c r="B1599" t="s">
        <v>511</v>
      </c>
      <c r="C1599" t="s">
        <v>9</v>
      </c>
      <c r="D1599" s="3">
        <v>42643</v>
      </c>
      <c r="E1599" s="4">
        <v>12238000000</v>
      </c>
      <c r="F1599" s="4">
        <v>8205000000</v>
      </c>
      <c r="G1599" s="4">
        <v>1463000000</v>
      </c>
      <c r="H1599" s="4">
        <v>644000000</v>
      </c>
      <c r="I1599" t="s">
        <v>21</v>
      </c>
      <c r="J1599" s="33">
        <f t="array" ref="J1599">E1599-F1599</f>
        <v>4033000000</v>
      </c>
      <c r="K1599" s="33">
        <f t="array" ref="K1599">J1599-G1599:I1599</f>
        <v>2570000000</v>
      </c>
      <c r="L1599" s="105">
        <f t="array" ref="L1599">1-F1599/E1599</f>
        <v>0.32954731165223072</v>
      </c>
      <c r="M1599" s="105">
        <f t="array" ref="M1599">K1599/E1599</f>
        <v>0.21000163425396307</v>
      </c>
      <c r="N1599" t="s">
        <v>28</v>
      </c>
      <c r="O1599" t="s">
        <v>512</v>
      </c>
    </row>
    <row r="1600" spans="1:15" ht="16" hidden="1" x14ac:dyDescent="0.25">
      <c r="A1600" s="2">
        <v>1625</v>
      </c>
      <c r="B1600" t="s">
        <v>541</v>
      </c>
      <c r="C1600" t="s">
        <v>9</v>
      </c>
      <c r="D1600" s="3">
        <v>42643</v>
      </c>
      <c r="E1600" s="4">
        <v>15082000000</v>
      </c>
      <c r="F1600" s="4">
        <v>2226000000</v>
      </c>
      <c r="G1600" s="4">
        <v>4469000000</v>
      </c>
      <c r="H1600" t="s">
        <v>21</v>
      </c>
      <c r="I1600" s="4">
        <v>502000000</v>
      </c>
      <c r="J1600" s="33">
        <f t="array" ref="J1600">E1600-F1600</f>
        <v>12856000000</v>
      </c>
      <c r="K1600" s="33">
        <f t="array" ref="K1600">J1600-G1600:I1600</f>
        <v>8387000000</v>
      </c>
      <c r="L1600" s="105">
        <f t="array" ref="L1600">1-F1600/E1600</f>
        <v>0.85240684259382049</v>
      </c>
      <c r="M1600" s="105">
        <f t="array" ref="M1600">K1600/E1600</f>
        <v>0.55609335631879064</v>
      </c>
      <c r="N1600" t="s">
        <v>28</v>
      </c>
      <c r="O1600" t="s">
        <v>63</v>
      </c>
    </row>
    <row r="1601" spans="1:15" ht="16" hidden="1" x14ac:dyDescent="0.25">
      <c r="A1601" s="2">
        <v>147</v>
      </c>
      <c r="B1601" t="s">
        <v>92</v>
      </c>
      <c r="C1601" t="s">
        <v>9</v>
      </c>
      <c r="D1601" s="3">
        <v>42643</v>
      </c>
      <c r="E1601" s="4">
        <v>9524400000</v>
      </c>
      <c r="F1601" s="4">
        <v>6402700000</v>
      </c>
      <c r="G1601" s="4">
        <v>797600000</v>
      </c>
      <c r="H1601" s="4">
        <v>132000000</v>
      </c>
      <c r="I1601" t="s">
        <v>21</v>
      </c>
      <c r="J1601" s="33">
        <f t="array" ref="J1601">E1601-F1601</f>
        <v>3121700000</v>
      </c>
      <c r="K1601" s="33">
        <f t="array" ref="K1601">J1601-G1601:I1601</f>
        <v>2324100000</v>
      </c>
      <c r="L1601" s="105">
        <f t="array" ref="L1601">1-F1601/E1601</f>
        <v>0.32775817899290249</v>
      </c>
      <c r="M1601" s="105">
        <f t="array" ref="M1601">K1601/E1601</f>
        <v>0.24401537104699508</v>
      </c>
      <c r="N1601" t="s">
        <v>65</v>
      </c>
      <c r="O1601" t="s">
        <v>93</v>
      </c>
    </row>
    <row r="1602" spans="1:15" ht="16" hidden="1" x14ac:dyDescent="0.25">
      <c r="A1602" s="2">
        <v>1712</v>
      </c>
      <c r="B1602" t="s">
        <v>563</v>
      </c>
      <c r="C1602" t="s">
        <v>8</v>
      </c>
      <c r="D1602" s="3">
        <v>42643</v>
      </c>
      <c r="E1602" s="4">
        <v>14171800000</v>
      </c>
      <c r="F1602" s="4">
        <v>11413200000</v>
      </c>
      <c r="G1602" s="4">
        <v>1750100000</v>
      </c>
      <c r="H1602" t="s">
        <v>21</v>
      </c>
      <c r="I1602" s="4">
        <v>211800000</v>
      </c>
      <c r="J1602" s="33">
        <f t="array" ref="J1602">E1602-F1602</f>
        <v>2758600000</v>
      </c>
      <c r="K1602" s="33">
        <f t="array" ref="K1602">J1602-G1602:I1602</f>
        <v>1008500000</v>
      </c>
      <c r="L1602" s="105">
        <f t="array" ref="L1602">1-F1602/E1602</f>
        <v>0.19465417237048221</v>
      </c>
      <c r="M1602" s="105">
        <f t="array" ref="M1602">K1602/E1602</f>
        <v>7.1162449371286643E-2</v>
      </c>
      <c r="N1602" t="s">
        <v>65</v>
      </c>
      <c r="O1602" t="s">
        <v>102</v>
      </c>
    </row>
    <row r="1603" spans="1:15" ht="16" hidden="1" x14ac:dyDescent="0.25">
      <c r="A1603" s="2">
        <v>467</v>
      </c>
      <c r="B1603" t="s">
        <v>209</v>
      </c>
      <c r="C1603" t="s">
        <v>9</v>
      </c>
      <c r="D1603" s="3">
        <v>42644</v>
      </c>
      <c r="E1603" s="4">
        <v>55632000000</v>
      </c>
      <c r="F1603" s="4">
        <v>29993000000</v>
      </c>
      <c r="G1603" s="4">
        <v>8754000000</v>
      </c>
      <c r="H1603" t="s">
        <v>21</v>
      </c>
      <c r="I1603" s="4">
        <v>2527000000</v>
      </c>
      <c r="J1603" s="33">
        <f t="array" ref="J1603">E1603-F1603</f>
        <v>25639000000</v>
      </c>
      <c r="K1603" s="33">
        <f t="array" ref="K1603">J1603-G1603:I1603</f>
        <v>16885000000</v>
      </c>
      <c r="L1603" s="105">
        <f t="array" ref="L1603">1-F1603/E1603</f>
        <v>0.46086784584411844</v>
      </c>
      <c r="M1603" s="105">
        <f t="array" ref="M1603">K1603/E1603</f>
        <v>0.30351236698303136</v>
      </c>
      <c r="N1603" t="s">
        <v>25</v>
      </c>
      <c r="O1603" t="s">
        <v>210</v>
      </c>
    </row>
    <row r="1604" spans="1:15" ht="16" hidden="1" x14ac:dyDescent="0.25">
      <c r="A1604" s="2">
        <v>1553</v>
      </c>
      <c r="B1604" t="s">
        <v>524</v>
      </c>
      <c r="C1604" t="s">
        <v>9</v>
      </c>
      <c r="D1604" s="3">
        <v>42644</v>
      </c>
      <c r="E1604" s="4">
        <v>36881000000</v>
      </c>
      <c r="F1604" s="4">
        <v>32184000000</v>
      </c>
      <c r="G1604" s="4">
        <v>1864000000</v>
      </c>
      <c r="H1604" t="s">
        <v>21</v>
      </c>
      <c r="I1604" t="s">
        <v>21</v>
      </c>
      <c r="J1604" s="33">
        <f t="array" ref="J1604">E1604-F1604</f>
        <v>4697000000</v>
      </c>
      <c r="K1604" s="33">
        <f t="array" ref="K1604">J1604-G1604:I1604</f>
        <v>2833000000</v>
      </c>
      <c r="L1604" s="105">
        <f t="array" ref="L1604">1-F1604/E1604</f>
        <v>0.12735554892763212</v>
      </c>
      <c r="M1604" s="105">
        <f t="array" ref="M1604">K1604/E1604</f>
        <v>7.6814619994034869E-2</v>
      </c>
      <c r="N1604" t="s">
        <v>42</v>
      </c>
      <c r="O1604" t="s">
        <v>130</v>
      </c>
    </row>
    <row r="1605" spans="1:15" ht="16" hidden="1" x14ac:dyDescent="0.25">
      <c r="A1605" s="2">
        <v>1385</v>
      </c>
      <c r="B1605" t="s">
        <v>476</v>
      </c>
      <c r="C1605" t="s">
        <v>9</v>
      </c>
      <c r="D1605" s="3">
        <v>42645</v>
      </c>
      <c r="E1605" s="4">
        <v>21315900000</v>
      </c>
      <c r="F1605" s="4">
        <v>8511100000</v>
      </c>
      <c r="G1605" s="4">
        <v>7970300000</v>
      </c>
      <c r="H1605" t="s">
        <v>21</v>
      </c>
      <c r="I1605" s="4">
        <v>980800000</v>
      </c>
      <c r="J1605" s="33">
        <f t="array" ref="J1605">E1605-F1605</f>
        <v>12804800000</v>
      </c>
      <c r="K1605" s="33">
        <f t="array" ref="K1605">J1605-G1605:I1605</f>
        <v>4834500000</v>
      </c>
      <c r="L1605" s="105">
        <f t="array" ref="L1605">1-F1605/E1605</f>
        <v>0.60071589752250665</v>
      </c>
      <c r="M1605" s="105">
        <f t="array" ref="M1605">K1605/E1605</f>
        <v>0.22680252769059717</v>
      </c>
      <c r="N1605" t="s">
        <v>25</v>
      </c>
      <c r="O1605" t="s">
        <v>161</v>
      </c>
    </row>
    <row r="1606" spans="1:15" ht="16" hidden="1" x14ac:dyDescent="0.25">
      <c r="A1606" s="2">
        <v>31</v>
      </c>
      <c r="B1606" t="s">
        <v>39</v>
      </c>
      <c r="C1606" t="s">
        <v>9</v>
      </c>
      <c r="D1606" s="3">
        <v>42672</v>
      </c>
      <c r="E1606" s="4">
        <v>3421409000</v>
      </c>
      <c r="F1606" s="4">
        <v>1194236000</v>
      </c>
      <c r="G1606" s="4">
        <v>461438000</v>
      </c>
      <c r="H1606" s="4">
        <v>653816000</v>
      </c>
      <c r="I1606" s="4">
        <v>70123000</v>
      </c>
      <c r="J1606" s="33">
        <f t="array" ref="J1606">E1606-F1606</f>
        <v>2227173000</v>
      </c>
      <c r="K1606" s="33">
        <f t="array" ref="K1606">J1606-G1606:I1606</f>
        <v>1765735000</v>
      </c>
      <c r="L1606" s="105">
        <f t="array" ref="L1606">1-F1606/E1606</f>
        <v>0.65095199083184729</v>
      </c>
      <c r="M1606" s="105">
        <f t="array" ref="M1606">K1606/E1606</f>
        <v>0.51608416298665261</v>
      </c>
      <c r="N1606" t="s">
        <v>28</v>
      </c>
      <c r="O1606" t="s">
        <v>40</v>
      </c>
    </row>
    <row r="1607" spans="1:15" ht="16" hidden="1" x14ac:dyDescent="0.25">
      <c r="A1607" s="2">
        <v>802</v>
      </c>
      <c r="B1607" t="s">
        <v>313</v>
      </c>
      <c r="C1607" t="s">
        <v>9</v>
      </c>
      <c r="D1607" s="3">
        <v>42673</v>
      </c>
      <c r="E1607" s="4">
        <v>9523224000</v>
      </c>
      <c r="F1607" s="4">
        <v>7365049000</v>
      </c>
      <c r="G1607" s="4">
        <v>871974000</v>
      </c>
      <c r="H1607" t="s">
        <v>21</v>
      </c>
      <c r="I1607" t="s">
        <v>21</v>
      </c>
      <c r="J1607" s="33">
        <f t="array" ref="J1607">E1607-F1607</f>
        <v>2158175000</v>
      </c>
      <c r="K1607" s="33">
        <f t="array" ref="K1607">J1607-G1607:I1607</f>
        <v>1286201000</v>
      </c>
      <c r="L1607" s="105">
        <f t="array" ref="L1607">1-F1607/E1607</f>
        <v>0.22662230773947978</v>
      </c>
      <c r="M1607" s="105">
        <f t="array" ref="M1607">K1607/E1607</f>
        <v>0.13505940845243167</v>
      </c>
      <c r="N1607" t="s">
        <v>42</v>
      </c>
      <c r="O1607" t="s">
        <v>130</v>
      </c>
    </row>
    <row r="1608" spans="1:15" ht="16" hidden="1" x14ac:dyDescent="0.25">
      <c r="A1608" s="2">
        <v>99</v>
      </c>
      <c r="B1608" t="s">
        <v>73</v>
      </c>
      <c r="C1608" t="s">
        <v>9</v>
      </c>
      <c r="D1608" s="3">
        <v>42673</v>
      </c>
      <c r="E1608" s="4">
        <v>10825000000</v>
      </c>
      <c r="F1608" s="4">
        <v>6314000000</v>
      </c>
      <c r="G1608" s="4">
        <v>819000000</v>
      </c>
      <c r="H1608" s="4">
        <v>1540000000</v>
      </c>
      <c r="I1608" t="s">
        <v>21</v>
      </c>
      <c r="J1608" s="33">
        <f t="array" ref="J1608">E1608-F1608</f>
        <v>4511000000</v>
      </c>
      <c r="K1608" s="33">
        <f t="array" ref="K1608">J1608-G1608:I1608</f>
        <v>3692000000</v>
      </c>
      <c r="L1608" s="105">
        <f t="array" ref="L1608">1-F1608/E1608</f>
        <v>0.41672055427251731</v>
      </c>
      <c r="M1608" s="105">
        <f t="array" ref="M1608">K1608/E1608</f>
        <v>0.34106235565819859</v>
      </c>
      <c r="N1608" t="s">
        <v>28</v>
      </c>
      <c r="O1608" t="s">
        <v>74</v>
      </c>
    </row>
    <row r="1609" spans="1:15" ht="16" hidden="1" x14ac:dyDescent="0.25">
      <c r="A1609" s="2">
        <v>165</v>
      </c>
      <c r="B1609" t="s">
        <v>100</v>
      </c>
      <c r="C1609" t="s">
        <v>7</v>
      </c>
      <c r="D1609" s="3">
        <v>42673</v>
      </c>
      <c r="E1609" s="4">
        <v>13240000000</v>
      </c>
      <c r="F1609" s="4">
        <v>7300000000</v>
      </c>
      <c r="G1609" s="4">
        <v>806000000</v>
      </c>
      <c r="H1609" s="4">
        <v>2674000000</v>
      </c>
      <c r="I1609" s="4">
        <v>1873000000</v>
      </c>
      <c r="J1609" s="33">
        <f t="array" ref="J1609">E1609-F1609</f>
        <v>5940000000</v>
      </c>
      <c r="K1609" s="33">
        <f t="array" ref="K1609">J1609-G1609:I1609</f>
        <v>5134000000</v>
      </c>
      <c r="L1609" s="105">
        <f t="array" ref="L1609">1-F1609/E1609</f>
        <v>0.44864048338368578</v>
      </c>
      <c r="M1609" s="105">
        <f t="array" ref="M1609">K1609/E1609</f>
        <v>0.3877643504531722</v>
      </c>
      <c r="N1609" t="s">
        <v>28</v>
      </c>
      <c r="O1609" t="s">
        <v>40</v>
      </c>
    </row>
    <row r="1610" spans="1:15" ht="16" hidden="1" x14ac:dyDescent="0.25">
      <c r="A1610" s="2">
        <v>373</v>
      </c>
      <c r="B1610" t="s">
        <v>171</v>
      </c>
      <c r="C1610" t="s">
        <v>9</v>
      </c>
      <c r="D1610" s="3">
        <v>42674</v>
      </c>
      <c r="E1610" s="4">
        <v>1966814000</v>
      </c>
      <c r="F1610" s="4">
        <v>793735000</v>
      </c>
      <c r="G1610" s="4">
        <v>722798000</v>
      </c>
      <c r="H1610" s="4">
        <v>65411000</v>
      </c>
      <c r="I1610" s="4">
        <v>60790000</v>
      </c>
      <c r="J1610" s="33">
        <f t="array" ref="J1610">E1610-F1610</f>
        <v>1173079000</v>
      </c>
      <c r="K1610" s="33">
        <f t="array" ref="K1610">J1610-G1610:I1610</f>
        <v>450281000</v>
      </c>
      <c r="L1610" s="105">
        <f t="array" ref="L1610">1-F1610/E1610</f>
        <v>0.59643616529066801</v>
      </c>
      <c r="M1610" s="105">
        <f t="array" ref="M1610">K1610/E1610</f>
        <v>0.22893928963287835</v>
      </c>
      <c r="N1610" t="s">
        <v>31</v>
      </c>
      <c r="O1610" t="s">
        <v>172</v>
      </c>
    </row>
    <row r="1611" spans="1:15" ht="16" hidden="1" x14ac:dyDescent="0.25">
      <c r="A1611" s="2">
        <v>443</v>
      </c>
      <c r="B1611" t="s">
        <v>200</v>
      </c>
      <c r="C1611" t="s">
        <v>9</v>
      </c>
      <c r="D1611" s="3">
        <v>42674</v>
      </c>
      <c r="E1611" s="4">
        <v>26644000000</v>
      </c>
      <c r="F1611" s="4">
        <v>18248900000</v>
      </c>
      <c r="G1611" s="4">
        <v>4018300000</v>
      </c>
      <c r="H1611" s="4">
        <v>1389100000</v>
      </c>
      <c r="I1611" t="s">
        <v>21</v>
      </c>
      <c r="J1611" s="33">
        <f t="array" ref="J1611">E1611-F1611</f>
        <v>8395100000</v>
      </c>
      <c r="K1611" s="33">
        <f t="array" ref="K1611">J1611-G1611:I1611</f>
        <v>4376800000</v>
      </c>
      <c r="L1611" s="105">
        <f t="array" ref="L1611">1-F1611/E1611</f>
        <v>0.31508407146074158</v>
      </c>
      <c r="M1611" s="105">
        <f t="array" ref="M1611">K1611/E1611</f>
        <v>0.16426962918480709</v>
      </c>
      <c r="N1611" t="s">
        <v>22</v>
      </c>
      <c r="O1611" t="s">
        <v>133</v>
      </c>
    </row>
    <row r="1612" spans="1:15" ht="16" hidden="1" x14ac:dyDescent="0.25">
      <c r="A1612" s="2">
        <v>790</v>
      </c>
      <c r="B1612" t="s">
        <v>309</v>
      </c>
      <c r="C1612" t="s">
        <v>8</v>
      </c>
      <c r="D1612" s="3">
        <v>42674</v>
      </c>
      <c r="E1612" s="4">
        <v>50123000000</v>
      </c>
      <c r="F1612" s="4">
        <v>35507000000</v>
      </c>
      <c r="G1612" s="4">
        <v>8419000000</v>
      </c>
      <c r="H1612" s="4">
        <v>2298000000</v>
      </c>
      <c r="I1612" s="4">
        <v>755000000</v>
      </c>
      <c r="J1612" s="33">
        <f t="array" ref="J1612">E1612-F1612</f>
        <v>14616000000</v>
      </c>
      <c r="K1612" s="33">
        <f t="array" ref="K1612">J1612-G1612:I1612</f>
        <v>6197000000</v>
      </c>
      <c r="L1612" s="105">
        <f t="array" ref="L1612">1-F1612/E1612</f>
        <v>0.29160265746264191</v>
      </c>
      <c r="M1612" s="105">
        <f t="array" ref="M1612">K1612/E1612</f>
        <v>0.12363585579474493</v>
      </c>
      <c r="N1612" t="s">
        <v>28</v>
      </c>
      <c r="O1612" t="s">
        <v>310</v>
      </c>
    </row>
    <row r="1613" spans="1:15" ht="16" hidden="1" x14ac:dyDescent="0.25">
      <c r="A1613" s="2">
        <v>794</v>
      </c>
      <c r="B1613" t="s">
        <v>311</v>
      </c>
      <c r="C1613" t="s">
        <v>9</v>
      </c>
      <c r="D1613" s="3">
        <v>42674</v>
      </c>
      <c r="E1613" s="4">
        <v>48238000000</v>
      </c>
      <c r="F1613" s="4">
        <v>39240000000</v>
      </c>
      <c r="G1613" s="4">
        <v>4019000000</v>
      </c>
      <c r="H1613" s="4">
        <v>1209000000</v>
      </c>
      <c r="I1613" s="4">
        <v>16000000</v>
      </c>
      <c r="J1613" s="33">
        <f t="array" ref="J1613">E1613-F1613</f>
        <v>8998000000</v>
      </c>
      <c r="K1613" s="33">
        <f t="array" ref="K1613">J1613-G1613:I1613</f>
        <v>4979000000</v>
      </c>
      <c r="L1613" s="105">
        <f t="array" ref="L1613">1-F1613/E1613</f>
        <v>0.18653343836809155</v>
      </c>
      <c r="M1613" s="105">
        <f t="array" ref="M1613">K1613/E1613</f>
        <v>0.10321738048841163</v>
      </c>
      <c r="N1613" t="s">
        <v>28</v>
      </c>
      <c r="O1613" t="s">
        <v>29</v>
      </c>
    </row>
    <row r="1614" spans="1:15" ht="16" hidden="1" x14ac:dyDescent="0.25">
      <c r="A1614" s="2">
        <v>281</v>
      </c>
      <c r="B1614" t="s">
        <v>138</v>
      </c>
      <c r="C1614" t="s">
        <v>9</v>
      </c>
      <c r="D1614" s="3">
        <v>42704</v>
      </c>
      <c r="E1614" s="4">
        <v>16389000000</v>
      </c>
      <c r="F1614" s="4">
        <v>9383000000</v>
      </c>
      <c r="G1614" s="4">
        <v>2197000000</v>
      </c>
      <c r="H1614" t="s">
        <v>21</v>
      </c>
      <c r="I1614" s="4">
        <v>1738000000</v>
      </c>
      <c r="J1614" s="33">
        <f t="array" ref="J1614">E1614-F1614</f>
        <v>7006000000</v>
      </c>
      <c r="K1614" s="33">
        <f t="array" ref="K1614">J1614-G1614:I1614</f>
        <v>4809000000</v>
      </c>
      <c r="L1614" s="105">
        <f t="array" ref="L1614">1-F1614/E1614</f>
        <v>0.42748184758069441</v>
      </c>
      <c r="M1614" s="105">
        <f t="array" ref="M1614">K1614/E1614</f>
        <v>0.2934285191286839</v>
      </c>
      <c r="N1614" t="s">
        <v>25</v>
      </c>
      <c r="O1614" t="s">
        <v>139</v>
      </c>
    </row>
    <row r="1615" spans="1:15" ht="16" hidden="1" x14ac:dyDescent="0.25">
      <c r="A1615" s="2">
        <v>950</v>
      </c>
      <c r="B1615" t="s">
        <v>357</v>
      </c>
      <c r="C1615" t="s">
        <v>9</v>
      </c>
      <c r="D1615" s="3">
        <v>42704</v>
      </c>
      <c r="E1615" s="4">
        <v>10949999000</v>
      </c>
      <c r="F1615" s="4">
        <v>8923519000</v>
      </c>
      <c r="G1615" s="4">
        <v>764117000</v>
      </c>
      <c r="H1615" t="s">
        <v>21</v>
      </c>
      <c r="I1615" t="s">
        <v>21</v>
      </c>
      <c r="J1615" s="33">
        <f t="array" ref="J1615">E1615-F1615</f>
        <v>2026480000</v>
      </c>
      <c r="K1615" s="33">
        <f t="array" ref="K1615">J1615-G1615:I1615</f>
        <v>1262363000</v>
      </c>
      <c r="L1615" s="105">
        <f t="array" ref="L1615">1-F1615/E1615</f>
        <v>0.1850666835677337</v>
      </c>
      <c r="M1615" s="105">
        <f t="array" ref="M1615">K1615/E1615</f>
        <v>0.11528430276568975</v>
      </c>
      <c r="N1615" t="s">
        <v>25</v>
      </c>
      <c r="O1615" t="s">
        <v>207</v>
      </c>
    </row>
    <row r="1616" spans="1:15" ht="16" hidden="1" x14ac:dyDescent="0.25">
      <c r="A1616" s="2">
        <v>1066</v>
      </c>
      <c r="B1616" t="s">
        <v>391</v>
      </c>
      <c r="C1616" t="s">
        <v>9</v>
      </c>
      <c r="D1616" s="3">
        <v>42704</v>
      </c>
      <c r="E1616" s="4">
        <v>4411500000</v>
      </c>
      <c r="F1616" s="4">
        <v>2579800000</v>
      </c>
      <c r="G1616" s="4">
        <v>1175000000</v>
      </c>
      <c r="H1616" t="s">
        <v>21</v>
      </c>
      <c r="I1616" t="s">
        <v>21</v>
      </c>
      <c r="J1616" s="33">
        <f t="array" ref="J1616">E1616-F1616</f>
        <v>1831700000</v>
      </c>
      <c r="K1616" s="33">
        <f t="array" ref="K1616">J1616-G1616:I1616</f>
        <v>656700000</v>
      </c>
      <c r="L1616" s="105">
        <f t="array" ref="L1616">1-F1616/E1616</f>
        <v>0.4152102459480902</v>
      </c>
      <c r="M1616" s="105">
        <f t="array" ref="M1616">K1616/E1616</f>
        <v>0.14886093165589936</v>
      </c>
      <c r="N1616" t="s">
        <v>42</v>
      </c>
      <c r="O1616" t="s">
        <v>130</v>
      </c>
    </row>
    <row r="1617" spans="1:15" ht="16" hidden="1" x14ac:dyDescent="0.25">
      <c r="A1617" s="2">
        <v>27</v>
      </c>
      <c r="B1617" t="s">
        <v>37</v>
      </c>
      <c r="C1617" t="s">
        <v>9</v>
      </c>
      <c r="D1617" s="3">
        <v>42706</v>
      </c>
      <c r="E1617" s="4">
        <v>5854430000</v>
      </c>
      <c r="F1617" s="4">
        <v>819908000</v>
      </c>
      <c r="G1617" s="4">
        <v>2487907000</v>
      </c>
      <c r="H1617" s="4">
        <v>975987000</v>
      </c>
      <c r="I1617" s="4">
        <v>78534000</v>
      </c>
      <c r="J1617" s="33">
        <f t="array" ref="J1617">E1617-F1617</f>
        <v>5034522000</v>
      </c>
      <c r="K1617" s="33">
        <f t="array" ref="K1617">J1617-G1617:I1617</f>
        <v>2546615000</v>
      </c>
      <c r="L1617" s="105">
        <f t="array" ref="L1617">1-F1617/E1617</f>
        <v>0.8599508406454599</v>
      </c>
      <c r="M1617" s="105">
        <f t="array" ref="M1617">K1617/E1617</f>
        <v>0.43498940118850171</v>
      </c>
      <c r="N1617" t="s">
        <v>28</v>
      </c>
      <c r="O1617" t="s">
        <v>38</v>
      </c>
    </row>
    <row r="1618" spans="1:15" ht="16" hidden="1" x14ac:dyDescent="0.25">
      <c r="A1618" s="2">
        <v>399</v>
      </c>
      <c r="B1618" t="s">
        <v>183</v>
      </c>
      <c r="C1618" t="s">
        <v>9</v>
      </c>
      <c r="D1618" s="3">
        <v>42734</v>
      </c>
      <c r="E1618" s="4">
        <v>11069000000</v>
      </c>
      <c r="F1618" s="4">
        <v>2782000000</v>
      </c>
      <c r="G1618" s="4">
        <v>3597000000</v>
      </c>
      <c r="H1618" t="s">
        <v>21</v>
      </c>
      <c r="I1618" s="4">
        <v>1301000000</v>
      </c>
      <c r="J1618" s="33">
        <f t="array" ref="J1618">E1618-F1618</f>
        <v>8287000000</v>
      </c>
      <c r="K1618" s="33">
        <f t="array" ref="K1618">J1618-G1618:I1618</f>
        <v>4690000000</v>
      </c>
      <c r="L1618" s="105">
        <f t="array" ref="L1618">1-F1618/E1618</f>
        <v>0.74866744963411325</v>
      </c>
      <c r="M1618" s="105">
        <f t="array" ref="M1618">K1618/E1618</f>
        <v>0.42370584515313037</v>
      </c>
      <c r="N1618" t="s">
        <v>22</v>
      </c>
      <c r="O1618" t="s">
        <v>184</v>
      </c>
    </row>
    <row r="1619" spans="1:15" ht="16" hidden="1" x14ac:dyDescent="0.25">
      <c r="A1619" s="2">
        <v>123</v>
      </c>
      <c r="B1619" t="s">
        <v>82</v>
      </c>
      <c r="C1619" t="s">
        <v>9</v>
      </c>
      <c r="D1619" s="3">
        <v>42735</v>
      </c>
      <c r="E1619" s="4">
        <v>135987000000</v>
      </c>
      <c r="F1619" s="4">
        <v>88265000000</v>
      </c>
      <c r="G1619" s="4">
        <v>43536000000</v>
      </c>
      <c r="H1619" t="s">
        <v>21</v>
      </c>
      <c r="I1619" t="s">
        <v>21</v>
      </c>
      <c r="J1619" s="33">
        <f t="array" ref="J1619">E1619-F1619</f>
        <v>47722000000</v>
      </c>
      <c r="K1619" s="33">
        <f t="array" ref="K1619">J1619-G1619:I1619</f>
        <v>4186000000</v>
      </c>
      <c r="L1619" s="105">
        <f t="array" ref="L1619">1-F1619/E1619</f>
        <v>0.35093060366064399</v>
      </c>
      <c r="M1619" s="105">
        <f t="array" ref="M1619">K1619/E1619</f>
        <v>3.0782354195621642E-2</v>
      </c>
      <c r="N1619" t="s">
        <v>25</v>
      </c>
      <c r="O1619" t="s">
        <v>83</v>
      </c>
    </row>
    <row r="1620" spans="1:15" ht="16" hidden="1" x14ac:dyDescent="0.25">
      <c r="A1620" s="2">
        <v>127</v>
      </c>
      <c r="B1620" t="s">
        <v>84</v>
      </c>
      <c r="C1620" t="s">
        <v>9</v>
      </c>
      <c r="D1620" s="3">
        <v>42735</v>
      </c>
      <c r="E1620" s="4">
        <v>21609000000</v>
      </c>
      <c r="F1620" s="4">
        <v>18295800000</v>
      </c>
      <c r="G1620" s="4">
        <v>2280300000</v>
      </c>
      <c r="H1620" t="s">
        <v>21</v>
      </c>
      <c r="I1620" s="4">
        <v>143400000</v>
      </c>
      <c r="J1620" s="33">
        <f t="array" ref="J1620">E1620-F1620</f>
        <v>3313200000</v>
      </c>
      <c r="K1620" s="33">
        <f t="array" ref="K1620">J1620-G1620:I1620</f>
        <v>1032900000</v>
      </c>
      <c r="L1620" s="105">
        <f t="array" ref="L1620">1-F1620/E1620</f>
        <v>0.15332500347077604</v>
      </c>
      <c r="M1620" s="105">
        <f t="array" ref="M1620">K1620/E1620</f>
        <v>4.7799527974455087E-2</v>
      </c>
      <c r="N1620" t="s">
        <v>25</v>
      </c>
      <c r="O1620" t="s">
        <v>85</v>
      </c>
    </row>
    <row r="1621" spans="1:15" ht="16" hidden="1" x14ac:dyDescent="0.25">
      <c r="A1621" s="2">
        <v>245</v>
      </c>
      <c r="B1621" t="s">
        <v>126</v>
      </c>
      <c r="C1621" t="s">
        <v>9</v>
      </c>
      <c r="D1621" s="3">
        <v>42735</v>
      </c>
      <c r="E1621" s="4">
        <v>9071000000</v>
      </c>
      <c r="F1621" s="4">
        <v>7137900000</v>
      </c>
      <c r="G1621" s="4">
        <v>1707200000</v>
      </c>
      <c r="H1621" t="s">
        <v>21</v>
      </c>
      <c r="I1621" t="s">
        <v>21</v>
      </c>
      <c r="J1621" s="33">
        <f t="array" ref="J1621">E1621-F1621</f>
        <v>1933100000</v>
      </c>
      <c r="K1621" s="33">
        <f t="array" ref="K1621">J1621-G1621:I1621</f>
        <v>225900000</v>
      </c>
      <c r="L1621" s="105">
        <f t="array" ref="L1621">1-F1621/E1621</f>
        <v>0.21310770587586814</v>
      </c>
      <c r="M1621" s="105">
        <f t="array" ref="M1621">K1621/E1621</f>
        <v>2.4903538749862199E-2</v>
      </c>
      <c r="N1621" t="s">
        <v>25</v>
      </c>
      <c r="O1621" t="s">
        <v>127</v>
      </c>
    </row>
    <row r="1622" spans="1:15" ht="16" hidden="1" x14ac:dyDescent="0.25">
      <c r="A1622" s="2">
        <v>313</v>
      </c>
      <c r="B1622" t="s">
        <v>153</v>
      </c>
      <c r="C1622" t="s">
        <v>9</v>
      </c>
      <c r="D1622" s="3">
        <v>42735</v>
      </c>
      <c r="E1622" s="4">
        <v>29003000000</v>
      </c>
      <c r="F1622" s="4">
        <v>18655000000</v>
      </c>
      <c r="G1622" s="4">
        <v>86000000</v>
      </c>
      <c r="H1622" t="s">
        <v>21</v>
      </c>
      <c r="I1622" s="4">
        <v>6907000000</v>
      </c>
      <c r="J1622" s="33">
        <f t="array" ref="J1622">E1622-F1622</f>
        <v>10348000000</v>
      </c>
      <c r="K1622" s="33">
        <f t="array" ref="K1622">J1622-G1622:I1622</f>
        <v>10262000000</v>
      </c>
      <c r="L1622" s="105">
        <f t="array" ref="L1622">1-F1622/E1622</f>
        <v>0.3567906768265352</v>
      </c>
      <c r="M1622" s="105">
        <f t="array" ref="M1622">K1622/E1622</f>
        <v>0.3538254663310692</v>
      </c>
      <c r="N1622" t="s">
        <v>25</v>
      </c>
      <c r="O1622" t="s">
        <v>154</v>
      </c>
    </row>
    <row r="1623" spans="1:15" ht="16" hidden="1" x14ac:dyDescent="0.25">
      <c r="A1623" s="2">
        <v>341</v>
      </c>
      <c r="B1623" t="s">
        <v>160</v>
      </c>
      <c r="C1623" t="s">
        <v>9</v>
      </c>
      <c r="D1623" s="3">
        <v>42735</v>
      </c>
      <c r="E1623" s="4">
        <v>3904384000</v>
      </c>
      <c r="F1623" s="4">
        <v>3406170000</v>
      </c>
      <c r="G1623" s="4">
        <v>276240000</v>
      </c>
      <c r="H1623" t="s">
        <v>21</v>
      </c>
      <c r="I1623" s="4">
        <v>146368000</v>
      </c>
      <c r="J1623" s="33">
        <f t="array" ref="J1623">E1623-F1623</f>
        <v>498214000</v>
      </c>
      <c r="K1623" s="33">
        <f t="array" ref="K1623">J1623-G1623:I1623</f>
        <v>221974000</v>
      </c>
      <c r="L1623" s="105">
        <f t="array" ref="L1623">1-F1623/E1623</f>
        <v>0.12760373979608564</v>
      </c>
      <c r="M1623" s="105">
        <f t="array" ref="M1623">K1623/E1623</f>
        <v>5.6852502212897095E-2</v>
      </c>
      <c r="N1623" t="s">
        <v>25</v>
      </c>
      <c r="O1623" t="s">
        <v>161</v>
      </c>
    </row>
    <row r="1624" spans="1:15" ht="16" hidden="1" x14ac:dyDescent="0.25">
      <c r="A1624" s="2">
        <v>471</v>
      </c>
      <c r="B1624" t="s">
        <v>211</v>
      </c>
      <c r="C1624" t="s">
        <v>9</v>
      </c>
      <c r="D1624" s="3">
        <v>42735</v>
      </c>
      <c r="E1624" s="4">
        <v>6497000000</v>
      </c>
      <c r="F1624" s="4">
        <v>2432000000</v>
      </c>
      <c r="G1624" s="4">
        <v>1690000000</v>
      </c>
      <c r="H1624" t="s">
        <v>21</v>
      </c>
      <c r="I1624" s="4">
        <v>322000000</v>
      </c>
      <c r="J1624" s="33">
        <f t="array" ref="J1624">E1624-F1624</f>
        <v>4065000000</v>
      </c>
      <c r="K1624" s="33">
        <f t="array" ref="K1624">J1624-G1624:I1624</f>
        <v>2375000000</v>
      </c>
      <c r="L1624" s="105">
        <f t="array" ref="L1624">1-F1624/E1624</f>
        <v>0.6256733877174081</v>
      </c>
      <c r="M1624" s="105">
        <f t="array" ref="M1624">K1624/E1624</f>
        <v>0.3655533323072187</v>
      </c>
      <c r="N1624" t="s">
        <v>25</v>
      </c>
      <c r="O1624" t="s">
        <v>154</v>
      </c>
    </row>
    <row r="1625" spans="1:15" ht="16" hidden="1" x14ac:dyDescent="0.25">
      <c r="A1625" s="2">
        <v>475</v>
      </c>
      <c r="B1625" t="s">
        <v>212</v>
      </c>
      <c r="C1625" t="s">
        <v>9</v>
      </c>
      <c r="D1625" s="3">
        <v>42735</v>
      </c>
      <c r="E1625" s="4">
        <v>6497000000</v>
      </c>
      <c r="F1625" s="4">
        <v>2432000000</v>
      </c>
      <c r="G1625" s="4">
        <v>1690000000</v>
      </c>
      <c r="H1625" t="s">
        <v>21</v>
      </c>
      <c r="I1625" s="4">
        <v>322000000</v>
      </c>
      <c r="J1625" s="33">
        <f t="array" ref="J1625">E1625-F1625</f>
        <v>4065000000</v>
      </c>
      <c r="K1625" s="33">
        <f t="array" ref="K1625">J1625-G1625:I1625</f>
        <v>2375000000</v>
      </c>
      <c r="L1625" s="105">
        <f t="array" ref="L1625">1-F1625/E1625</f>
        <v>0.6256733877174081</v>
      </c>
      <c r="M1625" s="105">
        <f t="array" ref="M1625">K1625/E1625</f>
        <v>0.3655533323072187</v>
      </c>
      <c r="N1625" t="s">
        <v>25</v>
      </c>
      <c r="O1625" t="s">
        <v>154</v>
      </c>
    </row>
    <row r="1626" spans="1:15" ht="16" hidden="1" x14ac:dyDescent="0.25">
      <c r="A1626" s="2">
        <v>479</v>
      </c>
      <c r="B1626" t="s">
        <v>213</v>
      </c>
      <c r="C1626" t="s">
        <v>9</v>
      </c>
      <c r="D1626" s="3">
        <v>42735</v>
      </c>
      <c r="E1626" s="4">
        <v>16661000000</v>
      </c>
      <c r="F1626" s="4">
        <v>13107000000</v>
      </c>
      <c r="G1626" s="4">
        <v>1145000000</v>
      </c>
      <c r="H1626" t="s">
        <v>21</v>
      </c>
      <c r="I1626" s="4">
        <v>134000000</v>
      </c>
      <c r="J1626" s="33">
        <f t="array" ref="J1626">E1626-F1626</f>
        <v>3554000000</v>
      </c>
      <c r="K1626" s="33">
        <f t="array" ref="K1626">J1626-G1626:I1626</f>
        <v>2409000000</v>
      </c>
      <c r="L1626" s="105">
        <f t="array" ref="L1626">1-F1626/E1626</f>
        <v>0.21331252625892805</v>
      </c>
      <c r="M1626" s="105">
        <f t="array" ref="M1626">K1626/E1626</f>
        <v>0.14458916031450694</v>
      </c>
      <c r="N1626" t="s">
        <v>25</v>
      </c>
      <c r="O1626" t="s">
        <v>127</v>
      </c>
    </row>
    <row r="1627" spans="1:15" ht="16" hidden="1" x14ac:dyDescent="0.25">
      <c r="A1627" s="2">
        <v>603</v>
      </c>
      <c r="B1627" t="s">
        <v>248</v>
      </c>
      <c r="C1627" t="s">
        <v>9</v>
      </c>
      <c r="D1627" s="3">
        <v>42735</v>
      </c>
      <c r="E1627" s="4">
        <v>8773564000</v>
      </c>
      <c r="F1627" s="4">
        <v>1596698000</v>
      </c>
      <c r="G1627" s="4">
        <v>6280728000</v>
      </c>
      <c r="H1627" t="s">
        <v>21</v>
      </c>
      <c r="I1627" s="4">
        <v>317141000</v>
      </c>
      <c r="J1627" s="33">
        <f t="array" ref="J1627">E1627-F1627</f>
        <v>7176866000</v>
      </c>
      <c r="K1627" s="33">
        <f t="array" ref="K1627">J1627-G1627:I1627</f>
        <v>896138000</v>
      </c>
      <c r="L1627" s="105">
        <f t="array" ref="L1627">1-F1627/E1627</f>
        <v>0.81801033194719963</v>
      </c>
      <c r="M1627" s="105">
        <f t="array" ref="M1627">K1627/E1627</f>
        <v>0.10214070359548298</v>
      </c>
      <c r="N1627" t="s">
        <v>25</v>
      </c>
      <c r="O1627" t="s">
        <v>83</v>
      </c>
    </row>
    <row r="1628" spans="1:15" ht="16" hidden="1" x14ac:dyDescent="0.25">
      <c r="A1628" s="2">
        <v>611</v>
      </c>
      <c r="B1628" t="s">
        <v>250</v>
      </c>
      <c r="C1628" t="s">
        <v>9</v>
      </c>
      <c r="D1628" s="3">
        <v>42735</v>
      </c>
      <c r="E1628" s="4">
        <v>151800000000</v>
      </c>
      <c r="F1628" s="4">
        <v>135488000000</v>
      </c>
      <c r="G1628" s="4">
        <v>12196000000</v>
      </c>
      <c r="H1628" t="s">
        <v>21</v>
      </c>
      <c r="I1628" t="s">
        <v>21</v>
      </c>
      <c r="J1628" s="33">
        <f t="array" ref="J1628">E1628-F1628</f>
        <v>16312000000</v>
      </c>
      <c r="K1628" s="33">
        <f t="array" ref="K1628">J1628-G1628:I1628</f>
        <v>4116000000</v>
      </c>
      <c r="L1628" s="105">
        <f t="array" ref="L1628">1-F1628/E1628</f>
        <v>0.10745718050065878</v>
      </c>
      <c r="M1628" s="105">
        <f t="array" ref="M1628">K1628/E1628</f>
        <v>2.7114624505928855E-2</v>
      </c>
      <c r="N1628" t="s">
        <v>25</v>
      </c>
      <c r="O1628" t="s">
        <v>251</v>
      </c>
    </row>
    <row r="1629" spans="1:15" ht="16" hidden="1" x14ac:dyDescent="0.25">
      <c r="A1629" s="2">
        <v>703</v>
      </c>
      <c r="B1629" t="s">
        <v>279</v>
      </c>
      <c r="C1629" t="s">
        <v>9</v>
      </c>
      <c r="D1629" s="3">
        <v>42735</v>
      </c>
      <c r="E1629" s="4">
        <v>166380000000</v>
      </c>
      <c r="F1629" s="4">
        <v>145125000000</v>
      </c>
      <c r="G1629" s="4">
        <v>11710000000</v>
      </c>
      <c r="H1629" t="s">
        <v>21</v>
      </c>
      <c r="I1629" t="s">
        <v>21</v>
      </c>
      <c r="J1629" s="33">
        <f t="array" ref="J1629">E1629-F1629</f>
        <v>21255000000</v>
      </c>
      <c r="K1629" s="33">
        <f t="array" ref="K1629">J1629-G1629:I1629</f>
        <v>9545000000</v>
      </c>
      <c r="L1629" s="105">
        <f t="array" ref="L1629">1-F1629/E1629</f>
        <v>0.12774972953479991</v>
      </c>
      <c r="M1629" s="105">
        <f t="array" ref="M1629">K1629/E1629</f>
        <v>5.7368674119485513E-2</v>
      </c>
      <c r="N1629" t="s">
        <v>25</v>
      </c>
      <c r="O1629" t="s">
        <v>251</v>
      </c>
    </row>
    <row r="1630" spans="1:15" ht="16" hidden="1" x14ac:dyDescent="0.25">
      <c r="A1630" s="2">
        <v>723</v>
      </c>
      <c r="B1630" t="s">
        <v>285</v>
      </c>
      <c r="C1630" t="s">
        <v>9</v>
      </c>
      <c r="D1630" s="3">
        <v>42735</v>
      </c>
      <c r="E1630" s="4">
        <v>15158000000</v>
      </c>
      <c r="F1630" s="4">
        <v>10972000000</v>
      </c>
      <c r="G1630" s="4">
        <v>2617000000</v>
      </c>
      <c r="H1630" t="s">
        <v>21</v>
      </c>
      <c r="I1630" t="s">
        <v>21</v>
      </c>
      <c r="J1630" s="33">
        <f t="array" ref="J1630">E1630-F1630</f>
        <v>4186000000</v>
      </c>
      <c r="K1630" s="33">
        <f t="array" ref="K1630">J1630-G1630:I1630</f>
        <v>1569000000</v>
      </c>
      <c r="L1630" s="105">
        <f t="array" ref="L1630">1-F1630/E1630</f>
        <v>0.27615780445969129</v>
      </c>
      <c r="M1630" s="105">
        <f t="array" ref="M1630">K1630/E1630</f>
        <v>0.10350969784932049</v>
      </c>
      <c r="N1630" t="s">
        <v>25</v>
      </c>
      <c r="O1630" t="s">
        <v>286</v>
      </c>
    </row>
    <row r="1631" spans="1:15" ht="16" hidden="1" x14ac:dyDescent="0.25">
      <c r="A1631" s="2">
        <v>747</v>
      </c>
      <c r="B1631" t="s">
        <v>294</v>
      </c>
      <c r="C1631" t="s">
        <v>9</v>
      </c>
      <c r="D1631" s="3">
        <v>42735</v>
      </c>
      <c r="E1631" s="4">
        <v>6028199000</v>
      </c>
      <c r="F1631" s="4">
        <v>3752151000</v>
      </c>
      <c r="G1631" s="4">
        <v>1500399000</v>
      </c>
      <c r="H1631" t="s">
        <v>21</v>
      </c>
      <c r="I1631" t="s">
        <v>21</v>
      </c>
      <c r="J1631" s="33">
        <f t="array" ref="J1631">E1631-F1631</f>
        <v>2276048000</v>
      </c>
      <c r="K1631" s="33">
        <f t="array" ref="K1631">J1631-G1631:I1631</f>
        <v>775649000</v>
      </c>
      <c r="L1631" s="105">
        <f t="array" ref="L1631">1-F1631/E1631</f>
        <v>0.3775668321500335</v>
      </c>
      <c r="M1631" s="105">
        <f t="array" ref="M1631">K1631/E1631</f>
        <v>0.12867010528351835</v>
      </c>
      <c r="N1631" t="s">
        <v>25</v>
      </c>
      <c r="O1631" t="s">
        <v>295</v>
      </c>
    </row>
    <row r="1632" spans="1:15" ht="16" hidden="1" x14ac:dyDescent="0.25">
      <c r="A1632" s="2">
        <v>1211</v>
      </c>
      <c r="B1632" t="s">
        <v>431</v>
      </c>
      <c r="C1632" t="s">
        <v>8</v>
      </c>
      <c r="D1632" s="3">
        <v>42735</v>
      </c>
      <c r="E1632" s="4">
        <v>15416900000</v>
      </c>
      <c r="F1632" s="4">
        <v>12671200000</v>
      </c>
      <c r="G1632" s="4">
        <v>443900000</v>
      </c>
      <c r="H1632" t="s">
        <v>21</v>
      </c>
      <c r="I1632" s="4">
        <v>292900000</v>
      </c>
      <c r="J1632" s="33">
        <f t="array" ref="J1632">E1632-F1632</f>
        <v>2745700000</v>
      </c>
      <c r="K1632" s="33">
        <f t="array" ref="K1632">J1632-G1632:I1632</f>
        <v>2301800000</v>
      </c>
      <c r="L1632" s="105">
        <f t="array" ref="L1632">1-F1632/E1632</f>
        <v>0.17809676394087004</v>
      </c>
      <c r="M1632" s="105">
        <f t="array" ref="M1632">K1632/E1632</f>
        <v>0.14930368621447893</v>
      </c>
      <c r="N1632" t="s">
        <v>25</v>
      </c>
      <c r="O1632" t="s">
        <v>329</v>
      </c>
    </row>
    <row r="1633" spans="1:15" ht="16" hidden="1" x14ac:dyDescent="0.25">
      <c r="A1633" s="2">
        <v>1279</v>
      </c>
      <c r="B1633" t="s">
        <v>449</v>
      </c>
      <c r="C1633" t="s">
        <v>9</v>
      </c>
      <c r="D1633" s="3">
        <v>42735</v>
      </c>
      <c r="E1633" s="4">
        <v>7668476000</v>
      </c>
      <c r="F1633" s="4">
        <v>5728662000</v>
      </c>
      <c r="G1633" s="4">
        <v>957150000</v>
      </c>
      <c r="H1633" t="s">
        <v>21</v>
      </c>
      <c r="I1633" t="s">
        <v>21</v>
      </c>
      <c r="J1633" s="33">
        <f t="array" ref="J1633">E1633-F1633</f>
        <v>1939814000</v>
      </c>
      <c r="K1633" s="33">
        <f t="array" ref="K1633">J1633-G1633:I1633</f>
        <v>982664000</v>
      </c>
      <c r="L1633" s="105">
        <f t="array" ref="L1633">1-F1633/E1633</f>
        <v>0.25295951894483337</v>
      </c>
      <c r="M1633" s="105">
        <f t="array" ref="M1633">K1633/E1633</f>
        <v>0.12814332339307055</v>
      </c>
      <c r="N1633" t="s">
        <v>25</v>
      </c>
      <c r="O1633" t="s">
        <v>207</v>
      </c>
    </row>
    <row r="1634" spans="1:15" ht="16" hidden="1" x14ac:dyDescent="0.25">
      <c r="A1634" s="2">
        <v>1421</v>
      </c>
      <c r="B1634" t="s">
        <v>485</v>
      </c>
      <c r="C1634" t="s">
        <v>9</v>
      </c>
      <c r="D1634" s="3">
        <v>42735</v>
      </c>
      <c r="E1634" s="4">
        <v>3711800000</v>
      </c>
      <c r="F1634" s="4">
        <v>1803500000</v>
      </c>
      <c r="G1634" s="4">
        <v>1054100000</v>
      </c>
      <c r="H1634" t="s">
        <v>21</v>
      </c>
      <c r="I1634" t="s">
        <v>21</v>
      </c>
      <c r="J1634" s="33">
        <f t="array" ref="J1634">E1634-F1634</f>
        <v>1908300000</v>
      </c>
      <c r="K1634" s="33">
        <f t="array" ref="K1634">J1634-G1634:I1634</f>
        <v>854200000</v>
      </c>
      <c r="L1634" s="105">
        <f t="array" ref="L1634">1-F1634/E1634</f>
        <v>0.51411713993210839</v>
      </c>
      <c r="M1634" s="105">
        <f t="array" ref="M1634">K1634/E1634</f>
        <v>0.23013093377875962</v>
      </c>
      <c r="N1634" t="s">
        <v>25</v>
      </c>
      <c r="O1634" t="s">
        <v>486</v>
      </c>
    </row>
    <row r="1635" spans="1:15" ht="16" hidden="1" x14ac:dyDescent="0.25">
      <c r="A1635" s="2">
        <v>1469</v>
      </c>
      <c r="B1635" t="s">
        <v>498</v>
      </c>
      <c r="C1635" t="s">
        <v>9</v>
      </c>
      <c r="D1635" s="3">
        <v>42735</v>
      </c>
      <c r="E1635" s="4">
        <v>11406900000</v>
      </c>
      <c r="F1635" s="4">
        <v>7139700000</v>
      </c>
      <c r="G1635" s="4">
        <v>2798900000</v>
      </c>
      <c r="H1635" t="s">
        <v>21</v>
      </c>
      <c r="I1635" t="s">
        <v>21</v>
      </c>
      <c r="J1635" s="33">
        <f t="array" ref="J1635">E1635-F1635</f>
        <v>4267200000</v>
      </c>
      <c r="K1635" s="33">
        <f t="array" ref="K1635">J1635-G1635:I1635</f>
        <v>1468300000</v>
      </c>
      <c r="L1635" s="105">
        <f t="array" ref="L1635">1-F1635/E1635</f>
        <v>0.37408936696210193</v>
      </c>
      <c r="M1635" s="105">
        <f t="array" ref="M1635">K1635/E1635</f>
        <v>0.12872033593702056</v>
      </c>
      <c r="N1635" t="s">
        <v>25</v>
      </c>
      <c r="O1635" t="s">
        <v>486</v>
      </c>
    </row>
    <row r="1636" spans="1:15" ht="16" hidden="1" x14ac:dyDescent="0.25">
      <c r="A1636" s="2">
        <v>1693</v>
      </c>
      <c r="B1636" t="s">
        <v>558</v>
      </c>
      <c r="C1636" t="s">
        <v>9</v>
      </c>
      <c r="D1636" s="3">
        <v>42735</v>
      </c>
      <c r="E1636" s="4">
        <v>20718000000</v>
      </c>
      <c r="F1636" s="4">
        <v>17036000000</v>
      </c>
      <c r="G1636" s="4">
        <v>2084000000</v>
      </c>
      <c r="H1636" t="s">
        <v>21</v>
      </c>
      <c r="I1636" s="4">
        <v>71000000</v>
      </c>
      <c r="J1636" s="33">
        <f t="array" ref="J1636">E1636-F1636</f>
        <v>3682000000</v>
      </c>
      <c r="K1636" s="33">
        <f t="array" ref="K1636">J1636-G1636:I1636</f>
        <v>1598000000</v>
      </c>
      <c r="L1636" s="105">
        <f t="array" ref="L1636">1-F1636/E1636</f>
        <v>0.17771985712906646</v>
      </c>
      <c r="M1636" s="105">
        <f t="array" ref="M1636">K1636/E1636</f>
        <v>7.7130997200501983E-2</v>
      </c>
      <c r="N1636" t="s">
        <v>25</v>
      </c>
      <c r="O1636" t="s">
        <v>486</v>
      </c>
    </row>
    <row r="1637" spans="1:15" ht="16" hidden="1" x14ac:dyDescent="0.25">
      <c r="A1637" s="2">
        <v>419</v>
      </c>
      <c r="B1637" t="s">
        <v>192</v>
      </c>
      <c r="C1637" t="s">
        <v>9</v>
      </c>
      <c r="D1637" s="3">
        <v>42735</v>
      </c>
      <c r="E1637" s="4">
        <v>177526000000</v>
      </c>
      <c r="F1637" s="4">
        <v>148669000000</v>
      </c>
      <c r="G1637" t="s">
        <v>21</v>
      </c>
      <c r="H1637" t="s">
        <v>21</v>
      </c>
      <c r="I1637" t="s">
        <v>21</v>
      </c>
      <c r="J1637" s="33">
        <f t="array" ref="J1637">E1637-F1637</f>
        <v>28857000000</v>
      </c>
      <c r="K1637" s="33" t="e">
        <f t="array" ref="K1637">J1637-G1637:I1637</f>
        <v>#VALUE!</v>
      </c>
      <c r="L1637" s="105">
        <f t="array" ref="L1637">1-F1637/E1637</f>
        <v>0.16255083762378464</v>
      </c>
      <c r="M1637" s="105" t="e">
        <f t="array" ref="M1637">K1637/E1637</f>
        <v>#VALUE!</v>
      </c>
      <c r="N1637" t="s">
        <v>42</v>
      </c>
      <c r="O1637" t="s">
        <v>193</v>
      </c>
    </row>
    <row r="1638" spans="1:15" ht="16" hidden="1" x14ac:dyDescent="0.25">
      <c r="A1638" s="2">
        <v>499</v>
      </c>
      <c r="B1638" t="s">
        <v>219</v>
      </c>
      <c r="C1638" t="s">
        <v>9</v>
      </c>
      <c r="D1638" s="3">
        <v>42735</v>
      </c>
      <c r="E1638" s="4">
        <v>6440000000</v>
      </c>
      <c r="F1638" s="4">
        <v>2582000000</v>
      </c>
      <c r="G1638" s="4">
        <v>2326000000</v>
      </c>
      <c r="H1638" t="s">
        <v>21</v>
      </c>
      <c r="I1638" s="4">
        <v>99000000</v>
      </c>
      <c r="J1638" s="33">
        <f t="array" ref="J1638">E1638-F1638</f>
        <v>3858000000</v>
      </c>
      <c r="K1638" s="33">
        <f t="array" ref="K1638">J1638-G1638:I1638</f>
        <v>1532000000</v>
      </c>
      <c r="L1638" s="105">
        <f t="array" ref="L1638">1-F1638/E1638</f>
        <v>0.59906832298136647</v>
      </c>
      <c r="M1638" s="105">
        <f t="array" ref="M1638">K1638/E1638</f>
        <v>0.23788819875776399</v>
      </c>
      <c r="N1638" t="s">
        <v>42</v>
      </c>
      <c r="O1638" t="s">
        <v>220</v>
      </c>
    </row>
    <row r="1639" spans="1:15" ht="16" hidden="1" x14ac:dyDescent="0.25">
      <c r="A1639" s="2">
        <v>910</v>
      </c>
      <c r="B1639" t="s">
        <v>345</v>
      </c>
      <c r="C1639" t="s">
        <v>9</v>
      </c>
      <c r="D1639" s="3">
        <v>42735</v>
      </c>
      <c r="E1639" s="4">
        <v>18202000000</v>
      </c>
      <c r="F1639" s="4">
        <v>11551000000</v>
      </c>
      <c r="G1639" s="4">
        <v>3334000000</v>
      </c>
      <c r="H1639" t="s">
        <v>21</v>
      </c>
      <c r="I1639" t="s">
        <v>21</v>
      </c>
      <c r="J1639" s="33">
        <f t="array" ref="J1639">E1639-F1639</f>
        <v>6651000000</v>
      </c>
      <c r="K1639" s="33">
        <f t="array" ref="K1639">J1639-G1639:I1639</f>
        <v>3317000000</v>
      </c>
      <c r="L1639" s="105">
        <f t="array" ref="L1639">1-F1639/E1639</f>
        <v>0.36539940665860893</v>
      </c>
      <c r="M1639" s="105">
        <f t="array" ref="M1639">K1639/E1639</f>
        <v>0.18223272167893639</v>
      </c>
      <c r="N1639" t="s">
        <v>42</v>
      </c>
      <c r="O1639" t="s">
        <v>148</v>
      </c>
    </row>
    <row r="1640" spans="1:15" ht="16" hidden="1" x14ac:dyDescent="0.25">
      <c r="A1640" s="2">
        <v>1255</v>
      </c>
      <c r="B1640" t="s">
        <v>443</v>
      </c>
      <c r="C1640" t="s">
        <v>9</v>
      </c>
      <c r="D1640" s="3">
        <v>42735</v>
      </c>
      <c r="E1640" s="4">
        <v>62799000000</v>
      </c>
      <c r="F1640" s="4">
        <v>28209000000</v>
      </c>
      <c r="G1640" s="4">
        <v>24735000000</v>
      </c>
      <c r="H1640" t="s">
        <v>21</v>
      </c>
      <c r="I1640" s="4">
        <v>70000000</v>
      </c>
      <c r="J1640" s="33">
        <f t="array" ref="J1640">E1640-F1640</f>
        <v>34590000000</v>
      </c>
      <c r="K1640" s="33">
        <f t="array" ref="K1640">J1640-G1640:I1640</f>
        <v>9855000000</v>
      </c>
      <c r="L1640" s="105">
        <f t="array" ref="L1640">1-F1640/E1640</f>
        <v>0.55080494912339373</v>
      </c>
      <c r="M1640" s="105">
        <f t="array" ref="M1640">K1640/E1640</f>
        <v>0.15692925046577175</v>
      </c>
      <c r="N1640" t="s">
        <v>42</v>
      </c>
      <c r="O1640" t="s">
        <v>220</v>
      </c>
    </row>
    <row r="1641" spans="1:15" ht="16" hidden="1" x14ac:dyDescent="0.25">
      <c r="A1641" s="2">
        <v>1267</v>
      </c>
      <c r="B1641" t="s">
        <v>446</v>
      </c>
      <c r="C1641" t="s">
        <v>9</v>
      </c>
      <c r="D1641" s="3">
        <v>42735</v>
      </c>
      <c r="E1641" s="4">
        <v>4860427000</v>
      </c>
      <c r="F1641" s="4">
        <v>299694000</v>
      </c>
      <c r="G1641" s="4">
        <v>1177697000</v>
      </c>
      <c r="H1641" s="4">
        <v>2052295000</v>
      </c>
      <c r="I1641" t="s">
        <v>21</v>
      </c>
      <c r="J1641" s="33">
        <f t="array" ref="J1641">E1641-F1641</f>
        <v>4560733000</v>
      </c>
      <c r="K1641" s="33">
        <f t="array" ref="K1641">J1641-G1641:I1641</f>
        <v>3383036000</v>
      </c>
      <c r="L1641" s="105">
        <f t="array" ref="L1641">1-F1641/E1641</f>
        <v>0.93833998535519614</v>
      </c>
      <c r="M1641" s="105">
        <f t="array" ref="M1641">K1641/E1641</f>
        <v>0.69603678853730344</v>
      </c>
      <c r="N1641" t="s">
        <v>42</v>
      </c>
      <c r="O1641" t="s">
        <v>176</v>
      </c>
    </row>
    <row r="1642" spans="1:15" ht="16" hidden="1" x14ac:dyDescent="0.25">
      <c r="A1642" s="2">
        <v>1287</v>
      </c>
      <c r="B1642" t="s">
        <v>451</v>
      </c>
      <c r="C1642" t="s">
        <v>9</v>
      </c>
      <c r="D1642" s="3">
        <v>42735</v>
      </c>
      <c r="E1642" s="4">
        <v>74953000000</v>
      </c>
      <c r="F1642" s="4">
        <v>57659000000</v>
      </c>
      <c r="G1642" s="4">
        <v>6405000000</v>
      </c>
      <c r="H1642" t="s">
        <v>21</v>
      </c>
      <c r="I1642" s="4">
        <v>74000000</v>
      </c>
      <c r="J1642" s="33">
        <f t="array" ref="J1642">E1642-F1642</f>
        <v>17294000000</v>
      </c>
      <c r="K1642" s="33">
        <f t="array" ref="K1642">J1642-G1642:I1642</f>
        <v>10889000000</v>
      </c>
      <c r="L1642" s="105">
        <f t="array" ref="L1642">1-F1642/E1642</f>
        <v>0.23073125825517327</v>
      </c>
      <c r="M1642" s="105">
        <f t="array" ref="M1642">K1642/E1642</f>
        <v>0.14527770736328099</v>
      </c>
      <c r="N1642" t="s">
        <v>42</v>
      </c>
      <c r="O1642" t="s">
        <v>399</v>
      </c>
    </row>
    <row r="1643" spans="1:15" ht="16" hidden="1" x14ac:dyDescent="0.25">
      <c r="A1643" s="2">
        <v>1501</v>
      </c>
      <c r="B1643" t="s">
        <v>507</v>
      </c>
      <c r="C1643" t="s">
        <v>9</v>
      </c>
      <c r="D1643" s="3">
        <v>42735</v>
      </c>
      <c r="E1643" s="4">
        <v>4885000000</v>
      </c>
      <c r="F1643" s="4">
        <v>3003100000</v>
      </c>
      <c r="G1643" s="4">
        <v>1597300000</v>
      </c>
      <c r="H1643" t="s">
        <v>21</v>
      </c>
      <c r="I1643" t="s">
        <v>21</v>
      </c>
      <c r="J1643" s="33">
        <f t="array" ref="J1643">E1643-F1643</f>
        <v>1881900000</v>
      </c>
      <c r="K1643" s="33">
        <f t="array" ref="K1643">J1643-G1643:I1643</f>
        <v>284600000</v>
      </c>
      <c r="L1643" s="105">
        <f t="array" ref="L1643">1-F1643/E1643</f>
        <v>0.38524053224155574</v>
      </c>
      <c r="M1643" s="105">
        <f t="array" ref="M1643">K1643/E1643</f>
        <v>5.8259979529170933E-2</v>
      </c>
      <c r="N1643" t="s">
        <v>42</v>
      </c>
      <c r="O1643" t="s">
        <v>508</v>
      </c>
    </row>
    <row r="1644" spans="1:15" ht="16" hidden="1" x14ac:dyDescent="0.25">
      <c r="A1644" s="2">
        <v>143</v>
      </c>
      <c r="B1644" t="s">
        <v>91</v>
      </c>
      <c r="C1644" t="s">
        <v>9</v>
      </c>
      <c r="D1644" s="3">
        <v>42735</v>
      </c>
      <c r="E1644" s="4">
        <v>7869000000</v>
      </c>
      <c r="F1644" s="4">
        <v>2900000000</v>
      </c>
      <c r="G1644" s="4">
        <v>2094000000</v>
      </c>
      <c r="H1644" t="s">
        <v>21</v>
      </c>
      <c r="I1644" s="4">
        <v>4301000000</v>
      </c>
      <c r="J1644" s="33">
        <f t="array" ref="J1644">E1644-F1644</f>
        <v>4969000000</v>
      </c>
      <c r="K1644" s="33">
        <f t="array" ref="K1644">J1644-G1644:I1644</f>
        <v>2875000000</v>
      </c>
      <c r="L1644" s="105">
        <f t="array" ref="L1644">1-F1644/E1644</f>
        <v>0.6314652433600203</v>
      </c>
      <c r="M1644" s="105">
        <f t="array" ref="M1644">K1644/E1644</f>
        <v>0.36535773287584189</v>
      </c>
      <c r="N1644" t="s">
        <v>89</v>
      </c>
      <c r="O1644" t="s">
        <v>90</v>
      </c>
    </row>
    <row r="1645" spans="1:15" ht="16" hidden="1" x14ac:dyDescent="0.25">
      <c r="A1645" s="2">
        <v>221</v>
      </c>
      <c r="B1645" t="s">
        <v>119</v>
      </c>
      <c r="C1645" t="s">
        <v>9</v>
      </c>
      <c r="D1645" s="3">
        <v>42735</v>
      </c>
      <c r="E1645" s="4">
        <v>9841000000</v>
      </c>
      <c r="F1645" s="4">
        <v>9973000000</v>
      </c>
      <c r="G1645" s="4">
        <v>815000000</v>
      </c>
      <c r="H1645" s="4">
        <v>384000000</v>
      </c>
      <c r="I1645" t="s">
        <v>21</v>
      </c>
      <c r="J1645" s="33">
        <f t="array" ref="J1645">E1645-F1645</f>
        <v>-132000000</v>
      </c>
      <c r="K1645" s="33">
        <f t="array" ref="K1645">J1645-G1645:I1645</f>
        <v>-947000000</v>
      </c>
      <c r="L1645" s="105">
        <f t="array" ref="L1645">1-F1645/E1645</f>
        <v>-1.341327100904377E-2</v>
      </c>
      <c r="M1645" s="105">
        <f t="array" ref="M1645">K1645/E1645</f>
        <v>-9.6230057920942996E-2</v>
      </c>
      <c r="N1645" t="s">
        <v>89</v>
      </c>
      <c r="O1645" t="s">
        <v>120</v>
      </c>
    </row>
    <row r="1646" spans="1:15" ht="16" hidden="1" x14ac:dyDescent="0.25">
      <c r="A1646" s="2">
        <v>515</v>
      </c>
      <c r="B1646" t="s">
        <v>224</v>
      </c>
      <c r="C1646" t="s">
        <v>9</v>
      </c>
      <c r="D1646" s="3">
        <v>42735</v>
      </c>
      <c r="E1646" s="4">
        <v>12197000000</v>
      </c>
      <c r="F1646" s="4">
        <v>1582000000</v>
      </c>
      <c r="G1646" s="4">
        <v>6476000000</v>
      </c>
      <c r="H1646" t="s">
        <v>21</v>
      </c>
      <c r="I1646" s="4">
        <v>1792000000</v>
      </c>
      <c r="J1646" s="33">
        <f t="array" ref="J1646">E1646-F1646</f>
        <v>10615000000</v>
      </c>
      <c r="K1646" s="33">
        <f t="array" ref="K1646">J1646-G1646:I1646</f>
        <v>4139000000</v>
      </c>
      <c r="L1646" s="105">
        <f t="array" ref="L1646">1-F1646/E1646</f>
        <v>0.87029597441993933</v>
      </c>
      <c r="M1646" s="105">
        <f t="array" ref="M1646">K1646/E1646</f>
        <v>0.33934574075592361</v>
      </c>
      <c r="N1646" t="s">
        <v>89</v>
      </c>
      <c r="O1646" t="s">
        <v>90</v>
      </c>
    </row>
    <row r="1647" spans="1:15" ht="16" hidden="1" x14ac:dyDescent="0.25">
      <c r="A1647" s="2">
        <v>567</v>
      </c>
      <c r="B1647" t="s">
        <v>237</v>
      </c>
      <c r="C1647" t="s">
        <v>9</v>
      </c>
      <c r="D1647" s="3">
        <v>42735</v>
      </c>
      <c r="E1647" s="4">
        <v>1857339000</v>
      </c>
      <c r="F1647" s="4">
        <v>613909000</v>
      </c>
      <c r="G1647" s="4">
        <v>272747000</v>
      </c>
      <c r="H1647" t="s">
        <v>21</v>
      </c>
      <c r="I1647" s="4">
        <v>927920000</v>
      </c>
      <c r="J1647" s="33">
        <f t="array" ref="J1647">E1647-F1647</f>
        <v>1243430000</v>
      </c>
      <c r="K1647" s="33">
        <f t="array" ref="K1647">J1647-G1647:I1647</f>
        <v>970683000</v>
      </c>
      <c r="L1647" s="105">
        <f t="array" ref="L1647">1-F1647/E1647</f>
        <v>0.66946852459351791</v>
      </c>
      <c r="M1647" s="105">
        <f t="array" ref="M1647">K1647/E1647</f>
        <v>0.52262026479818713</v>
      </c>
      <c r="N1647" t="s">
        <v>89</v>
      </c>
      <c r="O1647" t="s">
        <v>90</v>
      </c>
    </row>
    <row r="1648" spans="1:15" ht="16" hidden="1" x14ac:dyDescent="0.25">
      <c r="A1648" s="2">
        <v>731</v>
      </c>
      <c r="B1648" t="s">
        <v>289</v>
      </c>
      <c r="C1648" t="s">
        <v>9</v>
      </c>
      <c r="D1648" s="3">
        <v>42735</v>
      </c>
      <c r="E1648" s="4">
        <v>15887000000</v>
      </c>
      <c r="F1648" s="4">
        <v>15023000000</v>
      </c>
      <c r="G1648" s="4">
        <v>228000000</v>
      </c>
      <c r="H1648" t="s">
        <v>21</v>
      </c>
      <c r="I1648" t="s">
        <v>21</v>
      </c>
      <c r="J1648" s="33">
        <f t="array" ref="J1648">E1648-F1648</f>
        <v>864000000</v>
      </c>
      <c r="K1648" s="33">
        <f t="array" ref="K1648">J1648-G1648:I1648</f>
        <v>636000000</v>
      </c>
      <c r="L1648" s="105">
        <f t="array" ref="L1648">1-F1648/E1648</f>
        <v>5.4384087618807864E-2</v>
      </c>
      <c r="M1648" s="105">
        <f t="array" ref="M1648">K1648/E1648</f>
        <v>4.0032731163844655E-2</v>
      </c>
      <c r="N1648" t="s">
        <v>89</v>
      </c>
      <c r="O1648" t="s">
        <v>120</v>
      </c>
    </row>
    <row r="1649" spans="1:15" ht="16" hidden="1" x14ac:dyDescent="0.25">
      <c r="A1649" s="2">
        <v>914</v>
      </c>
      <c r="B1649" t="s">
        <v>346</v>
      </c>
      <c r="C1649" t="s">
        <v>9</v>
      </c>
      <c r="D1649" s="3">
        <v>42735</v>
      </c>
      <c r="E1649" s="4">
        <v>13058000000</v>
      </c>
      <c r="F1649" s="4">
        <v>5801000000</v>
      </c>
      <c r="G1649" s="4">
        <v>1089000000</v>
      </c>
      <c r="H1649" t="s">
        <v>21</v>
      </c>
      <c r="I1649" s="4">
        <v>2209000000</v>
      </c>
      <c r="J1649" s="33">
        <f t="array" ref="J1649">E1649-F1649</f>
        <v>7257000000</v>
      </c>
      <c r="K1649" s="33">
        <f t="array" ref="K1649">J1649-G1649:I1649</f>
        <v>6168000000</v>
      </c>
      <c r="L1649" s="105">
        <f t="array" ref="L1649">1-F1649/E1649</f>
        <v>0.5557512635931996</v>
      </c>
      <c r="M1649" s="105">
        <f t="array" ref="M1649">K1649/E1649</f>
        <v>0.47235411242150405</v>
      </c>
      <c r="N1649" t="s">
        <v>89</v>
      </c>
      <c r="O1649" t="s">
        <v>347</v>
      </c>
    </row>
    <row r="1650" spans="1:15" ht="16" hidden="1" x14ac:dyDescent="0.25">
      <c r="A1650" s="2">
        <v>1135</v>
      </c>
      <c r="B1650" t="s">
        <v>412</v>
      </c>
      <c r="C1650" t="s">
        <v>9</v>
      </c>
      <c r="D1650" s="3">
        <v>42735</v>
      </c>
      <c r="E1650" s="4">
        <v>3491000000</v>
      </c>
      <c r="F1650" s="4">
        <v>1083000000</v>
      </c>
      <c r="G1650" s="4">
        <v>233000000</v>
      </c>
      <c r="H1650" t="s">
        <v>21</v>
      </c>
      <c r="I1650" s="4">
        <v>2454000000</v>
      </c>
      <c r="J1650" s="33">
        <f t="array" ref="J1650">E1650-F1650</f>
        <v>2408000000</v>
      </c>
      <c r="K1650" s="33">
        <f t="array" ref="K1650">J1650-G1650:I1650</f>
        <v>2175000000</v>
      </c>
      <c r="L1650" s="105">
        <f t="array" ref="L1650">1-F1650/E1650</f>
        <v>0.68977370380979663</v>
      </c>
      <c r="M1650" s="105">
        <f t="array" ref="M1650">K1650/E1650</f>
        <v>0.62303065024348325</v>
      </c>
      <c r="N1650" t="s">
        <v>89</v>
      </c>
      <c r="O1650" t="s">
        <v>90</v>
      </c>
    </row>
    <row r="1651" spans="1:15" ht="16" hidden="1" x14ac:dyDescent="0.25">
      <c r="A1651" s="2">
        <v>67</v>
      </c>
      <c r="B1651" t="s">
        <v>60</v>
      </c>
      <c r="C1651" t="s">
        <v>9</v>
      </c>
      <c r="D1651" s="3">
        <v>42735</v>
      </c>
      <c r="E1651" s="4">
        <v>7531780000</v>
      </c>
      <c r="F1651" s="4">
        <v>5251228000</v>
      </c>
      <c r="G1651" t="s">
        <v>21</v>
      </c>
      <c r="H1651" t="s">
        <v>21</v>
      </c>
      <c r="I1651" s="4">
        <v>1351314000</v>
      </c>
      <c r="J1651" s="33">
        <f t="array" ref="J1651">E1651-F1651</f>
        <v>2280552000</v>
      </c>
      <c r="K1651" s="33" t="e">
        <f t="array" ref="K1651">J1651-G1651:I1651</f>
        <v>#VALUE!</v>
      </c>
      <c r="L1651" s="105">
        <f t="array" ref="L1651">1-F1651/E1651</f>
        <v>0.30279057540183063</v>
      </c>
      <c r="M1651" s="105" t="e">
        <f t="array" ref="M1651">K1651/E1651</f>
        <v>#VALUE!</v>
      </c>
      <c r="N1651" t="s">
        <v>53</v>
      </c>
      <c r="O1651" t="s">
        <v>61</v>
      </c>
    </row>
    <row r="1652" spans="1:15" ht="16" hidden="1" x14ac:dyDescent="0.25">
      <c r="A1652" s="2">
        <v>333</v>
      </c>
      <c r="B1652" t="s">
        <v>159</v>
      </c>
      <c r="C1652" t="s">
        <v>9</v>
      </c>
      <c r="D1652" s="3">
        <v>42735</v>
      </c>
      <c r="E1652" s="4">
        <v>2960000000</v>
      </c>
      <c r="F1652" s="4">
        <v>40000000</v>
      </c>
      <c r="G1652" s="4">
        <v>1836000000</v>
      </c>
      <c r="H1652" t="s">
        <v>21</v>
      </c>
      <c r="I1652" s="4">
        <v>248000000</v>
      </c>
      <c r="J1652" s="33">
        <f t="array" ref="J1652">E1652-F1652</f>
        <v>2920000000</v>
      </c>
      <c r="K1652" s="33">
        <f t="array" ref="K1652">J1652-G1652:I1652</f>
        <v>1084000000</v>
      </c>
      <c r="L1652" s="105">
        <f t="array" ref="L1652">1-F1652/E1652</f>
        <v>0.98648648648648651</v>
      </c>
      <c r="M1652" s="105">
        <f t="array" ref="M1652">K1652/E1652</f>
        <v>0.36621621621621619</v>
      </c>
      <c r="N1652" t="s">
        <v>53</v>
      </c>
      <c r="O1652" t="s">
        <v>146</v>
      </c>
    </row>
    <row r="1653" spans="1:15" ht="16" hidden="1" x14ac:dyDescent="0.25">
      <c r="A1653" s="2">
        <v>1263</v>
      </c>
      <c r="B1653" t="s">
        <v>445</v>
      </c>
      <c r="C1653" t="s">
        <v>9</v>
      </c>
      <c r="D1653" s="3">
        <v>42735</v>
      </c>
      <c r="E1653" s="4">
        <v>12394100000</v>
      </c>
      <c r="F1653" s="4">
        <v>6913200000</v>
      </c>
      <c r="G1653" s="4">
        <v>156600000</v>
      </c>
      <c r="H1653" t="s">
        <v>21</v>
      </c>
      <c r="I1653" s="4">
        <v>3732600000</v>
      </c>
      <c r="J1653" s="33">
        <f t="array" ref="J1653">E1653-F1653</f>
        <v>5480900000</v>
      </c>
      <c r="K1653" s="33">
        <f t="array" ref="K1653">J1653-G1653:I1653</f>
        <v>5324300000</v>
      </c>
      <c r="L1653" s="105">
        <f t="array" ref="L1653">1-F1653/E1653</f>
        <v>0.44221847491951816</v>
      </c>
      <c r="M1653" s="105">
        <f t="array" ref="M1653">K1653/E1653</f>
        <v>0.42958343082595751</v>
      </c>
      <c r="N1653" t="s">
        <v>53</v>
      </c>
      <c r="O1653" t="s">
        <v>385</v>
      </c>
    </row>
    <row r="1654" spans="1:15" ht="16" hidden="1" x14ac:dyDescent="0.25">
      <c r="A1654" s="2">
        <v>1545</v>
      </c>
      <c r="B1654" t="s">
        <v>521</v>
      </c>
      <c r="C1654" t="s">
        <v>9</v>
      </c>
      <c r="D1654" s="3">
        <v>42735</v>
      </c>
      <c r="E1654" s="4">
        <v>27625000000</v>
      </c>
      <c r="F1654" s="4">
        <v>15070000000</v>
      </c>
      <c r="G1654" s="4">
        <v>4154000000</v>
      </c>
      <c r="H1654" t="s">
        <v>21</v>
      </c>
      <c r="I1654" s="4">
        <v>3985000000</v>
      </c>
      <c r="J1654" s="33">
        <f t="array" ref="J1654">E1654-F1654</f>
        <v>12555000000</v>
      </c>
      <c r="K1654" s="33">
        <f t="array" ref="K1654">J1654-G1654:I1654</f>
        <v>8401000000</v>
      </c>
      <c r="L1654" s="105">
        <f t="array" ref="L1654">1-F1654/E1654</f>
        <v>0.45447963800904978</v>
      </c>
      <c r="M1654" s="105">
        <f t="array" ref="M1654">K1654/E1654</f>
        <v>0.30410859728506789</v>
      </c>
      <c r="N1654" t="s">
        <v>53</v>
      </c>
      <c r="O1654" t="s">
        <v>56</v>
      </c>
    </row>
    <row r="1655" spans="1:15" ht="16" hidden="1" x14ac:dyDescent="0.25">
      <c r="A1655" s="2">
        <v>95</v>
      </c>
      <c r="B1655" t="s">
        <v>71</v>
      </c>
      <c r="C1655" t="s">
        <v>9</v>
      </c>
      <c r="D1655" s="3">
        <v>42735</v>
      </c>
      <c r="E1655" s="4">
        <v>3084000000</v>
      </c>
      <c r="F1655" s="4">
        <v>258000000</v>
      </c>
      <c r="G1655" s="4">
        <v>990000000</v>
      </c>
      <c r="H1655" s="4">
        <v>757000000</v>
      </c>
      <c r="I1655" s="4">
        <v>322000000</v>
      </c>
      <c r="J1655" s="33">
        <f t="array" ref="J1655">E1655-F1655</f>
        <v>2826000000</v>
      </c>
      <c r="K1655" s="33">
        <f t="array" ref="K1655">J1655-G1655:I1655</f>
        <v>1836000000</v>
      </c>
      <c r="L1655" s="105">
        <f t="array" ref="L1655">1-F1655/E1655</f>
        <v>0.91634241245136183</v>
      </c>
      <c r="M1655" s="105">
        <f t="array" ref="M1655">K1655/E1655</f>
        <v>0.59533073929961089</v>
      </c>
      <c r="N1655" t="s">
        <v>31</v>
      </c>
      <c r="O1655" t="s">
        <v>72</v>
      </c>
    </row>
    <row r="1656" spans="1:15" ht="16" hidden="1" x14ac:dyDescent="0.25">
      <c r="A1656" s="2">
        <v>111</v>
      </c>
      <c r="B1656" t="s">
        <v>77</v>
      </c>
      <c r="C1656" t="s">
        <v>9</v>
      </c>
      <c r="D1656" s="3">
        <v>42735</v>
      </c>
      <c r="E1656" s="4">
        <v>22991000000</v>
      </c>
      <c r="F1656" s="4">
        <v>4162000000</v>
      </c>
      <c r="G1656" s="4">
        <v>5195000000</v>
      </c>
      <c r="H1656" s="4">
        <v>3840000000</v>
      </c>
      <c r="I1656" t="s">
        <v>21</v>
      </c>
      <c r="J1656" s="33">
        <f t="array" ref="J1656">E1656-F1656</f>
        <v>18829000000</v>
      </c>
      <c r="K1656" s="33">
        <f t="array" ref="K1656">J1656-G1656:I1656</f>
        <v>13634000000</v>
      </c>
      <c r="L1656" s="105">
        <f t="array" ref="L1656">1-F1656/E1656</f>
        <v>0.81897264146840065</v>
      </c>
      <c r="M1656" s="105">
        <f t="array" ref="M1656">K1656/E1656</f>
        <v>0.59301465790961683</v>
      </c>
      <c r="N1656" t="s">
        <v>31</v>
      </c>
      <c r="O1656" t="s">
        <v>72</v>
      </c>
    </row>
    <row r="1657" spans="1:15" ht="16" hidden="1" x14ac:dyDescent="0.25">
      <c r="A1657" s="2">
        <v>213</v>
      </c>
      <c r="B1657" t="s">
        <v>117</v>
      </c>
      <c r="C1657" t="s">
        <v>9</v>
      </c>
      <c r="D1657" s="3">
        <v>42735</v>
      </c>
      <c r="E1657" s="4">
        <v>3714000000</v>
      </c>
      <c r="F1657" s="4">
        <v>1371700000</v>
      </c>
      <c r="G1657" s="4">
        <v>1101900000</v>
      </c>
      <c r="H1657" s="4">
        <v>292800000</v>
      </c>
      <c r="I1657" t="s">
        <v>21</v>
      </c>
      <c r="J1657" s="33">
        <f t="array" ref="J1657">E1657-F1657</f>
        <v>2342300000</v>
      </c>
      <c r="K1657" s="33">
        <f t="array" ref="K1657">J1657-G1657:I1657</f>
        <v>1240400000</v>
      </c>
      <c r="L1657" s="105">
        <f t="array" ref="L1657">1-F1657/E1657</f>
        <v>0.63066774367259026</v>
      </c>
      <c r="M1657" s="105">
        <f t="array" ref="M1657">K1657/E1657</f>
        <v>0.33397953688745285</v>
      </c>
      <c r="N1657" t="s">
        <v>31</v>
      </c>
      <c r="O1657" t="s">
        <v>36</v>
      </c>
    </row>
    <row r="1658" spans="1:15" ht="16" hidden="1" x14ac:dyDescent="0.25">
      <c r="A1658" s="2">
        <v>225</v>
      </c>
      <c r="B1658" t="s">
        <v>121</v>
      </c>
      <c r="C1658" t="s">
        <v>9</v>
      </c>
      <c r="D1658" s="3">
        <v>42735</v>
      </c>
      <c r="E1658" s="4">
        <v>11448800000</v>
      </c>
      <c r="F1658" s="4">
        <v>1478700000</v>
      </c>
      <c r="G1658" s="4">
        <v>1972900000</v>
      </c>
      <c r="H1658" s="4">
        <v>1973300000</v>
      </c>
      <c r="I1658" s="4">
        <v>385600000</v>
      </c>
      <c r="J1658" s="33">
        <f t="array" ref="J1658">E1658-F1658</f>
        <v>9970100000</v>
      </c>
      <c r="K1658" s="33">
        <f t="array" ref="K1658">J1658-G1658:I1658</f>
        <v>7997200000</v>
      </c>
      <c r="L1658" s="105">
        <f t="array" ref="L1658">1-F1658/E1658</f>
        <v>0.87084235902452656</v>
      </c>
      <c r="M1658" s="105">
        <f t="array" ref="M1658">K1658/E1658</f>
        <v>0.69851862203899096</v>
      </c>
      <c r="N1658" t="s">
        <v>31</v>
      </c>
      <c r="O1658" t="s">
        <v>72</v>
      </c>
    </row>
    <row r="1659" spans="1:15" ht="16" hidden="1" x14ac:dyDescent="0.25">
      <c r="A1659" s="2">
        <v>285</v>
      </c>
      <c r="B1659" t="s">
        <v>140</v>
      </c>
      <c r="C1659" t="s">
        <v>9</v>
      </c>
      <c r="D1659" s="3">
        <v>42735</v>
      </c>
      <c r="E1659" s="4">
        <v>11229200000</v>
      </c>
      <c r="F1659" s="4">
        <v>438000000</v>
      </c>
      <c r="G1659" s="4">
        <v>2657700000</v>
      </c>
      <c r="H1659" s="4">
        <v>4470100000</v>
      </c>
      <c r="I1659" s="4">
        <v>459000000</v>
      </c>
      <c r="J1659" s="33">
        <f t="array" ref="J1659">E1659-F1659</f>
        <v>10791200000</v>
      </c>
      <c r="K1659" s="33">
        <f t="array" ref="K1659">J1659-G1659:I1659</f>
        <v>8133500000</v>
      </c>
      <c r="L1659" s="105">
        <f t="array" ref="L1659">1-F1659/E1659</f>
        <v>0.96099454992341393</v>
      </c>
      <c r="M1659" s="105">
        <f t="array" ref="M1659">K1659/E1659</f>
        <v>0.72431695935596485</v>
      </c>
      <c r="N1659" t="s">
        <v>31</v>
      </c>
      <c r="O1659" t="s">
        <v>72</v>
      </c>
    </row>
    <row r="1660" spans="1:15" ht="16" hidden="1" x14ac:dyDescent="0.25">
      <c r="A1660" s="2">
        <v>289</v>
      </c>
      <c r="B1660" t="s">
        <v>141</v>
      </c>
      <c r="C1660" t="s">
        <v>9</v>
      </c>
      <c r="D1660" s="3">
        <v>42735</v>
      </c>
      <c r="E1660" s="4">
        <v>4796473000</v>
      </c>
      <c r="F1660" s="4">
        <v>779116000</v>
      </c>
      <c r="G1660" s="4">
        <v>2464380000</v>
      </c>
      <c r="H1660" s="4">
        <v>551418000</v>
      </c>
      <c r="I1660" s="4">
        <v>90546000</v>
      </c>
      <c r="J1660" s="33">
        <f t="array" ref="J1660">E1660-F1660</f>
        <v>4017357000</v>
      </c>
      <c r="K1660" s="33">
        <f t="array" ref="K1660">J1660-G1660:I1660</f>
        <v>1552977000</v>
      </c>
      <c r="L1660" s="105">
        <f t="array" ref="L1660">1-F1660/E1660</f>
        <v>0.8375648106431538</v>
      </c>
      <c r="M1660" s="105">
        <f t="array" ref="M1660">K1660/E1660</f>
        <v>0.32377478201169901</v>
      </c>
      <c r="N1660" t="s">
        <v>31</v>
      </c>
      <c r="O1660" t="s">
        <v>142</v>
      </c>
    </row>
    <row r="1661" spans="1:15" ht="16" hidden="1" x14ac:dyDescent="0.25">
      <c r="A1661" s="2">
        <v>822</v>
      </c>
      <c r="B1661" t="s">
        <v>319</v>
      </c>
      <c r="C1661" t="s">
        <v>9</v>
      </c>
      <c r="D1661" s="3">
        <v>42735</v>
      </c>
      <c r="E1661" s="4">
        <v>54379000000</v>
      </c>
      <c r="F1661" s="4">
        <v>45007000000</v>
      </c>
      <c r="G1661" t="s">
        <v>21</v>
      </c>
      <c r="H1661" t="s">
        <v>21</v>
      </c>
      <c r="I1661" s="4">
        <v>7631000000</v>
      </c>
      <c r="J1661" s="33">
        <f t="array" ref="J1661">E1661-F1661</f>
        <v>9372000000</v>
      </c>
      <c r="K1661" s="33" t="e">
        <f t="array" ref="K1661">J1661-G1661:I1661</f>
        <v>#VALUE!</v>
      </c>
      <c r="L1661" s="105">
        <f t="array" ref="L1661">1-F1661/E1661</f>
        <v>0.17234594236745804</v>
      </c>
      <c r="M1661" s="105" t="e">
        <f t="array" ref="M1661">K1661/E1661</f>
        <v>#VALUE!</v>
      </c>
      <c r="N1661" t="s">
        <v>31</v>
      </c>
      <c r="O1661" t="s">
        <v>87</v>
      </c>
    </row>
    <row r="1662" spans="1:15" ht="16" hidden="1" x14ac:dyDescent="0.25">
      <c r="A1662" s="2">
        <v>862</v>
      </c>
      <c r="B1662" t="s">
        <v>331</v>
      </c>
      <c r="C1662" t="s">
        <v>9</v>
      </c>
      <c r="D1662" s="3">
        <v>42735</v>
      </c>
      <c r="E1662" s="4">
        <v>2704400000</v>
      </c>
      <c r="F1662" s="4">
        <v>814300000</v>
      </c>
      <c r="G1662" s="4">
        <v>705300000</v>
      </c>
      <c r="H1662" s="4">
        <v>239600000</v>
      </c>
      <c r="I1662" t="s">
        <v>21</v>
      </c>
      <c r="J1662" s="33">
        <f t="array" ref="J1662">E1662-F1662</f>
        <v>1890100000</v>
      </c>
      <c r="K1662" s="33">
        <f t="array" ref="K1662">J1662-G1662:I1662</f>
        <v>1184800000</v>
      </c>
      <c r="L1662" s="105">
        <f t="array" ref="L1662">1-F1662/E1662</f>
        <v>0.69889809199822506</v>
      </c>
      <c r="M1662" s="105">
        <f t="array" ref="M1662">K1662/E1662</f>
        <v>0.43810087265197456</v>
      </c>
      <c r="N1662" t="s">
        <v>31</v>
      </c>
      <c r="O1662" t="s">
        <v>36</v>
      </c>
    </row>
    <row r="1663" spans="1:15" ht="16" hidden="1" x14ac:dyDescent="0.25">
      <c r="A1663" s="2">
        <v>1118</v>
      </c>
      <c r="B1663" t="s">
        <v>408</v>
      </c>
      <c r="C1663" t="s">
        <v>9</v>
      </c>
      <c r="D1663" s="3">
        <v>42735</v>
      </c>
      <c r="E1663" s="4">
        <v>2508257000</v>
      </c>
      <c r="F1663" s="4">
        <v>1072670000</v>
      </c>
      <c r="G1663" s="4">
        <v>732622000</v>
      </c>
      <c r="H1663" s="4">
        <v>119968000</v>
      </c>
      <c r="I1663" s="4">
        <v>36052000</v>
      </c>
      <c r="J1663" s="33">
        <f t="array" ref="J1663">E1663-F1663</f>
        <v>1435587000</v>
      </c>
      <c r="K1663" s="33">
        <f t="array" ref="K1663">J1663-G1663:I1663</f>
        <v>702965000</v>
      </c>
      <c r="L1663" s="105">
        <f t="array" ref="L1663">1-F1663/E1663</f>
        <v>0.57234446071514999</v>
      </c>
      <c r="M1663" s="105">
        <f t="array" ref="M1663">K1663/E1663</f>
        <v>0.28026035609588651</v>
      </c>
      <c r="N1663" t="s">
        <v>31</v>
      </c>
      <c r="O1663" t="s">
        <v>324</v>
      </c>
    </row>
    <row r="1664" spans="1:15" ht="16" hidden="1" x14ac:dyDescent="0.25">
      <c r="A1664" s="2">
        <v>1349</v>
      </c>
      <c r="B1664" t="s">
        <v>466</v>
      </c>
      <c r="C1664" t="s">
        <v>9</v>
      </c>
      <c r="D1664" s="3">
        <v>42735</v>
      </c>
      <c r="E1664" s="4">
        <v>4860427000</v>
      </c>
      <c r="F1664" s="4">
        <v>299694000</v>
      </c>
      <c r="G1664" s="4">
        <v>1177697000</v>
      </c>
      <c r="H1664" s="4">
        <v>2052295000</v>
      </c>
      <c r="I1664" t="s">
        <v>21</v>
      </c>
      <c r="J1664" s="33">
        <f t="array" ref="J1664">E1664-F1664</f>
        <v>4560733000</v>
      </c>
      <c r="K1664" s="33">
        <f t="array" ref="K1664">J1664-G1664:I1664</f>
        <v>3383036000</v>
      </c>
      <c r="L1664" s="105">
        <f t="array" ref="L1664">1-F1664/E1664</f>
        <v>0.93833998535519614</v>
      </c>
      <c r="M1664" s="105">
        <f t="array" ref="M1664">K1664/E1664</f>
        <v>0.69603678853730344</v>
      </c>
      <c r="N1664" t="s">
        <v>31</v>
      </c>
      <c r="O1664" t="s">
        <v>72</v>
      </c>
    </row>
    <row r="1665" spans="1:15" ht="16" hidden="1" x14ac:dyDescent="0.25">
      <c r="A1665" s="2">
        <v>1485</v>
      </c>
      <c r="B1665" t="s">
        <v>502</v>
      </c>
      <c r="C1665" t="s">
        <v>9</v>
      </c>
      <c r="D1665" s="3">
        <v>42735</v>
      </c>
      <c r="E1665" s="4">
        <v>11325000000</v>
      </c>
      <c r="F1665" s="4">
        <v>3830000000</v>
      </c>
      <c r="G1665" s="4">
        <v>4295000000</v>
      </c>
      <c r="H1665" s="4">
        <v>715000000</v>
      </c>
      <c r="I1665" s="4">
        <v>319000000</v>
      </c>
      <c r="J1665" s="33">
        <f t="array" ref="J1665">E1665-F1665</f>
        <v>7495000000</v>
      </c>
      <c r="K1665" s="33">
        <f t="array" ref="K1665">J1665-G1665:I1665</f>
        <v>3200000000</v>
      </c>
      <c r="L1665" s="105">
        <f t="array" ref="L1665">1-F1665/E1665</f>
        <v>0.66181015452538627</v>
      </c>
      <c r="M1665" s="105">
        <f t="array" ref="M1665">K1665/E1665</f>
        <v>0.282560706401766</v>
      </c>
      <c r="N1665" t="s">
        <v>31</v>
      </c>
      <c r="O1665" t="s">
        <v>36</v>
      </c>
    </row>
    <row r="1666" spans="1:15" ht="16" hidden="1" x14ac:dyDescent="0.25">
      <c r="A1666" s="2">
        <v>1597</v>
      </c>
      <c r="B1666" t="s">
        <v>534</v>
      </c>
      <c r="C1666" t="s">
        <v>9</v>
      </c>
      <c r="D1666" s="3">
        <v>42735</v>
      </c>
      <c r="E1666" s="4">
        <v>184840000000</v>
      </c>
      <c r="F1666" s="4">
        <v>117038000000</v>
      </c>
      <c r="G1666" t="s">
        <v>21</v>
      </c>
      <c r="H1666" t="s">
        <v>21</v>
      </c>
      <c r="I1666" s="4">
        <v>54872000000</v>
      </c>
      <c r="J1666" s="33">
        <f t="array" ref="J1666">E1666-F1666</f>
        <v>67802000000</v>
      </c>
      <c r="K1666" s="33" t="e">
        <f t="array" ref="K1666">J1666-G1666:I1666</f>
        <v>#VALUE!</v>
      </c>
      <c r="L1666" s="105">
        <f t="array" ref="L1666">1-F1666/E1666</f>
        <v>0.36681454230685995</v>
      </c>
      <c r="M1666" s="105" t="e">
        <f t="array" ref="M1666">K1666/E1666</f>
        <v>#VALUE!</v>
      </c>
      <c r="N1666" t="s">
        <v>31</v>
      </c>
      <c r="O1666" t="s">
        <v>87</v>
      </c>
    </row>
    <row r="1667" spans="1:15" ht="16" hidden="1" x14ac:dyDescent="0.25">
      <c r="A1667" s="2">
        <v>1780</v>
      </c>
      <c r="B1667" t="s">
        <v>581</v>
      </c>
      <c r="C1667" t="s">
        <v>9</v>
      </c>
      <c r="D1667" s="3">
        <v>42735</v>
      </c>
      <c r="E1667" s="4">
        <v>4888000000</v>
      </c>
      <c r="F1667" s="4">
        <v>1666000000</v>
      </c>
      <c r="G1667" s="4">
        <v>1364000000</v>
      </c>
      <c r="H1667" s="4">
        <v>376000000</v>
      </c>
      <c r="I1667" s="4">
        <v>85000000</v>
      </c>
      <c r="J1667" s="33">
        <f t="array" ref="J1667">E1667-F1667</f>
        <v>3222000000</v>
      </c>
      <c r="K1667" s="33">
        <f t="array" ref="K1667">J1667-G1667:I1667</f>
        <v>1858000000</v>
      </c>
      <c r="L1667" s="105">
        <f t="array" ref="L1667">1-F1667/E1667</f>
        <v>0.6591653027823241</v>
      </c>
      <c r="M1667" s="105">
        <f t="array" ref="M1667">K1667/E1667</f>
        <v>0.38011456628477908</v>
      </c>
      <c r="N1667" t="s">
        <v>31</v>
      </c>
      <c r="O1667" t="s">
        <v>32</v>
      </c>
    </row>
    <row r="1668" spans="1:15" ht="16" hidden="1" x14ac:dyDescent="0.25">
      <c r="A1668" s="2">
        <v>91</v>
      </c>
      <c r="B1668" t="s">
        <v>69</v>
      </c>
      <c r="C1668" t="s">
        <v>9</v>
      </c>
      <c r="D1668" s="3">
        <v>42735</v>
      </c>
      <c r="E1668" s="4">
        <v>2238000000</v>
      </c>
      <c r="F1668" s="4">
        <v>1252700000</v>
      </c>
      <c r="G1668" s="4">
        <v>559800000</v>
      </c>
      <c r="H1668" t="s">
        <v>21</v>
      </c>
      <c r="I1668" t="s">
        <v>21</v>
      </c>
      <c r="J1668" s="33">
        <f t="array" ref="J1668">E1668-F1668</f>
        <v>985300000</v>
      </c>
      <c r="K1668" s="33">
        <f t="array" ref="K1668">J1668-G1668:I1668</f>
        <v>425500000</v>
      </c>
      <c r="L1668" s="105">
        <f t="array" ref="L1668">1-F1668/E1668</f>
        <v>0.4402591599642538</v>
      </c>
      <c r="M1668" s="105">
        <f t="array" ref="M1668">K1668/E1668</f>
        <v>0.19012511170688115</v>
      </c>
      <c r="N1668" t="s">
        <v>22</v>
      </c>
      <c r="O1668" t="s">
        <v>70</v>
      </c>
    </row>
    <row r="1669" spans="1:15" ht="16" hidden="1" x14ac:dyDescent="0.25">
      <c r="A1669" s="2">
        <v>189</v>
      </c>
      <c r="B1669" t="s">
        <v>109</v>
      </c>
      <c r="C1669" t="s">
        <v>9</v>
      </c>
      <c r="D1669" s="3">
        <v>42735</v>
      </c>
      <c r="E1669" s="4">
        <v>94571000000</v>
      </c>
      <c r="F1669" s="4">
        <v>80790000000</v>
      </c>
      <c r="G1669" s="4">
        <v>3313000000</v>
      </c>
      <c r="H1669" s="4">
        <v>4627000000</v>
      </c>
      <c r="I1669" t="s">
        <v>21</v>
      </c>
      <c r="J1669" s="33">
        <f t="array" ref="J1669">E1669-F1669</f>
        <v>13781000000</v>
      </c>
      <c r="K1669" s="33">
        <f t="array" ref="K1669">J1669-G1669:I1669</f>
        <v>10468000000</v>
      </c>
      <c r="L1669" s="105">
        <f t="array" ref="L1669">1-F1669/E1669</f>
        <v>0.14572120417464129</v>
      </c>
      <c r="M1669" s="105">
        <f t="array" ref="M1669">K1669/E1669</f>
        <v>0.11068932336551374</v>
      </c>
      <c r="N1669" t="s">
        <v>22</v>
      </c>
      <c r="O1669" t="s">
        <v>97</v>
      </c>
    </row>
    <row r="1670" spans="1:15" ht="16" hidden="1" x14ac:dyDescent="0.25">
      <c r="A1670" s="2">
        <v>265</v>
      </c>
      <c r="B1670" t="s">
        <v>132</v>
      </c>
      <c r="C1670" t="s">
        <v>9</v>
      </c>
      <c r="D1670" s="3">
        <v>42735</v>
      </c>
      <c r="E1670" s="4">
        <v>38537000000</v>
      </c>
      <c r="F1670" s="4">
        <v>28905000000</v>
      </c>
      <c r="G1670" s="4">
        <v>6588000000</v>
      </c>
      <c r="H1670" s="4">
        <v>1951000000</v>
      </c>
      <c r="I1670" t="s">
        <v>21</v>
      </c>
      <c r="J1670" s="33">
        <f t="array" ref="J1670">E1670-F1670</f>
        <v>9632000000</v>
      </c>
      <c r="K1670" s="33">
        <f t="array" ref="K1670">J1670-G1670:I1670</f>
        <v>3044000000</v>
      </c>
      <c r="L1670" s="105">
        <f t="array" ref="L1670">1-F1670/E1670</f>
        <v>0.2499416145522485</v>
      </c>
      <c r="M1670" s="105">
        <f t="array" ref="M1670">K1670/E1670</f>
        <v>7.8989023535822711E-2</v>
      </c>
      <c r="N1670" t="s">
        <v>22</v>
      </c>
      <c r="O1670" t="s">
        <v>133</v>
      </c>
    </row>
    <row r="1671" spans="1:15" ht="16" hidden="1" x14ac:dyDescent="0.25">
      <c r="A1671" s="2">
        <v>345</v>
      </c>
      <c r="B1671" t="s">
        <v>162</v>
      </c>
      <c r="C1671" t="s">
        <v>9</v>
      </c>
      <c r="D1671" s="3">
        <v>42735</v>
      </c>
      <c r="E1671" s="4">
        <v>17509000000</v>
      </c>
      <c r="F1671" s="4">
        <v>13057000000</v>
      </c>
      <c r="G1671" s="4">
        <v>2189000000</v>
      </c>
      <c r="H1671" s="4">
        <v>636000000</v>
      </c>
      <c r="I1671" t="s">
        <v>21</v>
      </c>
      <c r="J1671" s="33">
        <f t="array" ref="J1671">E1671-F1671</f>
        <v>4452000000</v>
      </c>
      <c r="K1671" s="33">
        <f t="array" ref="K1671">J1671-G1671:I1671</f>
        <v>2263000000</v>
      </c>
      <c r="L1671" s="105">
        <f t="array" ref="L1671">1-F1671/E1671</f>
        <v>0.2542692329659032</v>
      </c>
      <c r="M1671" s="105">
        <f t="array" ref="M1671">K1671/E1671</f>
        <v>0.12924781540921812</v>
      </c>
      <c r="N1671" t="s">
        <v>22</v>
      </c>
      <c r="O1671" t="s">
        <v>163</v>
      </c>
    </row>
    <row r="1672" spans="1:15" ht="16" hidden="1" x14ac:dyDescent="0.25">
      <c r="A1672" s="2">
        <v>435</v>
      </c>
      <c r="B1672" t="s">
        <v>197</v>
      </c>
      <c r="C1672" t="s">
        <v>9</v>
      </c>
      <c r="D1672" s="3">
        <v>42735</v>
      </c>
      <c r="E1672" s="4">
        <v>39639000000</v>
      </c>
      <c r="F1672" s="4">
        <v>15940000000</v>
      </c>
      <c r="G1672" s="4">
        <v>14845000000</v>
      </c>
      <c r="H1672" t="s">
        <v>21</v>
      </c>
      <c r="I1672" s="4">
        <v>1902000000</v>
      </c>
      <c r="J1672" s="33">
        <f t="array" ref="J1672">E1672-F1672</f>
        <v>23699000000</v>
      </c>
      <c r="K1672" s="33">
        <f t="array" ref="K1672">J1672-G1672:I1672</f>
        <v>8854000000</v>
      </c>
      <c r="L1672" s="105">
        <f t="array" ref="L1672">1-F1672/E1672</f>
        <v>0.59787078382401171</v>
      </c>
      <c r="M1672" s="105">
        <f t="array" ref="M1672">K1672/E1672</f>
        <v>0.2233658770402886</v>
      </c>
      <c r="N1672" t="s">
        <v>22</v>
      </c>
      <c r="O1672" t="s">
        <v>23</v>
      </c>
    </row>
    <row r="1673" spans="1:15" ht="16" hidden="1" x14ac:dyDescent="0.25">
      <c r="A1673" s="2">
        <v>495</v>
      </c>
      <c r="B1673" t="s">
        <v>218</v>
      </c>
      <c r="C1673" t="s">
        <v>9</v>
      </c>
      <c r="D1673" s="3">
        <v>42735</v>
      </c>
      <c r="E1673" s="4">
        <v>6794342000</v>
      </c>
      <c r="F1673" s="4">
        <v>4322373000</v>
      </c>
      <c r="G1673" s="4">
        <v>1757523000</v>
      </c>
      <c r="H1673" t="s">
        <v>21</v>
      </c>
      <c r="I1673" t="s">
        <v>21</v>
      </c>
      <c r="J1673" s="33">
        <f t="array" ref="J1673">E1673-F1673</f>
        <v>2471969000</v>
      </c>
      <c r="K1673" s="33">
        <f t="array" ref="K1673">J1673-G1673:I1673</f>
        <v>714446000</v>
      </c>
      <c r="L1673" s="105">
        <f t="array" ref="L1673">1-F1673/E1673</f>
        <v>0.36382757888843398</v>
      </c>
      <c r="M1673" s="105">
        <f t="array" ref="M1673">K1673/E1673</f>
        <v>0.10515308178481449</v>
      </c>
      <c r="N1673" t="s">
        <v>22</v>
      </c>
      <c r="O1673" t="s">
        <v>163</v>
      </c>
    </row>
    <row r="1674" spans="1:15" ht="16" hidden="1" x14ac:dyDescent="0.25">
      <c r="A1674" s="2">
        <v>615</v>
      </c>
      <c r="B1674" t="s">
        <v>252</v>
      </c>
      <c r="C1674" t="s">
        <v>9</v>
      </c>
      <c r="D1674" s="3">
        <v>42735</v>
      </c>
      <c r="E1674" s="4">
        <v>3962036000</v>
      </c>
      <c r="F1674" s="4">
        <v>1997259000</v>
      </c>
      <c r="G1674" s="4">
        <v>1169470000</v>
      </c>
      <c r="H1674" t="s">
        <v>21</v>
      </c>
      <c r="I1674" t="s">
        <v>21</v>
      </c>
      <c r="J1674" s="33">
        <f t="array" ref="J1674">E1674-F1674</f>
        <v>1964777000</v>
      </c>
      <c r="K1674" s="33">
        <f t="array" ref="K1674">J1674-G1674:I1674</f>
        <v>795307000</v>
      </c>
      <c r="L1674" s="105">
        <f t="array" ref="L1674">1-F1674/E1674</f>
        <v>0.49590084491912745</v>
      </c>
      <c r="M1674" s="105">
        <f t="array" ref="M1674">K1674/E1674</f>
        <v>0.20073189642900771</v>
      </c>
      <c r="N1674" t="s">
        <v>22</v>
      </c>
      <c r="O1674" t="s">
        <v>70</v>
      </c>
    </row>
    <row r="1675" spans="1:15" ht="16" hidden="1" x14ac:dyDescent="0.25">
      <c r="A1675" s="2">
        <v>659</v>
      </c>
      <c r="B1675" t="s">
        <v>266</v>
      </c>
      <c r="C1675" t="s">
        <v>9</v>
      </c>
      <c r="D1675" s="3">
        <v>42735</v>
      </c>
      <c r="E1675" s="4">
        <v>19036525000</v>
      </c>
      <c r="F1675" s="4">
        <v>18246209000</v>
      </c>
      <c r="G1675" s="4">
        <v>191073000</v>
      </c>
      <c r="H1675" t="s">
        <v>21</v>
      </c>
      <c r="I1675" t="s">
        <v>21</v>
      </c>
      <c r="J1675" s="33">
        <f t="array" ref="J1675">E1675-F1675</f>
        <v>790316000</v>
      </c>
      <c r="K1675" s="33">
        <f t="array" ref="K1675">J1675-G1675:I1675</f>
        <v>599243000</v>
      </c>
      <c r="L1675" s="105">
        <f t="array" ref="L1675">1-F1675/E1675</f>
        <v>4.1515770341488234E-2</v>
      </c>
      <c r="M1675" s="105">
        <f t="array" ref="M1675">K1675/E1675</f>
        <v>3.1478591812318685E-2</v>
      </c>
      <c r="N1675" t="s">
        <v>22</v>
      </c>
      <c r="O1675" t="s">
        <v>267</v>
      </c>
    </row>
    <row r="1676" spans="1:15" ht="16" hidden="1" x14ac:dyDescent="0.25">
      <c r="A1676" s="2">
        <v>663</v>
      </c>
      <c r="B1676" t="s">
        <v>268</v>
      </c>
      <c r="C1676" t="s">
        <v>9</v>
      </c>
      <c r="D1676" s="3">
        <v>42735</v>
      </c>
      <c r="E1676" s="4">
        <v>3991462000</v>
      </c>
      <c r="F1676" s="4">
        <v>2759908000</v>
      </c>
      <c r="G1676" s="4">
        <v>965322000</v>
      </c>
      <c r="H1676" t="s">
        <v>21</v>
      </c>
      <c r="I1676" t="s">
        <v>21</v>
      </c>
      <c r="J1676" s="33">
        <f t="array" ref="J1676">E1676-F1676</f>
        <v>1231554000</v>
      </c>
      <c r="K1676" s="33">
        <f t="array" ref="K1676">J1676-G1676:I1676</f>
        <v>266232000</v>
      </c>
      <c r="L1676" s="105">
        <f t="array" ref="L1676">1-F1676/E1676</f>
        <v>0.30854709377165557</v>
      </c>
      <c r="M1676" s="105">
        <f t="array" ref="M1676">K1676/E1676</f>
        <v>6.6700371943914288E-2</v>
      </c>
      <c r="N1676" t="s">
        <v>22</v>
      </c>
      <c r="O1676" t="s">
        <v>163</v>
      </c>
    </row>
    <row r="1677" spans="1:15" ht="16" hidden="1" x14ac:dyDescent="0.25">
      <c r="A1677" s="2">
        <v>683</v>
      </c>
      <c r="B1677" t="s">
        <v>274</v>
      </c>
      <c r="C1677" t="s">
        <v>9</v>
      </c>
      <c r="D1677" s="3">
        <v>42735</v>
      </c>
      <c r="E1677" s="4">
        <v>31353000000</v>
      </c>
      <c r="F1677" s="4">
        <v>25104000000</v>
      </c>
      <c r="G1677" s="4">
        <v>1940000000</v>
      </c>
      <c r="H1677" t="s">
        <v>21</v>
      </c>
      <c r="I1677" t="s">
        <v>21</v>
      </c>
      <c r="J1677" s="33">
        <f t="array" ref="J1677">E1677-F1677</f>
        <v>6249000000</v>
      </c>
      <c r="K1677" s="33">
        <f t="array" ref="K1677">J1677-G1677:I1677</f>
        <v>4309000000</v>
      </c>
      <c r="L1677" s="105">
        <f t="array" ref="L1677">1-F1677/E1677</f>
        <v>0.19931107071093679</v>
      </c>
      <c r="M1677" s="105">
        <f t="array" ref="M1677">K1677/E1677</f>
        <v>0.13743501419321916</v>
      </c>
      <c r="N1677" t="s">
        <v>22</v>
      </c>
      <c r="O1677" t="s">
        <v>97</v>
      </c>
    </row>
    <row r="1678" spans="1:15" ht="16" hidden="1" x14ac:dyDescent="0.25">
      <c r="A1678" s="2">
        <v>783</v>
      </c>
      <c r="B1678" t="s">
        <v>306</v>
      </c>
      <c r="C1678" t="s">
        <v>9</v>
      </c>
      <c r="D1678" s="3">
        <v>42735</v>
      </c>
      <c r="E1678" s="4">
        <v>39302000000</v>
      </c>
      <c r="F1678" s="4">
        <v>27150000000</v>
      </c>
      <c r="G1678" s="4">
        <v>5469000000</v>
      </c>
      <c r="H1678" t="s">
        <v>21</v>
      </c>
      <c r="I1678" t="s">
        <v>21</v>
      </c>
      <c r="J1678" s="33">
        <f t="array" ref="J1678">E1678-F1678</f>
        <v>12152000000</v>
      </c>
      <c r="K1678" s="33">
        <f t="array" ref="K1678">J1678-G1678:I1678</f>
        <v>6683000000</v>
      </c>
      <c r="L1678" s="105">
        <f t="array" ref="L1678">1-F1678/E1678</f>
        <v>0.3091954607907994</v>
      </c>
      <c r="M1678" s="105">
        <f t="array" ref="M1678">K1678/E1678</f>
        <v>0.17004223703628313</v>
      </c>
      <c r="N1678" t="s">
        <v>22</v>
      </c>
      <c r="O1678" t="s">
        <v>170</v>
      </c>
    </row>
    <row r="1679" spans="1:15" ht="16" hidden="1" x14ac:dyDescent="0.25">
      <c r="A1679" s="2">
        <v>866</v>
      </c>
      <c r="B1679" t="s">
        <v>332</v>
      </c>
      <c r="C1679" t="s">
        <v>9</v>
      </c>
      <c r="D1679" s="3">
        <v>42735</v>
      </c>
      <c r="E1679" s="4">
        <v>13599000000</v>
      </c>
      <c r="F1679" s="4">
        <v>7896000000</v>
      </c>
      <c r="G1679" s="4">
        <v>2415000000</v>
      </c>
      <c r="H1679" t="s">
        <v>21</v>
      </c>
      <c r="I1679" s="4">
        <v>224000000</v>
      </c>
      <c r="J1679" s="33">
        <f t="array" ref="J1679">E1679-F1679</f>
        <v>5703000000</v>
      </c>
      <c r="K1679" s="33">
        <f t="array" ref="K1679">J1679-G1679:I1679</f>
        <v>3288000000</v>
      </c>
      <c r="L1679" s="105">
        <f t="array" ref="L1679">1-F1679/E1679</f>
        <v>0.41936907125523937</v>
      </c>
      <c r="M1679" s="105">
        <f t="array" ref="M1679">K1679/E1679</f>
        <v>0.24178248400617691</v>
      </c>
      <c r="N1679" t="s">
        <v>22</v>
      </c>
      <c r="O1679" t="s">
        <v>163</v>
      </c>
    </row>
    <row r="1680" spans="1:15" ht="16" hidden="1" x14ac:dyDescent="0.25">
      <c r="A1680" s="2">
        <v>938</v>
      </c>
      <c r="B1680" t="s">
        <v>354</v>
      </c>
      <c r="C1680" t="s">
        <v>9</v>
      </c>
      <c r="D1680" s="3">
        <v>42735</v>
      </c>
      <c r="E1680" s="4">
        <v>2334200000</v>
      </c>
      <c r="F1680" s="4">
        <v>691100000</v>
      </c>
      <c r="G1680" s="4">
        <v>519600000</v>
      </c>
      <c r="H1680" t="s">
        <v>21</v>
      </c>
      <c r="I1680" s="4">
        <v>305000000</v>
      </c>
      <c r="J1680" s="33">
        <f t="array" ref="J1680">E1680-F1680</f>
        <v>1643100000</v>
      </c>
      <c r="K1680" s="33">
        <f t="array" ref="K1680">J1680-G1680:I1680</f>
        <v>1123500000</v>
      </c>
      <c r="L1680" s="105">
        <f t="array" ref="L1680">1-F1680/E1680</f>
        <v>0.70392425670465264</v>
      </c>
      <c r="M1680" s="105">
        <f t="array" ref="M1680">K1680/E1680</f>
        <v>0.48132122354554024</v>
      </c>
      <c r="N1680" t="s">
        <v>22</v>
      </c>
      <c r="O1680" t="s">
        <v>184</v>
      </c>
    </row>
    <row r="1681" spans="1:15" ht="16" hidden="1" x14ac:dyDescent="0.25">
      <c r="A1681" s="2">
        <v>974</v>
      </c>
      <c r="B1681" t="s">
        <v>364</v>
      </c>
      <c r="C1681" t="s">
        <v>9</v>
      </c>
      <c r="D1681" s="3">
        <v>42735</v>
      </c>
      <c r="E1681" s="4">
        <v>47248000000</v>
      </c>
      <c r="F1681" s="4">
        <v>42186000000</v>
      </c>
      <c r="G1681" s="4">
        <v>-487000000</v>
      </c>
      <c r="H1681" t="s">
        <v>21</v>
      </c>
      <c r="I1681" t="s">
        <v>21</v>
      </c>
      <c r="J1681" s="33">
        <f t="array" ref="J1681">E1681-F1681</f>
        <v>5062000000</v>
      </c>
      <c r="K1681" s="33">
        <f t="array" ref="K1681">J1681-G1681:I1681</f>
        <v>5549000000</v>
      </c>
      <c r="L1681" s="105">
        <f t="array" ref="L1681">1-F1681/E1681</f>
        <v>0.10713681002370468</v>
      </c>
      <c r="M1681" s="105">
        <f t="array" ref="M1681">K1681/E1681</f>
        <v>0.11744412461903149</v>
      </c>
      <c r="N1681" t="s">
        <v>22</v>
      </c>
      <c r="O1681" t="s">
        <v>97</v>
      </c>
    </row>
    <row r="1682" spans="1:15" ht="16" hidden="1" x14ac:dyDescent="0.25">
      <c r="A1682" s="2">
        <v>994</v>
      </c>
      <c r="B1682" t="s">
        <v>370</v>
      </c>
      <c r="C1682" t="s">
        <v>9</v>
      </c>
      <c r="D1682" s="3">
        <v>42735</v>
      </c>
      <c r="E1682" s="4">
        <v>20425000000</v>
      </c>
      <c r="F1682" s="4">
        <v>6132000000</v>
      </c>
      <c r="G1682" s="4">
        <v>9312000000</v>
      </c>
      <c r="H1682" t="s">
        <v>21</v>
      </c>
      <c r="I1682" s="4">
        <v>1221000000</v>
      </c>
      <c r="J1682" s="33">
        <f t="array" ref="J1682">E1682-F1682</f>
        <v>14293000000</v>
      </c>
      <c r="K1682" s="33">
        <f t="array" ref="K1682">J1682-G1682:I1682</f>
        <v>4981000000</v>
      </c>
      <c r="L1682" s="105">
        <f t="array" ref="L1682">1-F1682/E1682</f>
        <v>0.6997796817625459</v>
      </c>
      <c r="M1682" s="105">
        <f t="array" ref="M1682">K1682/E1682</f>
        <v>0.24386780905752753</v>
      </c>
      <c r="N1682" t="s">
        <v>22</v>
      </c>
      <c r="O1682" t="s">
        <v>23</v>
      </c>
    </row>
    <row r="1683" spans="1:15" ht="16" hidden="1" x14ac:dyDescent="0.25">
      <c r="A1683" s="2">
        <v>1026</v>
      </c>
      <c r="B1683" t="s">
        <v>379</v>
      </c>
      <c r="C1683" t="s">
        <v>9</v>
      </c>
      <c r="D1683" s="3">
        <v>42735</v>
      </c>
      <c r="E1683" s="4">
        <v>7357000000</v>
      </c>
      <c r="F1683" s="4">
        <v>4901000000</v>
      </c>
      <c r="G1683" s="4">
        <v>1403000000</v>
      </c>
      <c r="H1683" t="s">
        <v>21</v>
      </c>
      <c r="I1683" t="s">
        <v>21</v>
      </c>
      <c r="J1683" s="33">
        <f t="array" ref="J1683">E1683-F1683</f>
        <v>2456000000</v>
      </c>
      <c r="K1683" s="33">
        <f t="array" ref="K1683">J1683-G1683:I1683</f>
        <v>1053000000</v>
      </c>
      <c r="L1683" s="105">
        <f t="array" ref="L1683">1-F1683/E1683</f>
        <v>0.33383172488786195</v>
      </c>
      <c r="M1683" s="105">
        <f t="array" ref="M1683">K1683/E1683</f>
        <v>0.14312899279597663</v>
      </c>
      <c r="N1683" t="s">
        <v>22</v>
      </c>
      <c r="O1683" t="s">
        <v>70</v>
      </c>
    </row>
    <row r="1684" spans="1:15" ht="16" hidden="1" x14ac:dyDescent="0.25">
      <c r="A1684" s="2">
        <v>1078</v>
      </c>
      <c r="B1684" t="s">
        <v>396</v>
      </c>
      <c r="C1684" t="s">
        <v>9</v>
      </c>
      <c r="D1684" s="3">
        <v>42735</v>
      </c>
      <c r="E1684" s="4">
        <v>30109000000</v>
      </c>
      <c r="F1684" s="4">
        <v>15040000000</v>
      </c>
      <c r="G1684" s="4">
        <v>6111000000</v>
      </c>
      <c r="H1684" s="4">
        <v>1735000000</v>
      </c>
      <c r="I1684" t="s">
        <v>21</v>
      </c>
      <c r="J1684" s="33">
        <f t="array" ref="J1684">E1684-F1684</f>
        <v>15069000000</v>
      </c>
      <c r="K1684" s="33">
        <f t="array" ref="K1684">J1684-G1684:I1684</f>
        <v>8958000000</v>
      </c>
      <c r="L1684" s="105">
        <f t="array" ref="L1684">1-F1684/E1684</f>
        <v>0.50048158357966055</v>
      </c>
      <c r="M1684" s="105">
        <f t="array" ref="M1684">K1684/E1684</f>
        <v>0.29751901424823141</v>
      </c>
      <c r="N1684" t="s">
        <v>22</v>
      </c>
      <c r="O1684" t="s">
        <v>170</v>
      </c>
    </row>
    <row r="1685" spans="1:15" ht="16" hidden="1" x14ac:dyDescent="0.25">
      <c r="A1685" s="2">
        <v>1163</v>
      </c>
      <c r="B1685" t="s">
        <v>420</v>
      </c>
      <c r="C1685" t="s">
        <v>9</v>
      </c>
      <c r="D1685" s="3">
        <v>42735</v>
      </c>
      <c r="E1685" s="4">
        <v>6309000000</v>
      </c>
      <c r="F1685" s="4">
        <v>2607000000</v>
      </c>
      <c r="G1685" s="4">
        <v>1851000000</v>
      </c>
      <c r="H1685" t="s">
        <v>21</v>
      </c>
      <c r="I1685" s="4">
        <v>603000000</v>
      </c>
      <c r="J1685" s="33">
        <f t="array" ref="J1685">E1685-F1685</f>
        <v>3702000000</v>
      </c>
      <c r="K1685" s="33">
        <f t="array" ref="K1685">J1685-G1685:I1685</f>
        <v>1851000000</v>
      </c>
      <c r="L1685" s="105">
        <f t="array" ref="L1685">1-F1685/E1685</f>
        <v>0.58678078934854971</v>
      </c>
      <c r="M1685" s="105">
        <f t="array" ref="M1685">K1685/E1685</f>
        <v>0.29339039467427486</v>
      </c>
      <c r="N1685" t="s">
        <v>22</v>
      </c>
      <c r="O1685" t="s">
        <v>217</v>
      </c>
    </row>
    <row r="1686" spans="1:15" ht="16" hidden="1" x14ac:dyDescent="0.25">
      <c r="A1686" s="2">
        <v>1171</v>
      </c>
      <c r="B1686" t="s">
        <v>422</v>
      </c>
      <c r="C1686" t="s">
        <v>9</v>
      </c>
      <c r="D1686" s="3">
        <v>42735</v>
      </c>
      <c r="E1686" s="4">
        <v>9888000000</v>
      </c>
      <c r="F1686" s="4">
        <v>3045000000</v>
      </c>
      <c r="G1686" s="4">
        <v>2743000000</v>
      </c>
      <c r="H1686" t="s">
        <v>21</v>
      </c>
      <c r="I1686" s="4">
        <v>1026000000</v>
      </c>
      <c r="J1686" s="33">
        <f t="array" ref="J1686">E1686-F1686</f>
        <v>6843000000</v>
      </c>
      <c r="K1686" s="33">
        <f t="array" ref="K1686">J1686-G1686:I1686</f>
        <v>4100000000</v>
      </c>
      <c r="L1686" s="105">
        <f t="array" ref="L1686">1-F1686/E1686</f>
        <v>0.69205097087378642</v>
      </c>
      <c r="M1686" s="105">
        <f t="array" ref="M1686">K1686/E1686</f>
        <v>0.41464401294498382</v>
      </c>
      <c r="N1686" t="s">
        <v>22</v>
      </c>
      <c r="O1686" t="s">
        <v>184</v>
      </c>
    </row>
    <row r="1687" spans="1:15" ht="16" hidden="1" x14ac:dyDescent="0.25">
      <c r="A1687" s="2">
        <v>1341</v>
      </c>
      <c r="B1687" t="s">
        <v>464</v>
      </c>
      <c r="C1687" t="s">
        <v>9</v>
      </c>
      <c r="D1687" s="3">
        <v>42735</v>
      </c>
      <c r="E1687" s="4">
        <v>6786984000</v>
      </c>
      <c r="F1687" s="4">
        <v>5285568000</v>
      </c>
      <c r="G1687" s="4">
        <v>956158000</v>
      </c>
      <c r="H1687" t="s">
        <v>21</v>
      </c>
      <c r="I1687" t="s">
        <v>21</v>
      </c>
      <c r="J1687" s="33">
        <f t="array" ref="J1687">E1687-F1687</f>
        <v>1501416000</v>
      </c>
      <c r="K1687" s="33">
        <f t="array" ref="K1687">J1687-G1687:I1687</f>
        <v>545258000</v>
      </c>
      <c r="L1687" s="105">
        <f t="array" ref="L1687">1-F1687/E1687</f>
        <v>0.22121991152476561</v>
      </c>
      <c r="M1687" s="105">
        <f t="array" ref="M1687">K1687/E1687</f>
        <v>8.0338777872468833E-2</v>
      </c>
      <c r="N1687" t="s">
        <v>22</v>
      </c>
      <c r="O1687" t="s">
        <v>170</v>
      </c>
    </row>
    <row r="1688" spans="1:15" ht="16" hidden="1" x14ac:dyDescent="0.25">
      <c r="A1688" s="2">
        <v>1353</v>
      </c>
      <c r="B1688" t="s">
        <v>467</v>
      </c>
      <c r="C1688" t="s">
        <v>9</v>
      </c>
      <c r="D1688" s="3">
        <v>42735</v>
      </c>
      <c r="E1688" s="4">
        <v>5250399000</v>
      </c>
      <c r="F1688" s="4">
        <v>3089723000</v>
      </c>
      <c r="G1688" s="4">
        <v>1606217000</v>
      </c>
      <c r="H1688" t="s">
        <v>21</v>
      </c>
      <c r="I1688" s="4">
        <v>1237000</v>
      </c>
      <c r="J1688" s="33">
        <f t="array" ref="J1688">E1688-F1688</f>
        <v>2160676000</v>
      </c>
      <c r="K1688" s="33">
        <f t="array" ref="K1688">J1688-G1688:I1688</f>
        <v>554459000</v>
      </c>
      <c r="L1688" s="105">
        <f t="array" ref="L1688">1-F1688/E1688</f>
        <v>0.41152605735297454</v>
      </c>
      <c r="M1688" s="105">
        <f t="array" ref="M1688">K1688/E1688</f>
        <v>0.10560321225110701</v>
      </c>
      <c r="N1688" t="s">
        <v>22</v>
      </c>
      <c r="O1688" t="s">
        <v>468</v>
      </c>
    </row>
    <row r="1689" spans="1:15" ht="16" hidden="1" x14ac:dyDescent="0.25">
      <c r="A1689" s="2">
        <v>1381</v>
      </c>
      <c r="B1689" t="s">
        <v>475</v>
      </c>
      <c r="C1689" t="s">
        <v>9</v>
      </c>
      <c r="D1689" s="3">
        <v>42735</v>
      </c>
      <c r="E1689" s="4">
        <v>9387700000</v>
      </c>
      <c r="F1689" s="4">
        <v>5764000000</v>
      </c>
      <c r="G1689" s="4">
        <v>1054500000</v>
      </c>
      <c r="H1689" t="s">
        <v>21</v>
      </c>
      <c r="I1689" s="4">
        <v>991100000</v>
      </c>
      <c r="J1689" s="33">
        <f t="array" ref="J1689">E1689-F1689</f>
        <v>3623700000</v>
      </c>
      <c r="K1689" s="33">
        <f t="array" ref="K1689">J1689-G1689:I1689</f>
        <v>2569200000</v>
      </c>
      <c r="L1689" s="105">
        <f t="array" ref="L1689">1-F1689/E1689</f>
        <v>0.38600509176901687</v>
      </c>
      <c r="M1689" s="105">
        <f t="array" ref="M1689">K1689/E1689</f>
        <v>0.27367725854043057</v>
      </c>
      <c r="N1689" t="s">
        <v>22</v>
      </c>
      <c r="O1689" t="s">
        <v>170</v>
      </c>
    </row>
    <row r="1690" spans="1:15" ht="16" hidden="1" x14ac:dyDescent="0.25">
      <c r="A1690" s="2">
        <v>1605</v>
      </c>
      <c r="B1690" t="s">
        <v>536</v>
      </c>
      <c r="C1690" t="s">
        <v>9</v>
      </c>
      <c r="D1690" s="3">
        <v>42735</v>
      </c>
      <c r="E1690" s="4">
        <v>19941000000</v>
      </c>
      <c r="F1690" s="4">
        <v>3747000000</v>
      </c>
      <c r="G1690" s="4">
        <v>6884000000</v>
      </c>
      <c r="H1690" t="s">
        <v>21</v>
      </c>
      <c r="I1690" s="4">
        <v>2038000000</v>
      </c>
      <c r="J1690" s="33">
        <f t="array" ref="J1690">E1690-F1690</f>
        <v>16194000000</v>
      </c>
      <c r="K1690" s="33">
        <f t="array" ref="K1690">J1690-G1690:I1690</f>
        <v>9310000000</v>
      </c>
      <c r="L1690" s="105">
        <f t="array" ref="L1690">1-F1690/E1690</f>
        <v>0.81209568226267492</v>
      </c>
      <c r="M1690" s="105">
        <f t="array" ref="M1690">K1690/E1690</f>
        <v>0.46687728799959882</v>
      </c>
      <c r="N1690" t="s">
        <v>22</v>
      </c>
      <c r="O1690" t="s">
        <v>184</v>
      </c>
    </row>
    <row r="1691" spans="1:15" ht="16" hidden="1" x14ac:dyDescent="0.25">
      <c r="A1691" s="2">
        <v>1621</v>
      </c>
      <c r="B1691" t="s">
        <v>540</v>
      </c>
      <c r="C1691" t="s">
        <v>9</v>
      </c>
      <c r="D1691" s="3">
        <v>42735</v>
      </c>
      <c r="E1691" s="4">
        <v>57244000000</v>
      </c>
      <c r="F1691" s="4">
        <v>41460000000</v>
      </c>
      <c r="G1691" s="4">
        <v>5275000000</v>
      </c>
      <c r="H1691" s="4">
        <v>2337000000</v>
      </c>
      <c r="I1691" t="s">
        <v>21</v>
      </c>
      <c r="J1691" s="33">
        <f t="array" ref="J1691">E1691-F1691</f>
        <v>15784000000</v>
      </c>
      <c r="K1691" s="33">
        <f t="array" ref="K1691">J1691-G1691:I1691</f>
        <v>10509000000</v>
      </c>
      <c r="L1691" s="105">
        <f t="array" ref="L1691">1-F1691/E1691</f>
        <v>0.27573195444064003</v>
      </c>
      <c r="M1691" s="105">
        <f t="array" ref="M1691">K1691/E1691</f>
        <v>0.18358255887079869</v>
      </c>
      <c r="N1691" t="s">
        <v>22</v>
      </c>
      <c r="O1691" t="s">
        <v>170</v>
      </c>
    </row>
    <row r="1692" spans="1:15" ht="16" hidden="1" x14ac:dyDescent="0.25">
      <c r="A1692" s="2">
        <v>1701</v>
      </c>
      <c r="B1692" t="s">
        <v>559</v>
      </c>
      <c r="C1692" t="s">
        <v>9</v>
      </c>
      <c r="D1692" s="3">
        <v>42735</v>
      </c>
      <c r="E1692" s="4">
        <v>13609000000</v>
      </c>
      <c r="F1692" s="4">
        <v>8486000000</v>
      </c>
      <c r="G1692" s="4">
        <v>1410000000</v>
      </c>
      <c r="H1692" t="s">
        <v>21</v>
      </c>
      <c r="I1692" s="4">
        <v>1301000000</v>
      </c>
      <c r="J1692" s="33">
        <f t="array" ref="J1692">E1692-F1692</f>
        <v>5123000000</v>
      </c>
      <c r="K1692" s="33">
        <f t="array" ref="K1692">J1692-G1692:I1692</f>
        <v>3713000000</v>
      </c>
      <c r="L1692" s="105">
        <f t="array" ref="L1692">1-F1692/E1692</f>
        <v>0.37644206040120509</v>
      </c>
      <c r="M1692" s="105">
        <f t="array" ref="M1692">K1692/E1692</f>
        <v>0.27283415386876331</v>
      </c>
      <c r="N1692" t="s">
        <v>22</v>
      </c>
      <c r="O1692" t="s">
        <v>560</v>
      </c>
    </row>
    <row r="1693" spans="1:15" ht="16" hidden="1" x14ac:dyDescent="0.25">
      <c r="A1693" s="2">
        <v>415</v>
      </c>
      <c r="B1693" t="s">
        <v>191</v>
      </c>
      <c r="C1693" t="s">
        <v>9</v>
      </c>
      <c r="D1693" s="3">
        <v>42735</v>
      </c>
      <c r="E1693" s="4">
        <v>3418265000</v>
      </c>
      <c r="F1693" s="4">
        <v>559541000</v>
      </c>
      <c r="G1693" s="4">
        <v>1620006000</v>
      </c>
      <c r="H1693" s="4">
        <v>489265000</v>
      </c>
      <c r="I1693" s="4">
        <v>29173000</v>
      </c>
      <c r="J1693" s="33">
        <f t="array" ref="J1693">E1693-F1693</f>
        <v>2858724000</v>
      </c>
      <c r="K1693" s="33">
        <f t="array" ref="K1693">J1693-G1693:I1693</f>
        <v>1238718000</v>
      </c>
      <c r="L1693" s="105">
        <f t="array" ref="L1693">1-F1693/E1693</f>
        <v>0.83630847813144971</v>
      </c>
      <c r="M1693" s="105">
        <f t="array" ref="M1693">K1693/E1693</f>
        <v>0.3623820856487136</v>
      </c>
      <c r="N1693" t="s">
        <v>28</v>
      </c>
      <c r="O1693" t="s">
        <v>63</v>
      </c>
    </row>
    <row r="1694" spans="1:15" ht="16" hidden="1" x14ac:dyDescent="0.25">
      <c r="A1694" s="2">
        <v>523</v>
      </c>
      <c r="B1694" t="s">
        <v>226</v>
      </c>
      <c r="C1694" t="s">
        <v>9</v>
      </c>
      <c r="D1694" s="3">
        <v>42735</v>
      </c>
      <c r="E1694" s="4">
        <v>8979000000</v>
      </c>
      <c r="F1694" s="4">
        <v>2007000000</v>
      </c>
      <c r="G1694" s="4">
        <v>3499000000</v>
      </c>
      <c r="H1694" s="4">
        <v>1114000000</v>
      </c>
      <c r="I1694" s="4">
        <v>34000000</v>
      </c>
      <c r="J1694" s="33">
        <f t="array" ref="J1694">E1694-F1694</f>
        <v>6972000000</v>
      </c>
      <c r="K1694" s="33">
        <f t="array" ref="K1694">J1694-G1694:I1694</f>
        <v>3473000000</v>
      </c>
      <c r="L1694" s="105">
        <f t="array" ref="L1694">1-F1694/E1694</f>
        <v>0.77647844971600399</v>
      </c>
      <c r="M1694" s="105">
        <f t="array" ref="M1694">K1694/E1694</f>
        <v>0.38679140216059693</v>
      </c>
      <c r="N1694" t="s">
        <v>28</v>
      </c>
      <c r="O1694" t="s">
        <v>63</v>
      </c>
    </row>
    <row r="1695" spans="1:15" ht="16" hidden="1" x14ac:dyDescent="0.25">
      <c r="A1695" s="2">
        <v>619</v>
      </c>
      <c r="B1695" t="s">
        <v>253</v>
      </c>
      <c r="C1695" t="s">
        <v>9</v>
      </c>
      <c r="D1695" s="3">
        <v>42735</v>
      </c>
      <c r="E1695" s="4">
        <v>27638000000</v>
      </c>
      <c r="F1695" s="4">
        <v>3789000000</v>
      </c>
      <c r="G1695" s="4">
        <v>5503000000</v>
      </c>
      <c r="H1695" s="4">
        <v>5919000000</v>
      </c>
      <c r="I1695" t="s">
        <v>21</v>
      </c>
      <c r="J1695" s="33">
        <f t="array" ref="J1695">E1695-F1695</f>
        <v>23849000000</v>
      </c>
      <c r="K1695" s="33">
        <f t="array" ref="K1695">J1695-G1695:I1695</f>
        <v>18346000000</v>
      </c>
      <c r="L1695" s="105">
        <f t="array" ref="L1695">1-F1695/E1695</f>
        <v>0.86290614371517482</v>
      </c>
      <c r="M1695" s="105">
        <f t="array" ref="M1695">K1695/E1695</f>
        <v>0.66379622259208337</v>
      </c>
      <c r="N1695" t="s">
        <v>28</v>
      </c>
      <c r="O1695" t="s">
        <v>63</v>
      </c>
    </row>
    <row r="1696" spans="1:15" ht="16" hidden="1" x14ac:dyDescent="0.25">
      <c r="A1696" s="2">
        <v>699</v>
      </c>
      <c r="B1696" t="s">
        <v>278</v>
      </c>
      <c r="C1696" t="s">
        <v>9</v>
      </c>
      <c r="D1696" s="3">
        <v>42735</v>
      </c>
      <c r="E1696" s="4">
        <v>9390000000</v>
      </c>
      <c r="F1696" s="4">
        <v>5644000000</v>
      </c>
      <c r="G1696" s="4">
        <v>1472000000</v>
      </c>
      <c r="H1696" s="4">
        <v>742000000</v>
      </c>
      <c r="I1696" s="4">
        <v>64000000</v>
      </c>
      <c r="J1696" s="33">
        <f t="array" ref="J1696">E1696-F1696</f>
        <v>3746000000</v>
      </c>
      <c r="K1696" s="33">
        <f t="array" ref="K1696">J1696-G1696:I1696</f>
        <v>2274000000</v>
      </c>
      <c r="L1696" s="105">
        <f t="array" ref="L1696">1-F1696/E1696</f>
        <v>0.39893503727369539</v>
      </c>
      <c r="M1696" s="105">
        <f t="array" ref="M1696">K1696/E1696</f>
        <v>0.24217252396166133</v>
      </c>
      <c r="N1696" t="s">
        <v>28</v>
      </c>
      <c r="O1696" t="s">
        <v>95</v>
      </c>
    </row>
    <row r="1697" spans="1:15" ht="16" hidden="1" x14ac:dyDescent="0.25">
      <c r="A1697" s="2">
        <v>842</v>
      </c>
      <c r="B1697" t="s">
        <v>325</v>
      </c>
      <c r="C1697" t="s">
        <v>9</v>
      </c>
      <c r="D1697" s="3">
        <v>42735</v>
      </c>
      <c r="E1697" s="4">
        <v>59387000000</v>
      </c>
      <c r="F1697" s="4">
        <v>23196000000</v>
      </c>
      <c r="G1697" s="4">
        <v>8397000000</v>
      </c>
      <c r="H1697" s="4">
        <v>12740000000</v>
      </c>
      <c r="I1697" s="4">
        <v>294000000</v>
      </c>
      <c r="J1697" s="33">
        <f t="array" ref="J1697">E1697-F1697</f>
        <v>36191000000</v>
      </c>
      <c r="K1697" s="33">
        <f t="array" ref="K1697">J1697-G1697:I1697</f>
        <v>27794000000</v>
      </c>
      <c r="L1697" s="105">
        <f t="array" ref="L1697">1-F1697/E1697</f>
        <v>0.60940946671830543</v>
      </c>
      <c r="M1697" s="105">
        <f t="array" ref="M1697">K1697/E1697</f>
        <v>0.46801488541263242</v>
      </c>
      <c r="N1697" t="s">
        <v>28</v>
      </c>
      <c r="O1697" t="s">
        <v>40</v>
      </c>
    </row>
    <row r="1698" spans="1:15" ht="16" hidden="1" x14ac:dyDescent="0.25">
      <c r="A1698" s="2">
        <v>1010</v>
      </c>
      <c r="B1698" t="s">
        <v>375</v>
      </c>
      <c r="C1698" t="s">
        <v>9</v>
      </c>
      <c r="D1698" s="3">
        <v>42735</v>
      </c>
      <c r="E1698" s="4">
        <v>10776000000</v>
      </c>
      <c r="F1698" t="s">
        <v>21</v>
      </c>
      <c r="G1698" s="4">
        <v>4525000000</v>
      </c>
      <c r="H1698" t="s">
        <v>21</v>
      </c>
      <c r="I1698" s="4">
        <v>373000000</v>
      </c>
      <c r="J1698" s="33" t="e">
        <f t="array" ref="J1698">E1698-F1698</f>
        <v>#VALUE!</v>
      </c>
      <c r="K1698" s="33" t="e">
        <f t="array" ref="K1698">J1698-G1698:I1698</f>
        <v>#VALUE!</v>
      </c>
      <c r="L1698" s="105" t="e">
        <f t="array" ref="L1698">1-F1698/E1698</f>
        <v>#VALUE!</v>
      </c>
      <c r="M1698" s="105" t="e">
        <f t="array" ref="M1698">K1698/E1698</f>
        <v>#VALUE!</v>
      </c>
      <c r="N1698" t="s">
        <v>28</v>
      </c>
      <c r="O1698" t="s">
        <v>63</v>
      </c>
    </row>
    <row r="1699" spans="1:15" ht="16" hidden="1" x14ac:dyDescent="0.25">
      <c r="A1699" s="2">
        <v>1151</v>
      </c>
      <c r="B1699" t="s">
        <v>417</v>
      </c>
      <c r="C1699" t="s">
        <v>9</v>
      </c>
      <c r="D1699" s="3">
        <v>42735</v>
      </c>
      <c r="E1699" s="4">
        <v>8830669000</v>
      </c>
      <c r="F1699" s="4">
        <v>6029901000</v>
      </c>
      <c r="G1699" s="4">
        <v>1568877000</v>
      </c>
      <c r="H1699" s="4">
        <v>852098000</v>
      </c>
      <c r="I1699" t="s">
        <v>21</v>
      </c>
      <c r="J1699" s="33">
        <f t="array" ref="J1699">E1699-F1699</f>
        <v>2800768000</v>
      </c>
      <c r="K1699" s="33">
        <f t="array" ref="K1699">J1699-G1699:I1699</f>
        <v>1231891000</v>
      </c>
      <c r="L1699" s="105">
        <f t="array" ref="L1699">1-F1699/E1699</f>
        <v>0.31716373923651764</v>
      </c>
      <c r="M1699" s="105">
        <f t="array" ref="M1699">K1699/E1699</f>
        <v>0.13950143528197015</v>
      </c>
      <c r="N1699" t="s">
        <v>28</v>
      </c>
      <c r="O1699" t="s">
        <v>63</v>
      </c>
    </row>
    <row r="1700" spans="1:15" ht="16" hidden="1" x14ac:dyDescent="0.25">
      <c r="A1700" s="2">
        <v>439</v>
      </c>
      <c r="B1700" t="s">
        <v>198</v>
      </c>
      <c r="C1700" t="s">
        <v>9</v>
      </c>
      <c r="D1700" s="3">
        <v>42735</v>
      </c>
      <c r="E1700" s="4">
        <v>24594000000</v>
      </c>
      <c r="F1700" s="4">
        <v>14469000000</v>
      </c>
      <c r="G1700" s="4">
        <v>5005000000</v>
      </c>
      <c r="H1700" s="4">
        <v>1641000000</v>
      </c>
      <c r="I1700" t="s">
        <v>21</v>
      </c>
      <c r="J1700" s="33">
        <f t="array" ref="J1700">E1700-F1700</f>
        <v>10125000000</v>
      </c>
      <c r="K1700" s="33">
        <f t="array" ref="K1700">J1700-G1700:I1700</f>
        <v>5120000000</v>
      </c>
      <c r="L1700" s="105">
        <f t="array" ref="L1700">1-F1700/E1700</f>
        <v>0.41168577701878506</v>
      </c>
      <c r="M1700" s="105">
        <f t="array" ref="M1700">K1700/E1700</f>
        <v>0.20818085711962267</v>
      </c>
      <c r="N1700" t="s">
        <v>65</v>
      </c>
      <c r="O1700" t="s">
        <v>199</v>
      </c>
    </row>
    <row r="1701" spans="1:15" ht="16" hidden="1" x14ac:dyDescent="0.25">
      <c r="A1701" s="2">
        <v>1094</v>
      </c>
      <c r="B1701" t="s">
        <v>401</v>
      </c>
      <c r="C1701" t="s">
        <v>9</v>
      </c>
      <c r="D1701" s="3">
        <v>42735</v>
      </c>
      <c r="E1701" s="4">
        <v>7162800000</v>
      </c>
      <c r="F1701" s="4">
        <v>6352800000</v>
      </c>
      <c r="G1701" s="4">
        <v>491000000</v>
      </c>
      <c r="H1701" t="s">
        <v>21</v>
      </c>
      <c r="I1701" t="s">
        <v>21</v>
      </c>
      <c r="J1701" s="33">
        <f t="array" ref="J1701">E1701-F1701</f>
        <v>810000000</v>
      </c>
      <c r="K1701" s="33">
        <f t="array" ref="K1701">J1701-G1701:I1701</f>
        <v>319000000</v>
      </c>
      <c r="L1701" s="105">
        <f t="array" ref="L1701">1-F1701/E1701</f>
        <v>0.11308426872172894</v>
      </c>
      <c r="M1701" s="105">
        <f t="array" ref="M1701">K1701/E1701</f>
        <v>4.4535656447199416E-2</v>
      </c>
      <c r="N1701" t="s">
        <v>65</v>
      </c>
      <c r="O1701" t="s">
        <v>144</v>
      </c>
    </row>
    <row r="1702" spans="1:15" ht="16" hidden="1" x14ac:dyDescent="0.25">
      <c r="A1702" s="2">
        <v>1303</v>
      </c>
      <c r="B1702" t="s">
        <v>455</v>
      </c>
      <c r="C1702" t="s">
        <v>9</v>
      </c>
      <c r="D1702" s="3">
        <v>42735</v>
      </c>
      <c r="E1702" s="4">
        <v>14751000000</v>
      </c>
      <c r="F1702" s="4">
        <v>8063000000</v>
      </c>
      <c r="G1702" s="4">
        <v>4630000000</v>
      </c>
      <c r="H1702" s="4">
        <v>466000000</v>
      </c>
      <c r="I1702" s="4">
        <v>462000000</v>
      </c>
      <c r="J1702" s="33">
        <f t="array" ref="J1702">E1702-F1702</f>
        <v>6688000000</v>
      </c>
      <c r="K1702" s="33">
        <f t="array" ref="K1702">J1702-G1702:I1702</f>
        <v>2058000000</v>
      </c>
      <c r="L1702" s="105">
        <f t="array" ref="L1702">1-F1702/E1702</f>
        <v>0.45339299030574198</v>
      </c>
      <c r="M1702" s="105">
        <f t="array" ref="M1702">K1702/E1702</f>
        <v>0.13951596501932073</v>
      </c>
      <c r="N1702" t="s">
        <v>65</v>
      </c>
      <c r="O1702" t="s">
        <v>199</v>
      </c>
    </row>
    <row r="1703" spans="1:15" ht="16" hidden="1" x14ac:dyDescent="0.25">
      <c r="A1703" s="2">
        <v>1401</v>
      </c>
      <c r="B1703" t="s">
        <v>479</v>
      </c>
      <c r="C1703" t="s">
        <v>9</v>
      </c>
      <c r="D1703" s="3">
        <v>42735</v>
      </c>
      <c r="E1703" s="4">
        <v>6778300000</v>
      </c>
      <c r="F1703" s="4">
        <v>4246700000</v>
      </c>
      <c r="G1703" s="4">
        <v>1604400000</v>
      </c>
      <c r="H1703" t="s">
        <v>21</v>
      </c>
      <c r="I1703" s="4">
        <v>94900000</v>
      </c>
      <c r="J1703" s="33">
        <f t="array" ref="J1703">E1703-F1703</f>
        <v>2531600000</v>
      </c>
      <c r="K1703" s="33">
        <f t="array" ref="K1703">J1703-G1703:I1703</f>
        <v>927200000</v>
      </c>
      <c r="L1703" s="105">
        <f t="array" ref="L1703">1-F1703/E1703</f>
        <v>0.37348597730994493</v>
      </c>
      <c r="M1703" s="105">
        <f t="array" ref="M1703">K1703/E1703</f>
        <v>0.13678946048419219</v>
      </c>
      <c r="N1703" t="s">
        <v>65</v>
      </c>
      <c r="O1703" t="s">
        <v>102</v>
      </c>
    </row>
    <row r="1704" spans="1:15" ht="16" hidden="1" x14ac:dyDescent="0.25">
      <c r="A1704" s="2">
        <v>671</v>
      </c>
      <c r="B1704" t="s">
        <v>270</v>
      </c>
      <c r="C1704" t="s">
        <v>9</v>
      </c>
      <c r="D1704" s="3">
        <v>42735</v>
      </c>
      <c r="E1704" s="4">
        <v>801591000</v>
      </c>
      <c r="F1704" s="4">
        <v>253612000</v>
      </c>
      <c r="G1704" s="4">
        <v>33399000</v>
      </c>
      <c r="H1704" t="s">
        <v>21</v>
      </c>
      <c r="I1704" s="4">
        <v>193585000</v>
      </c>
      <c r="J1704" s="33">
        <f t="array" ref="J1704">E1704-F1704</f>
        <v>547979000</v>
      </c>
      <c r="K1704" s="33">
        <f t="array" ref="K1704">J1704-G1704:I1704</f>
        <v>514580000</v>
      </c>
      <c r="L1704" s="105">
        <f t="array" ref="L1704">1-F1704/E1704</f>
        <v>0.68361421223541674</v>
      </c>
      <c r="M1704" s="105">
        <f t="array" ref="M1704">K1704/E1704</f>
        <v>0.64194832526812307</v>
      </c>
      <c r="N1704" t="s">
        <v>58</v>
      </c>
      <c r="O1704" t="s">
        <v>271</v>
      </c>
    </row>
    <row r="1705" spans="1:15" ht="16" hidden="1" x14ac:dyDescent="0.25">
      <c r="A1705" s="2">
        <v>759</v>
      </c>
      <c r="B1705" t="s">
        <v>298</v>
      </c>
      <c r="C1705" t="s">
        <v>9</v>
      </c>
      <c r="D1705" s="3">
        <v>42735</v>
      </c>
      <c r="E1705" s="4">
        <v>2040486000</v>
      </c>
      <c r="F1705" t="s">
        <v>21</v>
      </c>
      <c r="G1705" s="4">
        <v>842010000</v>
      </c>
      <c r="H1705" t="s">
        <v>21</v>
      </c>
      <c r="I1705" s="4">
        <v>568108000</v>
      </c>
      <c r="J1705" s="33" t="e">
        <f t="array" ref="J1705">E1705-F1705</f>
        <v>#VALUE!</v>
      </c>
      <c r="K1705" s="33" t="e">
        <f t="array" ref="K1705">J1705-G1705:I1705</f>
        <v>#VALUE!</v>
      </c>
      <c r="L1705" s="105" t="e">
        <f t="array" ref="L1705">1-F1705/E1705</f>
        <v>#VALUE!</v>
      </c>
      <c r="M1705" s="105" t="e">
        <f t="array" ref="M1705">K1705/E1705</f>
        <v>#VALUE!</v>
      </c>
      <c r="N1705" t="s">
        <v>58</v>
      </c>
      <c r="O1705" t="s">
        <v>59</v>
      </c>
    </row>
    <row r="1706" spans="1:15" ht="16" hidden="1" x14ac:dyDescent="0.25">
      <c r="A1706" s="2">
        <v>1649</v>
      </c>
      <c r="B1706" t="s">
        <v>547</v>
      </c>
      <c r="C1706" t="s">
        <v>9</v>
      </c>
      <c r="D1706" s="3">
        <v>42735</v>
      </c>
      <c r="E1706" s="4">
        <v>2506202000</v>
      </c>
      <c r="F1706" s="4">
        <v>1024336000</v>
      </c>
      <c r="G1706" s="4">
        <v>179279000</v>
      </c>
      <c r="H1706" t="s">
        <v>21</v>
      </c>
      <c r="I1706" s="4">
        <v>565059000</v>
      </c>
      <c r="J1706" s="33">
        <f t="array" ref="J1706">E1706-F1706</f>
        <v>1481866000</v>
      </c>
      <c r="K1706" s="33">
        <f t="array" ref="K1706">J1706-G1706:I1706</f>
        <v>1302587000</v>
      </c>
      <c r="L1706" s="105">
        <f t="array" ref="L1706">1-F1706/E1706</f>
        <v>0.59127955368322271</v>
      </c>
      <c r="M1706" s="105">
        <f t="array" ref="M1706">K1706/E1706</f>
        <v>0.51974541557304643</v>
      </c>
      <c r="N1706" t="s">
        <v>58</v>
      </c>
      <c r="O1706" t="s">
        <v>59</v>
      </c>
    </row>
    <row r="1707" spans="1:15" ht="16" hidden="1" x14ac:dyDescent="0.25">
      <c r="A1707" s="2">
        <v>1665</v>
      </c>
      <c r="B1707" t="s">
        <v>551</v>
      </c>
      <c r="C1707" t="s">
        <v>9</v>
      </c>
      <c r="D1707" s="3">
        <v>42735</v>
      </c>
      <c r="E1707" s="4">
        <v>3442646000</v>
      </c>
      <c r="F1707" s="4">
        <v>1442073000</v>
      </c>
      <c r="G1707" s="4">
        <v>136863000</v>
      </c>
      <c r="H1707" t="s">
        <v>21</v>
      </c>
      <c r="I1707" s="4">
        <v>898924000</v>
      </c>
      <c r="J1707" s="33">
        <f t="array" ref="J1707">E1707-F1707</f>
        <v>2000573000</v>
      </c>
      <c r="K1707" s="33">
        <f t="array" ref="K1707">J1707-G1707:I1707</f>
        <v>1863710000</v>
      </c>
      <c r="L1707" s="105">
        <f t="array" ref="L1707">1-F1707/E1707</f>
        <v>0.58111493310668594</v>
      </c>
      <c r="M1707" s="105">
        <f t="array" ref="M1707">K1707/E1707</f>
        <v>0.54135975641991652</v>
      </c>
      <c r="N1707" t="s">
        <v>58</v>
      </c>
      <c r="O1707" t="s">
        <v>59</v>
      </c>
    </row>
    <row r="1708" spans="1:15" ht="16" hidden="1" x14ac:dyDescent="0.25">
      <c r="A1708" s="2">
        <v>349</v>
      </c>
      <c r="B1708" t="s">
        <v>164</v>
      </c>
      <c r="C1708" t="s">
        <v>9</v>
      </c>
      <c r="D1708" s="3">
        <v>42735</v>
      </c>
      <c r="E1708" s="4">
        <v>6399000000</v>
      </c>
      <c r="F1708" s="4">
        <v>4010000000</v>
      </c>
      <c r="G1708" s="4">
        <v>281000000</v>
      </c>
      <c r="H1708" t="s">
        <v>21</v>
      </c>
      <c r="I1708" s="4">
        <v>811000000</v>
      </c>
      <c r="J1708" s="33">
        <f t="array" ref="J1708">E1708-F1708</f>
        <v>2389000000</v>
      </c>
      <c r="K1708" s="33">
        <f t="array" ref="K1708">J1708-G1708:I1708</f>
        <v>2108000000</v>
      </c>
      <c r="L1708" s="105">
        <f t="array" ref="L1708">1-F1708/E1708</f>
        <v>0.37333958431004843</v>
      </c>
      <c r="M1708" s="105">
        <f t="array" ref="M1708">K1708/E1708</f>
        <v>0.32942647288638849</v>
      </c>
      <c r="N1708" t="s">
        <v>48</v>
      </c>
      <c r="O1708" t="s">
        <v>49</v>
      </c>
    </row>
    <row r="1709" spans="1:15" ht="16" hidden="1" x14ac:dyDescent="0.25">
      <c r="A1709" s="2">
        <v>531</v>
      </c>
      <c r="B1709" t="s">
        <v>228</v>
      </c>
      <c r="C1709" t="s">
        <v>9</v>
      </c>
      <c r="D1709" s="3">
        <v>42735</v>
      </c>
      <c r="E1709" s="4">
        <v>12075000000</v>
      </c>
      <c r="F1709" s="4">
        <v>6357000000</v>
      </c>
      <c r="G1709" s="4">
        <v>2031000000</v>
      </c>
      <c r="H1709" t="s">
        <v>21</v>
      </c>
      <c r="I1709" s="4">
        <v>1216000000</v>
      </c>
      <c r="J1709" s="33">
        <f t="array" ref="J1709">E1709-F1709</f>
        <v>5718000000</v>
      </c>
      <c r="K1709" s="33">
        <f t="array" ref="K1709">J1709-G1709:I1709</f>
        <v>3687000000</v>
      </c>
      <c r="L1709" s="105">
        <f t="array" ref="L1709">1-F1709/E1709</f>
        <v>0.47354037267080751</v>
      </c>
      <c r="M1709" s="105">
        <f t="array" ref="M1709">K1709/E1709</f>
        <v>0.30534161490683231</v>
      </c>
      <c r="N1709" t="s">
        <v>48</v>
      </c>
      <c r="O1709" t="s">
        <v>51</v>
      </c>
    </row>
    <row r="1710" spans="1:15" ht="16" hidden="1" x14ac:dyDescent="0.25">
      <c r="A1710" s="2">
        <v>595</v>
      </c>
      <c r="B1710" t="s">
        <v>246</v>
      </c>
      <c r="C1710" t="s">
        <v>9</v>
      </c>
      <c r="D1710" s="3">
        <v>42735</v>
      </c>
      <c r="E1710" s="4">
        <v>31360000000</v>
      </c>
      <c r="F1710" s="4">
        <v>22688000000</v>
      </c>
      <c r="G1710" s="4">
        <v>1576000000</v>
      </c>
      <c r="H1710" t="s">
        <v>21</v>
      </c>
      <c r="I1710" s="4">
        <v>3936000000</v>
      </c>
      <c r="J1710" s="33">
        <f t="array" ref="J1710">E1710-F1710</f>
        <v>8672000000</v>
      </c>
      <c r="K1710" s="33">
        <f t="array" ref="K1710">J1710-G1710:I1710</f>
        <v>7096000000</v>
      </c>
      <c r="L1710" s="105">
        <f t="array" ref="L1710">1-F1710/E1710</f>
        <v>0.27653061224489794</v>
      </c>
      <c r="M1710" s="105">
        <f t="array" ref="M1710">K1710/E1710</f>
        <v>0.22627551020408163</v>
      </c>
      <c r="N1710" t="s">
        <v>48</v>
      </c>
      <c r="O1710" t="s">
        <v>49</v>
      </c>
    </row>
    <row r="1711" spans="1:15" ht="16" hidden="1" x14ac:dyDescent="0.25">
      <c r="A1711" s="2">
        <v>1239</v>
      </c>
      <c r="B1711" t="s">
        <v>439</v>
      </c>
      <c r="C1711" t="s">
        <v>9</v>
      </c>
      <c r="D1711" s="3">
        <v>42735</v>
      </c>
      <c r="E1711" s="4">
        <v>17666000000</v>
      </c>
      <c r="F1711" s="4">
        <v>12734000000</v>
      </c>
      <c r="G1711" t="s">
        <v>21</v>
      </c>
      <c r="H1711" t="s">
        <v>21</v>
      </c>
      <c r="I1711" s="4">
        <v>2755000000</v>
      </c>
      <c r="J1711" s="33">
        <f t="array" ref="J1711">E1711-F1711</f>
        <v>4932000000</v>
      </c>
      <c r="K1711" s="33" t="e">
        <f t="array" ref="K1711">J1711-G1711:I1711</f>
        <v>#VALUE!</v>
      </c>
      <c r="L1711" s="105">
        <f t="array" ref="L1711">1-F1711/E1711</f>
        <v>0.27918034642816714</v>
      </c>
      <c r="M1711" s="105" t="e">
        <f t="array" ref="M1711">K1711/E1711</f>
        <v>#VALUE!</v>
      </c>
      <c r="N1711" t="s">
        <v>48</v>
      </c>
      <c r="O1711" t="s">
        <v>49</v>
      </c>
    </row>
    <row r="1712" spans="1:15" ht="16" hidden="1" x14ac:dyDescent="0.25">
      <c r="A1712" s="2">
        <v>838</v>
      </c>
      <c r="B1712" t="s">
        <v>323</v>
      </c>
      <c r="C1712" t="s">
        <v>9</v>
      </c>
      <c r="D1712" s="3">
        <v>42736</v>
      </c>
      <c r="E1712" s="4">
        <v>2398373000</v>
      </c>
      <c r="F1712" s="4">
        <v>731925000</v>
      </c>
      <c r="G1712" s="4">
        <v>584491000</v>
      </c>
      <c r="H1712" s="4">
        <v>504415000</v>
      </c>
      <c r="I1712" t="s">
        <v>21</v>
      </c>
      <c r="J1712" s="33">
        <f t="array" ref="J1712">E1712-F1712</f>
        <v>1666448000</v>
      </c>
      <c r="K1712" s="33">
        <f t="array" ref="K1712">J1712-G1712:I1712</f>
        <v>1081957000</v>
      </c>
      <c r="L1712" s="105">
        <f t="array" ref="L1712">1-F1712/E1712</f>
        <v>0.69482436635168932</v>
      </c>
      <c r="M1712" s="105">
        <f t="array" ref="M1712">K1712/E1712</f>
        <v>0.45112123927345749</v>
      </c>
      <c r="N1712" t="s">
        <v>31</v>
      </c>
      <c r="O1712" t="s">
        <v>324</v>
      </c>
    </row>
    <row r="1713" spans="1:21" x14ac:dyDescent="0.2">
      <c r="T1713" s="4">
        <v>135987000000</v>
      </c>
      <c r="U1713">
        <v>4</v>
      </c>
    </row>
    <row r="1714" spans="1:21" x14ac:dyDescent="0.2">
      <c r="A1714" s="7"/>
      <c r="B1714" s="15"/>
      <c r="C1714" s="15"/>
      <c r="D1714" s="8"/>
      <c r="E1714" s="22"/>
      <c r="F1714" s="22"/>
      <c r="G1714" s="22"/>
      <c r="N1714" s="1"/>
      <c r="T1714" s="4">
        <f ca="1">'Forecast-Amzn Strong Scenario'!C32</f>
        <v>240726450000</v>
      </c>
      <c r="U1714">
        <v>5</v>
      </c>
    </row>
    <row r="1715" spans="1:21" x14ac:dyDescent="0.2">
      <c r="A1715" s="7"/>
      <c r="B1715" s="16"/>
      <c r="C1715" s="15"/>
      <c r="D1715" s="8"/>
      <c r="E1715" s="23"/>
      <c r="F1715" s="24"/>
      <c r="G1715" s="22"/>
      <c r="N1715" s="1"/>
      <c r="T1715" s="4">
        <f ca="1">'Forecast-Amzn Strong Scenario'!D32</f>
        <v>240726450000</v>
      </c>
      <c r="U1715">
        <v>6</v>
      </c>
    </row>
    <row r="1716" spans="1:21" x14ac:dyDescent="0.2">
      <c r="A1716" s="7"/>
      <c r="B1716" s="15"/>
      <c r="C1716" s="15"/>
      <c r="D1716" s="8"/>
      <c r="E1716" s="22"/>
      <c r="F1716" s="24"/>
      <c r="G1716" s="22"/>
      <c r="N1716" s="1"/>
    </row>
    <row r="1717" spans="1:21" x14ac:dyDescent="0.2">
      <c r="A1717" s="7"/>
      <c r="B1717" s="15"/>
      <c r="C1717" s="15"/>
      <c r="D1717" s="8"/>
      <c r="E1717" s="22"/>
      <c r="F1717" s="24"/>
      <c r="G1717" s="22"/>
      <c r="N1717" s="1"/>
    </row>
    <row r="1718" spans="1:21" x14ac:dyDescent="0.2">
      <c r="A1718" s="7"/>
      <c r="B1718" s="15"/>
      <c r="C1718" s="15"/>
      <c r="D1718" s="8"/>
      <c r="E1718" s="22"/>
      <c r="F1718" s="25"/>
      <c r="G1718" s="22"/>
      <c r="N1718" s="1"/>
    </row>
    <row r="1719" spans="1:21" x14ac:dyDescent="0.2">
      <c r="A1719" s="7"/>
      <c r="B1719" s="15"/>
      <c r="C1719" s="15"/>
      <c r="D1719" s="8"/>
      <c r="E1719" s="23"/>
      <c r="F1719" s="26"/>
      <c r="G1719" s="22"/>
      <c r="N1719" s="1"/>
    </row>
    <row r="1720" spans="1:21" x14ac:dyDescent="0.2">
      <c r="A1720" s="7"/>
      <c r="B1720" s="15"/>
      <c r="C1720" s="15"/>
      <c r="D1720" s="8"/>
      <c r="E1720" s="23"/>
      <c r="F1720" s="26"/>
      <c r="G1720" s="22"/>
      <c r="N1720" s="1"/>
    </row>
    <row r="1721" spans="1:21" x14ac:dyDescent="0.2">
      <c r="A1721" s="7"/>
      <c r="B1721" s="15"/>
      <c r="C1721" s="15"/>
      <c r="D1721" s="8"/>
      <c r="E1721" s="23"/>
      <c r="F1721" s="26"/>
      <c r="G1721" s="22"/>
      <c r="N1721" s="1"/>
    </row>
    <row r="1722" spans="1:21" x14ac:dyDescent="0.2">
      <c r="A1722" s="7"/>
      <c r="B1722" s="15"/>
      <c r="C1722" s="15"/>
      <c r="D1722" s="17"/>
      <c r="E1722" s="23"/>
      <c r="F1722" s="26"/>
      <c r="G1722" s="27"/>
      <c r="H1722" s="10"/>
      <c r="N1722" s="1"/>
    </row>
    <row r="1723" spans="1:21" ht="22" thickBot="1" x14ac:dyDescent="0.3">
      <c r="A1723" s="394" t="s">
        <v>599</v>
      </c>
      <c r="B1723" s="394"/>
      <c r="C1723" s="395"/>
      <c r="D1723" s="395"/>
      <c r="E1723" s="396"/>
      <c r="F1723" s="9"/>
      <c r="G1723" s="397" t="s">
        <v>600</v>
      </c>
      <c r="H1723" s="397"/>
      <c r="I1723" s="398"/>
      <c r="J1723" s="398"/>
      <c r="K1723" s="398"/>
      <c r="L1723" s="398"/>
      <c r="M1723" s="398"/>
      <c r="N1723" s="398"/>
      <c r="O1723" s="399"/>
    </row>
    <row r="1724" spans="1:21" x14ac:dyDescent="0.2">
      <c r="A1724" s="1"/>
      <c r="B1724" s="35" t="s">
        <v>608</v>
      </c>
      <c r="C1724" s="400" t="s">
        <v>607</v>
      </c>
      <c r="D1724" s="401"/>
      <c r="E1724" s="21"/>
      <c r="F1724" s="9" t="s">
        <v>595</v>
      </c>
      <c r="G1724" s="1"/>
      <c r="H1724" s="34" t="s">
        <v>608</v>
      </c>
      <c r="I1724" s="402" t="s">
        <v>607</v>
      </c>
      <c r="J1724" s="403"/>
      <c r="K1724" s="403"/>
      <c r="L1724" s="403"/>
      <c r="M1724" s="403"/>
      <c r="N1724" s="404"/>
      <c r="O1724" s="21"/>
    </row>
    <row r="1725" spans="1:21" x14ac:dyDescent="0.2">
      <c r="A1725" s="1"/>
      <c r="B1725" s="30">
        <v>9737018000</v>
      </c>
      <c r="C1725" s="18" t="s">
        <v>593</v>
      </c>
      <c r="D1725" s="30">
        <f t="array" ref="D1725">MAX(B1725:B1800)</f>
        <v>166380000000</v>
      </c>
      <c r="E1725" s="20">
        <v>1</v>
      </c>
      <c r="F1725" s="31">
        <f>D1726</f>
        <v>1492000000</v>
      </c>
      <c r="G1725" s="1"/>
      <c r="H1725" s="32">
        <v>22859000000</v>
      </c>
      <c r="I1725" s="18" t="s">
        <v>593</v>
      </c>
      <c r="J1725" s="18"/>
      <c r="K1725" s="18"/>
      <c r="L1725" s="18"/>
      <c r="M1725" s="18"/>
      <c r="N1725" s="30">
        <f t="array" ref="N1725">MAX(H1725:H1771)</f>
        <v>190884000000</v>
      </c>
      <c r="O1725" s="20">
        <v>1</v>
      </c>
      <c r="P1725" t="s">
        <v>595</v>
      </c>
    </row>
    <row r="1726" spans="1:21" x14ac:dyDescent="0.2">
      <c r="A1726" s="1"/>
      <c r="B1726" s="30">
        <v>135987000000</v>
      </c>
      <c r="C1726" s="18" t="s">
        <v>594</v>
      </c>
      <c r="D1726" s="30">
        <f t="array" ref="D1726">MIN(B1725:B1800)</f>
        <v>1492000000</v>
      </c>
      <c r="E1726" s="20">
        <v>1</v>
      </c>
      <c r="F1726" s="31">
        <f>F1725+$D$1738</f>
        <v>25047428571.42857</v>
      </c>
      <c r="G1726" s="1"/>
      <c r="H1726" s="32">
        <v>146849686000</v>
      </c>
      <c r="I1726" s="18" t="s">
        <v>594</v>
      </c>
      <c r="J1726" s="18"/>
      <c r="K1726" s="18"/>
      <c r="L1726" s="18"/>
      <c r="M1726" s="18"/>
      <c r="N1726" s="30">
        <f t="array" ref="N1726">MIN(H1725:H1771)</f>
        <v>1032336000</v>
      </c>
      <c r="O1726" s="20">
        <v>1</v>
      </c>
      <c r="P1726" s="13">
        <f>N1726</f>
        <v>1032336000</v>
      </c>
    </row>
    <row r="1727" spans="1:21" x14ac:dyDescent="0.2">
      <c r="A1727" s="1"/>
      <c r="B1727" s="30">
        <v>21609000000</v>
      </c>
      <c r="C1727" s="18"/>
      <c r="D1727" s="30"/>
      <c r="E1727" s="20">
        <v>1</v>
      </c>
      <c r="F1727" s="31">
        <f t="shared" ref="F1727:F1790" si="0">F1726+$D$1738</f>
        <v>48602857142.85714</v>
      </c>
      <c r="G1727" s="1"/>
      <c r="H1727" s="32">
        <v>20405000000</v>
      </c>
      <c r="I1727" s="18"/>
      <c r="J1727" s="18"/>
      <c r="K1727" s="18"/>
      <c r="L1727" s="18"/>
      <c r="M1727" s="18"/>
      <c r="N1727" s="30"/>
      <c r="O1727" s="20">
        <v>1</v>
      </c>
      <c r="P1727" s="13">
        <f>P1726+$N$1738</f>
        <v>28154002285.714287</v>
      </c>
    </row>
    <row r="1728" spans="1:21" x14ac:dyDescent="0.2">
      <c r="A1728" s="1"/>
      <c r="B1728" s="30">
        <v>10635676000</v>
      </c>
      <c r="C1728" s="18" t="s">
        <v>596</v>
      </c>
      <c r="D1728" s="30">
        <f t="array" ref="D1728">AVERAGE(B1725:B1800)</f>
        <v>20050682947.36842</v>
      </c>
      <c r="E1728" s="20">
        <v>1</v>
      </c>
      <c r="F1728" s="31">
        <f t="shared" si="0"/>
        <v>72158285714.285706</v>
      </c>
      <c r="G1728" s="1"/>
      <c r="H1728" s="32">
        <v>3084000000</v>
      </c>
      <c r="I1728" s="18" t="s">
        <v>596</v>
      </c>
      <c r="J1728" s="18"/>
      <c r="K1728" s="18"/>
      <c r="L1728" s="18"/>
      <c r="M1728" s="18"/>
      <c r="N1728" s="30">
        <f t="array" ref="N1728">AVERAGE(H1725:H1771)</f>
        <v>27312225702.127659</v>
      </c>
      <c r="O1728" s="20">
        <v>1</v>
      </c>
      <c r="P1728" s="13">
        <f t="shared" ref="P1728:P1771" si="1">P1727+$N$1738</f>
        <v>55275668571.428574</v>
      </c>
    </row>
    <row r="1729" spans="1:16" x14ac:dyDescent="0.2">
      <c r="A1729" s="1"/>
      <c r="B1729" s="30">
        <v>12103887000</v>
      </c>
      <c r="C1729" s="18" t="s">
        <v>597</v>
      </c>
      <c r="D1729" s="30">
        <f t="array" ref="D1729">MEDIAN(B1725:B1800)</f>
        <v>10186347000</v>
      </c>
      <c r="E1729" s="20">
        <v>1</v>
      </c>
      <c r="F1729" s="31">
        <f t="shared" si="0"/>
        <v>95713714285.714279</v>
      </c>
      <c r="G1729" s="1"/>
      <c r="H1729" s="32">
        <v>22991000000</v>
      </c>
      <c r="I1729" s="18" t="s">
        <v>597</v>
      </c>
      <c r="J1729" s="18"/>
      <c r="K1729" s="18"/>
      <c r="L1729" s="18"/>
      <c r="M1729" s="18"/>
      <c r="N1729" s="30">
        <f t="array" ref="N1729">MEDIAN(H1725:H1771)</f>
        <v>10629719000</v>
      </c>
      <c r="O1729" s="20">
        <v>1</v>
      </c>
      <c r="P1729" s="13">
        <f t="shared" si="1"/>
        <v>82397334857.142853</v>
      </c>
    </row>
    <row r="1730" spans="1:16" x14ac:dyDescent="0.2">
      <c r="A1730" s="1"/>
      <c r="B1730" s="30">
        <v>39528000000</v>
      </c>
      <c r="C1730" s="18" t="s">
        <v>598</v>
      </c>
      <c r="D1730" s="30">
        <f t="array" ref="D1730">STDEV(B1725:B1800)</f>
        <v>30978146023.986107</v>
      </c>
      <c r="E1730" s="20">
        <v>1</v>
      </c>
      <c r="F1730" s="31">
        <f t="shared" si="0"/>
        <v>119269142857.14285</v>
      </c>
      <c r="G1730" s="1"/>
      <c r="H1730" s="32">
        <v>79156500000</v>
      </c>
      <c r="I1730" s="18" t="s">
        <v>598</v>
      </c>
      <c r="J1730" s="18"/>
      <c r="K1730" s="18"/>
      <c r="L1730" s="18"/>
      <c r="M1730" s="18"/>
      <c r="N1730" s="30">
        <f t="array" ref="N1730">STDEV(H1725:H1771)</f>
        <v>45067079223.466515</v>
      </c>
      <c r="O1730" s="20">
        <v>1</v>
      </c>
      <c r="P1730" s="13">
        <f t="shared" si="1"/>
        <v>109519001142.85715</v>
      </c>
    </row>
    <row r="1731" spans="1:16" x14ac:dyDescent="0.2">
      <c r="A1731" s="1"/>
      <c r="B1731" s="30">
        <v>9071000000</v>
      </c>
      <c r="C1731" s="1"/>
      <c r="D1731" s="30"/>
      <c r="E1731" s="20">
        <v>1</v>
      </c>
      <c r="F1731" s="31">
        <f t="shared" si="0"/>
        <v>142824571428.57141</v>
      </c>
      <c r="G1731" s="1"/>
      <c r="H1731" s="32">
        <v>9968000000</v>
      </c>
      <c r="I1731" s="1"/>
      <c r="J1731" s="1"/>
      <c r="K1731" s="1"/>
      <c r="L1731" s="1"/>
      <c r="M1731" s="1"/>
      <c r="N1731" s="30"/>
      <c r="O1731" s="20">
        <v>1</v>
      </c>
      <c r="P1731" s="13">
        <f t="shared" si="1"/>
        <v>136640667428.57144</v>
      </c>
    </row>
    <row r="1732" spans="1:16" x14ac:dyDescent="0.2">
      <c r="A1732" s="1"/>
      <c r="B1732" s="30">
        <v>16389000000</v>
      </c>
      <c r="C1732" s="15" t="s">
        <v>601</v>
      </c>
      <c r="D1732" s="30">
        <f t="array" ref="D1732">SUM(B1725:B1800)</f>
        <v>1523851904000</v>
      </c>
      <c r="E1732" s="20">
        <v>1</v>
      </c>
      <c r="F1732" s="31">
        <f t="shared" si="0"/>
        <v>166379999999.99997</v>
      </c>
      <c r="G1732" s="1"/>
      <c r="H1732" s="32">
        <v>3714000000</v>
      </c>
      <c r="I1732" s="15" t="s">
        <v>601</v>
      </c>
      <c r="J1732" s="15"/>
      <c r="K1732" s="15"/>
      <c r="L1732" s="15"/>
      <c r="M1732" s="15"/>
      <c r="N1732" s="30">
        <f t="array" ref="N1732">SUM(H1725:H1771)</f>
        <v>1283674608000</v>
      </c>
      <c r="O1732" s="20">
        <v>1</v>
      </c>
      <c r="P1732" s="13">
        <f t="shared" si="1"/>
        <v>163762333714.28574</v>
      </c>
    </row>
    <row r="1733" spans="1:16" x14ac:dyDescent="0.2">
      <c r="A1733" s="1"/>
      <c r="B1733" s="30">
        <v>29003000000</v>
      </c>
      <c r="C1733" s="12"/>
      <c r="D1733" s="1"/>
      <c r="E1733" s="20">
        <v>1</v>
      </c>
      <c r="F1733" s="31">
        <f t="shared" si="0"/>
        <v>189935428571.42853</v>
      </c>
      <c r="G1733" s="1"/>
      <c r="H1733" s="32">
        <v>12483000000</v>
      </c>
      <c r="I1733" s="12"/>
      <c r="J1733" s="12"/>
      <c r="K1733" s="12"/>
      <c r="L1733" s="12"/>
      <c r="M1733" s="12"/>
      <c r="N1733" s="1"/>
      <c r="O1733" s="20">
        <v>1</v>
      </c>
      <c r="P1733" s="13">
        <f t="shared" si="1"/>
        <v>190884000000.00003</v>
      </c>
    </row>
    <row r="1734" spans="1:16" x14ac:dyDescent="0.2">
      <c r="A1734" s="1"/>
      <c r="B1734" s="30">
        <v>3904384000</v>
      </c>
      <c r="C1734" s="28" t="s">
        <v>603</v>
      </c>
      <c r="D1734" s="29">
        <f t="array" ref="D1734">(D1732/D1740)-1</f>
        <v>6.2899941934424497E-2</v>
      </c>
      <c r="E1734" s="20">
        <v>1</v>
      </c>
      <c r="F1734" s="31">
        <f t="shared" si="0"/>
        <v>213490857142.85709</v>
      </c>
      <c r="G1734" s="1"/>
      <c r="H1734" s="32">
        <v>11448800000</v>
      </c>
      <c r="I1734" s="28" t="s">
        <v>603</v>
      </c>
      <c r="J1734" s="28"/>
      <c r="K1734" s="28"/>
      <c r="L1734" s="28"/>
      <c r="M1734" s="28"/>
      <c r="N1734" s="29">
        <f t="array" ref="N1734">(N1732/N1742)-1</f>
        <v>9.6050293243311158E-2</v>
      </c>
      <c r="O1734" s="20">
        <v>1</v>
      </c>
      <c r="P1734" s="13">
        <f t="shared" si="1"/>
        <v>218005666285.71432</v>
      </c>
    </row>
    <row r="1735" spans="1:16" x14ac:dyDescent="0.2">
      <c r="A1735" s="1"/>
      <c r="B1735" s="30">
        <v>20368562000</v>
      </c>
      <c r="C1735" s="18"/>
      <c r="D1735" s="1"/>
      <c r="E1735" s="20">
        <v>1</v>
      </c>
      <c r="F1735" s="31">
        <f t="shared" si="0"/>
        <v>237046285714.28564</v>
      </c>
      <c r="G1735" s="1"/>
      <c r="H1735" s="32">
        <v>16560000000</v>
      </c>
      <c r="I1735" s="18"/>
      <c r="J1735" s="18"/>
      <c r="K1735" s="18"/>
      <c r="L1735" s="18"/>
      <c r="M1735" s="18"/>
      <c r="N1735" s="1"/>
      <c r="O1735" s="20">
        <v>1</v>
      </c>
      <c r="P1735" s="13">
        <f t="shared" si="1"/>
        <v>245127332571.42862</v>
      </c>
    </row>
    <row r="1736" spans="1:16" x14ac:dyDescent="0.2">
      <c r="A1736" s="1"/>
      <c r="B1736" s="30">
        <v>12157400000</v>
      </c>
      <c r="C1736" s="18" t="s">
        <v>604</v>
      </c>
      <c r="D1736" s="19">
        <f>D1725-D1726</f>
        <v>164888000000</v>
      </c>
      <c r="E1736" s="20">
        <v>1</v>
      </c>
      <c r="F1736" s="31">
        <f t="shared" si="0"/>
        <v>260601714285.7142</v>
      </c>
      <c r="G1736" s="1"/>
      <c r="H1736" s="32">
        <v>7477000000</v>
      </c>
      <c r="I1736" s="18" t="s">
        <v>617</v>
      </c>
      <c r="J1736" s="18"/>
      <c r="K1736" s="18"/>
      <c r="L1736" s="18"/>
      <c r="M1736" s="18"/>
      <c r="N1736" s="19">
        <f>N1725-N1726</f>
        <v>189851664000</v>
      </c>
      <c r="O1736" s="20">
        <v>1</v>
      </c>
      <c r="P1736" s="13">
        <f t="shared" si="1"/>
        <v>272248998857.14291</v>
      </c>
    </row>
    <row r="1737" spans="1:16" x14ac:dyDescent="0.2">
      <c r="A1737" s="1"/>
      <c r="B1737" s="30">
        <v>55632000000</v>
      </c>
      <c r="C1737" s="18" t="s">
        <v>605</v>
      </c>
      <c r="D1737" s="1">
        <v>8</v>
      </c>
      <c r="E1737" s="20">
        <v>1</v>
      </c>
      <c r="F1737" s="31">
        <f t="shared" si="0"/>
        <v>284157142857.14276</v>
      </c>
      <c r="G1737" s="1"/>
      <c r="H1737" s="32">
        <v>121546000000</v>
      </c>
      <c r="I1737" s="18" t="s">
        <v>605</v>
      </c>
      <c r="J1737" s="18"/>
      <c r="K1737" s="18"/>
      <c r="L1737" s="18"/>
      <c r="M1737" s="18"/>
      <c r="N1737" s="1">
        <v>8</v>
      </c>
      <c r="O1737" s="20">
        <v>1</v>
      </c>
      <c r="P1737" s="13">
        <f t="shared" si="1"/>
        <v>299370665142.85718</v>
      </c>
    </row>
    <row r="1738" spans="1:16" x14ac:dyDescent="0.2">
      <c r="A1738" s="1"/>
      <c r="B1738" s="30">
        <v>6497000000</v>
      </c>
      <c r="C1738" s="18" t="s">
        <v>606</v>
      </c>
      <c r="D1738" s="19">
        <f>D1736/(D1737-1)</f>
        <v>23555428571.42857</v>
      </c>
      <c r="E1738" s="20">
        <v>1</v>
      </c>
      <c r="F1738" s="31">
        <f t="shared" si="0"/>
        <v>307712571428.57135</v>
      </c>
      <c r="G1738" s="1"/>
      <c r="H1738" s="32">
        <v>11229200000</v>
      </c>
      <c r="I1738" s="18" t="s">
        <v>606</v>
      </c>
      <c r="J1738" s="18"/>
      <c r="K1738" s="18"/>
      <c r="L1738" s="18"/>
      <c r="M1738" s="18"/>
      <c r="N1738" s="19">
        <f t="array" ref="N1738">N1736/(N1737-1)</f>
        <v>27121666285.714287</v>
      </c>
      <c r="O1738" s="20">
        <v>1</v>
      </c>
      <c r="P1738" s="13">
        <f t="shared" si="1"/>
        <v>326492331428.57147</v>
      </c>
    </row>
    <row r="1739" spans="1:16" x14ac:dyDescent="0.2">
      <c r="A1739" s="1"/>
      <c r="B1739" s="30">
        <v>6497000000</v>
      </c>
      <c r="E1739" s="20">
        <v>1</v>
      </c>
      <c r="F1739" s="31">
        <f t="shared" si="0"/>
        <v>331267999999.99994</v>
      </c>
      <c r="G1739" s="1"/>
      <c r="H1739" s="32">
        <v>4796473000</v>
      </c>
      <c r="I1739" s="18"/>
      <c r="J1739" s="18"/>
      <c r="K1739" s="18"/>
      <c r="L1739" s="18"/>
      <c r="M1739" s="18"/>
      <c r="N1739" s="1"/>
      <c r="O1739" s="20">
        <v>1</v>
      </c>
      <c r="P1739" s="13">
        <f t="shared" si="1"/>
        <v>353613997714.28577</v>
      </c>
    </row>
    <row r="1740" spans="1:16" x14ac:dyDescent="0.2">
      <c r="A1740" s="1"/>
      <c r="B1740" s="30">
        <v>16661000000</v>
      </c>
      <c r="C1740" s="13" t="s">
        <v>8</v>
      </c>
      <c r="D1740" s="32">
        <f t="array" ref="D1740">SUM(B1803:B1879)</f>
        <v>1433673899000</v>
      </c>
      <c r="E1740" s="20">
        <v>1</v>
      </c>
      <c r="F1740" s="31">
        <f t="shared" si="0"/>
        <v>354823428571.42853</v>
      </c>
      <c r="G1740" s="1"/>
      <c r="H1740" s="32">
        <v>37876000000</v>
      </c>
      <c r="I1740" s="12"/>
      <c r="J1740" s="12"/>
      <c r="K1740" s="12"/>
      <c r="L1740" s="12"/>
      <c r="M1740" s="12"/>
      <c r="N1740" s="1"/>
      <c r="O1740" s="20">
        <v>1</v>
      </c>
      <c r="P1740" s="13">
        <f t="shared" si="1"/>
        <v>380735664000.00006</v>
      </c>
    </row>
    <row r="1741" spans="1:16" x14ac:dyDescent="0.2">
      <c r="A1741" s="1"/>
      <c r="B1741" s="30">
        <v>15498400000</v>
      </c>
      <c r="C1741" s="13"/>
      <c r="E1741" s="20">
        <v>1</v>
      </c>
      <c r="F1741" s="31">
        <f t="shared" si="0"/>
        <v>378378857142.85712</v>
      </c>
      <c r="G1741" s="1"/>
      <c r="H1741" s="32">
        <v>22760000000</v>
      </c>
      <c r="O1741" s="20">
        <v>1</v>
      </c>
      <c r="P1741" s="13">
        <f t="shared" si="1"/>
        <v>407857330285.71436</v>
      </c>
    </row>
    <row r="1742" spans="1:16" x14ac:dyDescent="0.2">
      <c r="A1742" s="1"/>
      <c r="B1742" s="30">
        <v>6933500000</v>
      </c>
      <c r="C1742" s="13"/>
      <c r="E1742" s="20">
        <v>1</v>
      </c>
      <c r="F1742" s="31">
        <f t="shared" si="0"/>
        <v>401934285714.28571</v>
      </c>
      <c r="G1742" s="1"/>
      <c r="H1742" s="32">
        <v>1966814000</v>
      </c>
      <c r="I1742" s="12"/>
      <c r="J1742" s="12"/>
      <c r="K1742" s="12"/>
      <c r="L1742" s="12"/>
      <c r="M1742" s="12"/>
      <c r="N1742" s="30">
        <f t="array" ref="N1742">SUM(H1774:H1820)</f>
        <v>1171182213000</v>
      </c>
      <c r="O1742" s="20">
        <v>1</v>
      </c>
      <c r="P1742" s="13">
        <f t="shared" si="1"/>
        <v>434978996571.42865</v>
      </c>
    </row>
    <row r="1743" spans="1:16" x14ac:dyDescent="0.2">
      <c r="A1743" s="1"/>
      <c r="B1743" s="30">
        <v>8773564000</v>
      </c>
      <c r="C1743" s="13"/>
      <c r="E1743" s="20">
        <v>1</v>
      </c>
      <c r="F1743" s="31">
        <f t="shared" si="0"/>
        <v>425489714285.71429</v>
      </c>
      <c r="G1743" s="1"/>
      <c r="H1743" s="32">
        <v>7493000000</v>
      </c>
      <c r="I1743" s="12"/>
      <c r="J1743" s="12"/>
      <c r="K1743" s="12"/>
      <c r="L1743" s="12"/>
      <c r="M1743" s="12"/>
      <c r="N1743" s="14"/>
      <c r="O1743" s="20">
        <v>1</v>
      </c>
      <c r="P1743" s="13">
        <f t="shared" si="1"/>
        <v>462100662857.14294</v>
      </c>
    </row>
    <row r="1744" spans="1:16" x14ac:dyDescent="0.2">
      <c r="A1744" s="1"/>
      <c r="B1744" s="30">
        <v>151800000000</v>
      </c>
      <c r="C1744" s="13"/>
      <c r="E1744" s="20">
        <v>1</v>
      </c>
      <c r="F1744" s="31">
        <f t="shared" si="0"/>
        <v>449045142857.14288</v>
      </c>
      <c r="G1744" s="1"/>
      <c r="H1744" s="32">
        <v>13781837000</v>
      </c>
      <c r="I1744" s="12"/>
      <c r="J1744" s="12"/>
      <c r="K1744" s="12"/>
      <c r="L1744" s="12"/>
      <c r="M1744" s="12"/>
      <c r="N1744" s="14"/>
      <c r="O1744" s="20">
        <v>1</v>
      </c>
      <c r="P1744" s="13">
        <f t="shared" si="1"/>
        <v>489222329142.85724</v>
      </c>
    </row>
    <row r="1745" spans="1:16" x14ac:dyDescent="0.2">
      <c r="A1745" s="1"/>
      <c r="B1745" s="30">
        <v>7412000000</v>
      </c>
      <c r="C1745" s="13"/>
      <c r="E1745" s="20">
        <v>1</v>
      </c>
      <c r="F1745" s="31">
        <f t="shared" si="0"/>
        <v>472600571428.57147</v>
      </c>
      <c r="G1745" s="1"/>
      <c r="H1745" s="32">
        <v>2493700000</v>
      </c>
      <c r="I1745" s="12"/>
      <c r="J1745" s="12"/>
      <c r="K1745" s="12"/>
      <c r="L1745" s="12"/>
      <c r="M1745" s="12"/>
      <c r="N1745" s="14"/>
      <c r="O1745" s="20">
        <v>1</v>
      </c>
      <c r="P1745" s="13">
        <f t="shared" si="1"/>
        <v>516343995428.57153</v>
      </c>
    </row>
    <row r="1746" spans="1:16" x14ac:dyDescent="0.2">
      <c r="A1746" s="1"/>
      <c r="B1746" s="30">
        <v>166380000000</v>
      </c>
      <c r="C1746" s="13"/>
      <c r="E1746" s="20">
        <v>1</v>
      </c>
      <c r="F1746" s="31">
        <f t="shared" si="0"/>
        <v>496156000000.00006</v>
      </c>
      <c r="G1746" s="1"/>
      <c r="H1746" s="32">
        <v>32639000000</v>
      </c>
      <c r="I1746" s="12"/>
      <c r="J1746" s="12"/>
      <c r="K1746" s="12"/>
      <c r="L1746" s="12"/>
      <c r="M1746" s="12"/>
      <c r="N1746" s="14"/>
      <c r="O1746" s="20">
        <v>1</v>
      </c>
      <c r="P1746" s="13">
        <f t="shared" si="1"/>
        <v>543465661714.28583</v>
      </c>
    </row>
    <row r="1747" spans="1:16" x14ac:dyDescent="0.2">
      <c r="A1747" s="1"/>
      <c r="B1747" s="30">
        <v>15280044000</v>
      </c>
      <c r="C1747" s="13"/>
      <c r="E1747" s="20">
        <v>1</v>
      </c>
      <c r="F1747" s="31">
        <f t="shared" si="0"/>
        <v>519711428571.42865</v>
      </c>
      <c r="G1747" s="1"/>
      <c r="H1747" s="32">
        <v>39678000000</v>
      </c>
      <c r="I1747" s="1"/>
      <c r="J1747" s="1"/>
      <c r="K1747" s="1"/>
      <c r="L1747" s="1"/>
      <c r="M1747" s="1"/>
      <c r="N1747" s="14"/>
      <c r="O1747" s="20">
        <v>1</v>
      </c>
      <c r="P1747" s="13">
        <f t="shared" si="1"/>
        <v>570587328000.00012</v>
      </c>
    </row>
    <row r="1748" spans="1:16" x14ac:dyDescent="0.2">
      <c r="A1748" s="1"/>
      <c r="B1748" s="30">
        <v>15797000000</v>
      </c>
      <c r="C1748" s="13"/>
      <c r="E1748" s="20">
        <v>1</v>
      </c>
      <c r="F1748" s="31">
        <f t="shared" si="0"/>
        <v>543266857142.85724</v>
      </c>
      <c r="G1748" s="1"/>
      <c r="H1748" s="32">
        <v>2832700000</v>
      </c>
      <c r="I1748" s="1"/>
      <c r="J1748" s="1"/>
      <c r="K1748" s="1"/>
      <c r="L1748" s="1"/>
      <c r="M1748" s="1"/>
      <c r="N1748" s="14"/>
      <c r="O1748" s="20">
        <v>1</v>
      </c>
      <c r="P1748" s="13">
        <f t="shared" si="1"/>
        <v>597708994285.71436</v>
      </c>
    </row>
    <row r="1749" spans="1:16" x14ac:dyDescent="0.2">
      <c r="A1749" s="1"/>
      <c r="B1749" s="30">
        <v>2820270000</v>
      </c>
      <c r="C1749" s="13"/>
      <c r="E1749" s="20">
        <v>1</v>
      </c>
      <c r="F1749" s="31">
        <f t="shared" si="0"/>
        <v>566822285714.28577</v>
      </c>
      <c r="G1749" s="1"/>
      <c r="H1749" s="32">
        <v>10629719000</v>
      </c>
      <c r="I1749" s="1"/>
      <c r="J1749" s="1"/>
      <c r="K1749" s="1"/>
      <c r="L1749" s="1"/>
      <c r="M1749" s="1"/>
      <c r="N1749" s="14"/>
      <c r="O1749" s="20">
        <v>1</v>
      </c>
      <c r="P1749" s="13">
        <f t="shared" si="1"/>
        <v>624830660571.42859</v>
      </c>
    </row>
    <row r="1750" spans="1:16" x14ac:dyDescent="0.2">
      <c r="A1750" s="1"/>
      <c r="B1750" s="30">
        <v>15158000000</v>
      </c>
      <c r="C1750" s="13"/>
      <c r="E1750" s="20">
        <v>1</v>
      </c>
      <c r="F1750" s="31">
        <f t="shared" si="0"/>
        <v>590377714285.71436</v>
      </c>
      <c r="G1750" s="1"/>
      <c r="H1750" s="32">
        <v>54379000000</v>
      </c>
      <c r="I1750" s="1"/>
      <c r="J1750" s="1"/>
      <c r="K1750" s="1"/>
      <c r="L1750" s="1"/>
      <c r="M1750" s="1"/>
      <c r="N1750" s="14"/>
      <c r="O1750" s="20">
        <v>1</v>
      </c>
      <c r="P1750" s="13">
        <f t="shared" si="1"/>
        <v>651952326857.14282</v>
      </c>
    </row>
    <row r="1751" spans="1:16" x14ac:dyDescent="0.2">
      <c r="A1751" s="1"/>
      <c r="B1751" s="30">
        <v>6911676000</v>
      </c>
      <c r="C1751" s="13"/>
      <c r="E1751" s="20">
        <v>1</v>
      </c>
      <c r="F1751" s="31">
        <f t="shared" si="0"/>
        <v>613933142857.14294</v>
      </c>
      <c r="G1751" s="1"/>
      <c r="H1751" s="32">
        <v>1601892000</v>
      </c>
      <c r="I1751" s="1"/>
      <c r="J1751" s="1"/>
      <c r="K1751" s="1"/>
      <c r="L1751" s="1"/>
      <c r="M1751" s="1"/>
      <c r="N1751" s="14"/>
      <c r="O1751" s="20">
        <v>1</v>
      </c>
      <c r="P1751" s="13">
        <f t="shared" si="1"/>
        <v>679073993142.85706</v>
      </c>
    </row>
    <row r="1752" spans="1:16" x14ac:dyDescent="0.2">
      <c r="A1752" s="1"/>
      <c r="B1752" s="30">
        <v>4447509000</v>
      </c>
      <c r="C1752" s="13"/>
      <c r="E1752" s="20">
        <v>1</v>
      </c>
      <c r="F1752" s="31">
        <f t="shared" si="0"/>
        <v>637488571428.57153</v>
      </c>
      <c r="G1752" s="1"/>
      <c r="H1752" s="32">
        <v>2398373000</v>
      </c>
      <c r="I1752" s="1"/>
      <c r="J1752" s="1"/>
      <c r="K1752" s="1"/>
      <c r="L1752" s="1"/>
      <c r="M1752" s="1"/>
      <c r="N1752" s="14"/>
      <c r="O1752" s="20">
        <v>1</v>
      </c>
      <c r="P1752" s="13">
        <f t="shared" si="1"/>
        <v>706195659428.57129</v>
      </c>
    </row>
    <row r="1753" spans="1:16" x14ac:dyDescent="0.2">
      <c r="A1753" s="1"/>
      <c r="B1753" s="30">
        <v>6028199000</v>
      </c>
      <c r="C1753" s="13"/>
      <c r="E1753" s="20">
        <v>1</v>
      </c>
      <c r="F1753" s="31">
        <f t="shared" si="0"/>
        <v>661044000000.00012</v>
      </c>
      <c r="G1753" s="1"/>
      <c r="H1753" s="32">
        <v>2704400000</v>
      </c>
      <c r="I1753" s="1"/>
      <c r="J1753" s="1"/>
      <c r="K1753" s="1"/>
      <c r="L1753" s="1"/>
      <c r="M1753" s="1"/>
      <c r="N1753" s="14"/>
      <c r="O1753" s="20">
        <v>1</v>
      </c>
      <c r="P1753" s="13">
        <f t="shared" si="1"/>
        <v>733317325714.28552</v>
      </c>
    </row>
    <row r="1754" spans="1:16" x14ac:dyDescent="0.2">
      <c r="A1754" s="1"/>
      <c r="B1754" s="30">
        <v>88519000000</v>
      </c>
      <c r="C1754" s="13"/>
      <c r="E1754" s="20">
        <v>1</v>
      </c>
      <c r="F1754" s="31">
        <f t="shared" si="0"/>
        <v>684599428571.42871</v>
      </c>
      <c r="G1754" s="1"/>
      <c r="H1754" s="32">
        <v>8680100000</v>
      </c>
      <c r="I1754" s="1"/>
      <c r="J1754" s="1"/>
      <c r="K1754" s="1"/>
      <c r="L1754" s="1"/>
      <c r="M1754" s="1"/>
      <c r="N1754" s="14"/>
      <c r="O1754" s="20">
        <v>1</v>
      </c>
      <c r="P1754" s="13">
        <f t="shared" si="1"/>
        <v>760438991999.99976</v>
      </c>
    </row>
    <row r="1755" spans="1:16" x14ac:dyDescent="0.2">
      <c r="A1755" s="1"/>
      <c r="B1755" s="30">
        <v>5995402000</v>
      </c>
      <c r="C1755" s="13"/>
      <c r="E1755" s="20">
        <v>1</v>
      </c>
      <c r="F1755" s="31">
        <f t="shared" si="0"/>
        <v>708154857142.8573</v>
      </c>
      <c r="G1755" s="1"/>
      <c r="H1755" s="32">
        <v>19958700000</v>
      </c>
      <c r="I1755" s="1"/>
      <c r="J1755" s="1"/>
      <c r="K1755" s="1"/>
      <c r="L1755" s="1"/>
      <c r="M1755" s="1"/>
      <c r="N1755" s="14"/>
      <c r="O1755" s="20">
        <v>1</v>
      </c>
      <c r="P1755" s="13">
        <f t="shared" si="1"/>
        <v>787560658285.71399</v>
      </c>
    </row>
    <row r="1756" spans="1:16" x14ac:dyDescent="0.2">
      <c r="A1756" s="1"/>
      <c r="B1756" s="30">
        <v>7613800000</v>
      </c>
      <c r="C1756" s="13"/>
      <c r="E1756" s="20">
        <v>1</v>
      </c>
      <c r="F1756" s="31">
        <f t="shared" si="0"/>
        <v>731710285714.28589</v>
      </c>
      <c r="G1756" s="1"/>
      <c r="H1756" s="32">
        <v>190884000000</v>
      </c>
      <c r="I1756" s="1"/>
      <c r="J1756" s="1"/>
      <c r="K1756" s="1"/>
      <c r="L1756" s="1"/>
      <c r="M1756" s="1"/>
      <c r="N1756" s="14"/>
      <c r="O1756" s="20">
        <v>1</v>
      </c>
      <c r="P1756" s="13">
        <f t="shared" si="1"/>
        <v>814682324571.42822</v>
      </c>
    </row>
    <row r="1757" spans="1:16" x14ac:dyDescent="0.2">
      <c r="A1757" s="1"/>
      <c r="B1757" s="30">
        <v>14437000000</v>
      </c>
      <c r="C1757" s="13"/>
      <c r="E1757" s="20">
        <v>1</v>
      </c>
      <c r="F1757" s="31">
        <f t="shared" si="0"/>
        <v>755265714285.71448</v>
      </c>
      <c r="G1757" s="1"/>
      <c r="H1757" s="32">
        <v>39498000000</v>
      </c>
      <c r="I1757" s="1"/>
      <c r="J1757" s="1"/>
      <c r="K1757" s="1"/>
      <c r="L1757" s="1"/>
      <c r="M1757" s="1"/>
      <c r="N1757" s="14"/>
      <c r="O1757" s="20">
        <v>1</v>
      </c>
      <c r="P1757" s="13">
        <f t="shared" si="1"/>
        <v>841803990857.14246</v>
      </c>
    </row>
    <row r="1758" spans="1:16" x14ac:dyDescent="0.2">
      <c r="A1758" s="1"/>
      <c r="B1758" s="30">
        <v>15149675000</v>
      </c>
      <c r="C1758" s="13"/>
      <c r="E1758" s="20">
        <v>1</v>
      </c>
      <c r="F1758" s="31">
        <f t="shared" si="0"/>
        <v>778821142857.14307</v>
      </c>
      <c r="G1758" s="1"/>
      <c r="H1758" s="32">
        <v>2508257000</v>
      </c>
      <c r="I1758" s="1"/>
      <c r="J1758" s="1"/>
      <c r="K1758" s="1"/>
      <c r="L1758" s="1"/>
      <c r="M1758" s="1"/>
      <c r="N1758" s="14"/>
      <c r="O1758" s="20">
        <v>1</v>
      </c>
      <c r="P1758" s="13">
        <f t="shared" si="1"/>
        <v>868925657142.85669</v>
      </c>
    </row>
    <row r="1759" spans="1:16" x14ac:dyDescent="0.2">
      <c r="A1759" s="1"/>
      <c r="B1759" s="30">
        <v>4712100000</v>
      </c>
      <c r="C1759" s="13"/>
      <c r="E1759" s="20">
        <v>1</v>
      </c>
      <c r="F1759" s="31">
        <f t="shared" si="0"/>
        <v>802376571428.57166</v>
      </c>
      <c r="G1759" s="1"/>
      <c r="H1759" s="32">
        <v>5386703000</v>
      </c>
      <c r="I1759" s="1"/>
      <c r="J1759" s="1"/>
      <c r="K1759" s="1"/>
      <c r="L1759" s="1"/>
      <c r="M1759" s="1"/>
      <c r="N1759" s="14"/>
      <c r="O1759" s="20">
        <v>1</v>
      </c>
      <c r="P1759" s="13">
        <f t="shared" si="1"/>
        <v>896047323428.57092</v>
      </c>
    </row>
    <row r="1760" spans="1:16" x14ac:dyDescent="0.2">
      <c r="A1760" s="1"/>
      <c r="B1760" s="30">
        <v>19204000000</v>
      </c>
      <c r="C1760" s="13"/>
      <c r="E1760" s="20">
        <v>1</v>
      </c>
      <c r="F1760" s="31">
        <f t="shared" si="0"/>
        <v>825932000000.00024</v>
      </c>
      <c r="G1760" s="1"/>
      <c r="H1760" s="32">
        <v>48851000000</v>
      </c>
      <c r="I1760" s="1"/>
      <c r="J1760" s="1"/>
      <c r="K1760" s="1"/>
      <c r="L1760" s="1"/>
      <c r="M1760" s="1"/>
      <c r="N1760" s="14"/>
      <c r="O1760" s="20">
        <v>1</v>
      </c>
      <c r="P1760" s="13">
        <f t="shared" si="1"/>
        <v>923168989714.28516</v>
      </c>
    </row>
    <row r="1761" spans="1:16" x14ac:dyDescent="0.2">
      <c r="A1761" s="1"/>
      <c r="B1761" s="30">
        <v>12154000000</v>
      </c>
      <c r="C1761" s="13"/>
      <c r="E1761" s="20">
        <v>1</v>
      </c>
      <c r="F1761" s="31">
        <f t="shared" si="0"/>
        <v>849487428571.42883</v>
      </c>
      <c r="G1761" s="1"/>
      <c r="H1761" s="32">
        <v>2262359000</v>
      </c>
      <c r="I1761" s="1"/>
      <c r="J1761" s="1"/>
      <c r="K1761" s="1"/>
      <c r="L1761" s="1"/>
      <c r="M1761" s="1"/>
      <c r="N1761" s="14"/>
      <c r="O1761" s="20">
        <v>1</v>
      </c>
      <c r="P1761" s="13">
        <f t="shared" si="1"/>
        <v>950290655999.99939</v>
      </c>
    </row>
    <row r="1762" spans="1:16" x14ac:dyDescent="0.2">
      <c r="A1762" s="1"/>
      <c r="B1762" s="30">
        <v>10949999000</v>
      </c>
      <c r="C1762" s="13"/>
      <c r="E1762" s="20">
        <v>1</v>
      </c>
      <c r="F1762" s="31">
        <f t="shared" si="0"/>
        <v>873042857142.85742</v>
      </c>
      <c r="G1762" s="1"/>
      <c r="H1762" s="32">
        <v>4860427000</v>
      </c>
      <c r="I1762" s="1"/>
      <c r="J1762" s="1"/>
      <c r="K1762" s="1"/>
      <c r="L1762" s="1"/>
      <c r="M1762" s="1"/>
      <c r="N1762" s="14"/>
      <c r="O1762" s="20">
        <v>1</v>
      </c>
      <c r="P1762" s="13">
        <f t="shared" si="1"/>
        <v>977412322285.71362</v>
      </c>
    </row>
    <row r="1763" spans="1:16" x14ac:dyDescent="0.2">
      <c r="A1763" s="1"/>
      <c r="B1763" s="30">
        <v>7192633000</v>
      </c>
      <c r="C1763" s="13"/>
      <c r="E1763" s="20">
        <v>1</v>
      </c>
      <c r="F1763" s="31">
        <f t="shared" si="0"/>
        <v>896598285714.28601</v>
      </c>
      <c r="G1763" s="1"/>
      <c r="H1763" s="32">
        <v>11325000000</v>
      </c>
      <c r="I1763" s="1"/>
      <c r="J1763" s="1"/>
      <c r="K1763" s="1"/>
      <c r="L1763" s="1"/>
      <c r="M1763" s="1"/>
      <c r="N1763" s="14"/>
      <c r="O1763" s="20">
        <v>1</v>
      </c>
      <c r="P1763" s="13">
        <f t="shared" si="1"/>
        <v>1004533988571.4279</v>
      </c>
    </row>
    <row r="1764" spans="1:16" x14ac:dyDescent="0.2">
      <c r="A1764" s="1"/>
      <c r="B1764" s="30">
        <v>59074000000</v>
      </c>
      <c r="C1764" s="13"/>
      <c r="E1764" s="20">
        <v>1</v>
      </c>
      <c r="F1764" s="31">
        <f t="shared" si="0"/>
        <v>920153714285.7146</v>
      </c>
      <c r="G1764" s="1"/>
      <c r="H1764" s="32">
        <v>16965400000</v>
      </c>
      <c r="I1764" s="1"/>
      <c r="J1764" s="1"/>
      <c r="K1764" s="1"/>
      <c r="L1764" s="1"/>
      <c r="M1764" s="1"/>
      <c r="N1764" s="14"/>
      <c r="O1764" s="20">
        <v>1</v>
      </c>
      <c r="P1764" s="13">
        <f t="shared" si="1"/>
        <v>1031655654857.1421</v>
      </c>
    </row>
    <row r="1765" spans="1:16" x14ac:dyDescent="0.2">
      <c r="A1765" s="1"/>
      <c r="B1765" s="30">
        <v>27079000000</v>
      </c>
      <c r="C1765" s="13"/>
      <c r="E1765" s="20">
        <v>1</v>
      </c>
      <c r="F1765" s="31">
        <f t="shared" si="0"/>
        <v>943709142857.14319</v>
      </c>
      <c r="G1765" s="1"/>
      <c r="H1765" s="32">
        <v>184840000000</v>
      </c>
      <c r="I1765" s="1"/>
      <c r="J1765" s="1"/>
      <c r="K1765" s="1"/>
      <c r="L1765" s="1"/>
      <c r="M1765" s="1"/>
      <c r="N1765" s="14"/>
      <c r="O1765" s="20">
        <v>1</v>
      </c>
      <c r="P1765" s="13">
        <f t="shared" si="1"/>
        <v>1058777321142.8563</v>
      </c>
    </row>
    <row r="1766" spans="1:16" x14ac:dyDescent="0.2">
      <c r="A1766" s="1"/>
      <c r="B1766" s="30">
        <v>14486000000</v>
      </c>
      <c r="C1766" s="13"/>
      <c r="E1766" s="20">
        <v>1</v>
      </c>
      <c r="F1766" s="31">
        <f t="shared" si="0"/>
        <v>967264571428.57178</v>
      </c>
      <c r="G1766" s="1"/>
      <c r="H1766" s="32">
        <v>3217800000</v>
      </c>
      <c r="I1766" s="1"/>
      <c r="J1766" s="1"/>
      <c r="K1766" s="1"/>
      <c r="L1766" s="1"/>
      <c r="M1766" s="1"/>
      <c r="N1766" s="14"/>
      <c r="O1766" s="20">
        <v>1</v>
      </c>
      <c r="P1766" s="13">
        <f t="shared" si="1"/>
        <v>1085898987428.5706</v>
      </c>
    </row>
    <row r="1767" spans="1:16" x14ac:dyDescent="0.2">
      <c r="A1767" s="1"/>
      <c r="B1767" s="30">
        <v>5702613000</v>
      </c>
      <c r="C1767" s="13"/>
      <c r="E1767" s="20">
        <v>1</v>
      </c>
      <c r="F1767" s="31">
        <f t="shared" si="0"/>
        <v>990820000000.00037</v>
      </c>
      <c r="G1767" s="1"/>
      <c r="H1767" s="32">
        <v>1032336000</v>
      </c>
      <c r="I1767" s="1"/>
      <c r="J1767" s="1"/>
      <c r="K1767" s="1"/>
      <c r="L1767" s="1"/>
      <c r="M1767" s="1"/>
      <c r="N1767" s="14"/>
      <c r="O1767" s="20">
        <v>1</v>
      </c>
      <c r="P1767" s="13">
        <f t="shared" si="1"/>
        <v>1113020653714.2849</v>
      </c>
    </row>
    <row r="1768" spans="1:16" x14ac:dyDescent="0.2">
      <c r="A1768" s="1"/>
      <c r="B1768" s="30">
        <v>25413000000</v>
      </c>
      <c r="C1768" s="13"/>
      <c r="E1768" s="20">
        <v>1</v>
      </c>
      <c r="F1768" s="31">
        <f t="shared" si="0"/>
        <v>1014375428571.429</v>
      </c>
      <c r="G1768" s="1"/>
      <c r="H1768" s="32">
        <v>2042332000</v>
      </c>
      <c r="I1768" s="1"/>
      <c r="J1768" s="1"/>
      <c r="K1768" s="1"/>
      <c r="L1768" s="1"/>
      <c r="M1768" s="1"/>
      <c r="N1768" s="14"/>
      <c r="O1768" s="20">
        <v>1</v>
      </c>
      <c r="P1768" s="13">
        <f t="shared" si="1"/>
        <v>1140142319999.9993</v>
      </c>
    </row>
    <row r="1769" spans="1:16" x14ac:dyDescent="0.2">
      <c r="A1769" s="1"/>
      <c r="B1769" s="30">
        <v>8071563000</v>
      </c>
      <c r="C1769" s="13"/>
      <c r="E1769" s="20">
        <v>1</v>
      </c>
      <c r="F1769" s="31">
        <f t="shared" si="0"/>
        <v>1037930857142.8575</v>
      </c>
      <c r="G1769" s="1"/>
      <c r="H1769" s="32">
        <v>2674300000</v>
      </c>
      <c r="I1769" s="1"/>
      <c r="J1769" s="1"/>
      <c r="K1769" s="1"/>
      <c r="L1769" s="1"/>
      <c r="M1769" s="1"/>
      <c r="N1769" s="14"/>
      <c r="O1769" s="20">
        <v>1</v>
      </c>
      <c r="P1769" s="13">
        <f t="shared" si="1"/>
        <v>1167263986285.7136</v>
      </c>
    </row>
    <row r="1770" spans="1:16" x14ac:dyDescent="0.2">
      <c r="A1770" s="1"/>
      <c r="B1770" s="30">
        <v>32376000000</v>
      </c>
      <c r="C1770" s="13"/>
      <c r="E1770" s="20">
        <v>1</v>
      </c>
      <c r="F1770" s="31">
        <f t="shared" si="0"/>
        <v>1061486285714.2861</v>
      </c>
      <c r="G1770" s="1"/>
      <c r="H1770" s="32">
        <v>5997800000</v>
      </c>
      <c r="I1770" s="1"/>
      <c r="J1770" s="1"/>
      <c r="K1770" s="1"/>
      <c r="L1770" s="1"/>
      <c r="M1770" s="1"/>
      <c r="N1770" s="14"/>
      <c r="O1770" s="20">
        <v>1</v>
      </c>
      <c r="P1770" s="13">
        <f t="shared" si="1"/>
        <v>1194385652571.428</v>
      </c>
    </row>
    <row r="1771" spans="1:16" x14ac:dyDescent="0.2">
      <c r="A1771" s="1"/>
      <c r="B1771" s="30">
        <v>5915700000</v>
      </c>
      <c r="C1771" s="13"/>
      <c r="E1771" s="20">
        <v>1</v>
      </c>
      <c r="F1771" s="31">
        <f t="shared" si="0"/>
        <v>1085041714285.7147</v>
      </c>
      <c r="G1771" s="1"/>
      <c r="H1771" s="32">
        <v>4888000000</v>
      </c>
      <c r="I1771" s="1"/>
      <c r="J1771" s="1"/>
      <c r="K1771" s="1"/>
      <c r="L1771" s="1"/>
      <c r="M1771" s="1"/>
      <c r="N1771" s="14"/>
      <c r="O1771" s="20">
        <v>1</v>
      </c>
      <c r="P1771" s="13">
        <f t="shared" si="1"/>
        <v>1221507318857.1423</v>
      </c>
    </row>
    <row r="1772" spans="1:16" x14ac:dyDescent="0.2">
      <c r="A1772" s="1"/>
      <c r="B1772" s="30">
        <v>7966674000</v>
      </c>
      <c r="C1772" s="13"/>
      <c r="E1772" s="20">
        <v>1</v>
      </c>
      <c r="F1772" s="31">
        <f t="shared" si="0"/>
        <v>1108597142857.1433</v>
      </c>
      <c r="G1772" s="1"/>
      <c r="H1772" s="14"/>
      <c r="I1772" s="1"/>
      <c r="J1772" s="1"/>
      <c r="K1772" s="1"/>
      <c r="L1772" s="1"/>
      <c r="M1772" s="1"/>
      <c r="N1772" s="14"/>
      <c r="O1772" s="11"/>
    </row>
    <row r="1773" spans="1:16" x14ac:dyDescent="0.2">
      <c r="A1773" s="1"/>
      <c r="B1773" s="30">
        <v>9223987000</v>
      </c>
      <c r="C1773" s="13"/>
      <c r="E1773" s="20">
        <v>1</v>
      </c>
      <c r="F1773" s="31">
        <f t="shared" si="0"/>
        <v>1132152571428.5718</v>
      </c>
      <c r="G1773" s="1"/>
      <c r="H1773" s="14" t="s">
        <v>602</v>
      </c>
      <c r="I1773" s="1"/>
      <c r="J1773" s="1"/>
      <c r="K1773" s="1"/>
      <c r="L1773" s="1"/>
      <c r="M1773" s="1"/>
      <c r="N1773" s="14"/>
      <c r="O1773" s="11"/>
    </row>
    <row r="1774" spans="1:16" x14ac:dyDescent="0.2">
      <c r="A1774" s="1"/>
      <c r="B1774" s="30">
        <v>7668476000</v>
      </c>
      <c r="C1774" s="13"/>
      <c r="E1774" s="20">
        <v>1</v>
      </c>
      <c r="F1774" s="31">
        <f t="shared" si="0"/>
        <v>1155708000000.0002</v>
      </c>
      <c r="G1774" s="1"/>
      <c r="H1774" s="33">
        <v>19960000000</v>
      </c>
      <c r="I1774" s="1"/>
      <c r="J1774" s="1"/>
      <c r="K1774" s="1"/>
      <c r="L1774" s="1"/>
      <c r="M1774" s="1"/>
      <c r="N1774" s="14"/>
      <c r="O1774" s="11"/>
    </row>
    <row r="1775" spans="1:16" x14ac:dyDescent="0.2">
      <c r="A1775" s="1"/>
      <c r="B1775" s="30">
        <v>8020300000</v>
      </c>
      <c r="C1775" s="13"/>
      <c r="E1775" s="20">
        <v>1</v>
      </c>
      <c r="F1775" s="31">
        <f t="shared" si="0"/>
        <v>1179263428571.4287</v>
      </c>
      <c r="G1775" s="1"/>
      <c r="H1775" s="33">
        <v>135961803000</v>
      </c>
      <c r="I1775" s="1"/>
      <c r="J1775" s="1"/>
      <c r="K1775" s="1"/>
      <c r="L1775" s="1"/>
      <c r="M1775" s="1"/>
      <c r="N1775" s="14"/>
      <c r="O1775" s="11"/>
    </row>
    <row r="1776" spans="1:16" x14ac:dyDescent="0.2">
      <c r="A1776" s="1"/>
      <c r="B1776" s="30">
        <v>8299074000</v>
      </c>
      <c r="C1776" s="13"/>
      <c r="E1776" s="20">
        <v>1</v>
      </c>
      <c r="F1776" s="31">
        <f t="shared" si="0"/>
        <v>1202818857142.8572</v>
      </c>
      <c r="G1776" s="1"/>
      <c r="H1776" s="33">
        <v>20247000000</v>
      </c>
      <c r="I1776" s="1"/>
      <c r="J1776" s="1"/>
      <c r="K1776" s="1"/>
      <c r="L1776" s="1"/>
      <c r="M1776" s="1"/>
      <c r="N1776" s="14"/>
      <c r="O1776" s="11"/>
    </row>
    <row r="1777" spans="1:15" x14ac:dyDescent="0.2">
      <c r="A1777" s="1"/>
      <c r="B1777" s="30">
        <v>7405000000</v>
      </c>
      <c r="C1777" s="13"/>
      <c r="E1777" s="20">
        <v>1</v>
      </c>
      <c r="F1777" s="31">
        <f t="shared" si="0"/>
        <v>1226374285714.2856</v>
      </c>
      <c r="G1777" s="1"/>
      <c r="H1777" s="33">
        <v>2604000000</v>
      </c>
      <c r="I1777" s="1"/>
      <c r="J1777" s="1"/>
      <c r="K1777" s="1"/>
      <c r="L1777" s="1"/>
      <c r="M1777" s="1"/>
      <c r="N1777" s="14"/>
      <c r="O1777" s="11"/>
    </row>
    <row r="1778" spans="1:15" x14ac:dyDescent="0.2">
      <c r="A1778" s="1"/>
      <c r="B1778" s="30">
        <v>11939999000</v>
      </c>
      <c r="C1778" s="13"/>
      <c r="E1778" s="20">
        <v>1</v>
      </c>
      <c r="F1778" s="31">
        <f t="shared" si="0"/>
        <v>1249929714285.7141</v>
      </c>
      <c r="G1778" s="1"/>
      <c r="H1778" s="33">
        <v>21662000000</v>
      </c>
      <c r="I1778" s="1"/>
      <c r="J1778" s="1"/>
      <c r="K1778" s="1"/>
      <c r="L1778" s="1"/>
      <c r="M1778" s="1"/>
      <c r="N1778" s="14"/>
      <c r="O1778" s="11"/>
    </row>
    <row r="1779" spans="1:15" x14ac:dyDescent="0.2">
      <c r="A1779" s="1"/>
      <c r="B1779" s="30">
        <v>21315900000</v>
      </c>
      <c r="C1779" s="13"/>
      <c r="E1779" s="20">
        <v>1</v>
      </c>
      <c r="F1779" s="31">
        <f t="shared" si="0"/>
        <v>1273485142857.1426</v>
      </c>
      <c r="G1779" s="1"/>
      <c r="H1779" s="33">
        <v>73874100000</v>
      </c>
      <c r="I1779" s="1"/>
      <c r="J1779" s="1"/>
      <c r="K1779" s="1"/>
      <c r="L1779" s="1"/>
      <c r="M1779" s="1"/>
      <c r="N1779" s="14"/>
      <c r="O1779" s="11"/>
    </row>
    <row r="1780" spans="1:15" x14ac:dyDescent="0.2">
      <c r="A1780" s="1"/>
      <c r="B1780" s="30">
        <v>6550200000</v>
      </c>
      <c r="C1780" s="13"/>
      <c r="E1780" s="20">
        <v>1</v>
      </c>
      <c r="F1780" s="31">
        <f t="shared" si="0"/>
        <v>1297040571428.571</v>
      </c>
      <c r="G1780" s="1"/>
      <c r="H1780" s="33">
        <v>10719000000</v>
      </c>
      <c r="I1780" s="1"/>
      <c r="J1780" s="1"/>
      <c r="K1780" s="1"/>
      <c r="L1780" s="1"/>
      <c r="M1780" s="1"/>
      <c r="N1780" s="14"/>
      <c r="O1780" s="11"/>
    </row>
    <row r="1781" spans="1:15" x14ac:dyDescent="0.2">
      <c r="A1781" s="1"/>
      <c r="B1781" s="30">
        <v>3711800000</v>
      </c>
      <c r="C1781" s="13"/>
      <c r="E1781" s="20">
        <v>1</v>
      </c>
      <c r="F1781" s="31">
        <f t="shared" si="0"/>
        <v>1320595999999.9995</v>
      </c>
      <c r="G1781" s="1"/>
      <c r="H1781" s="33">
        <v>3416000000</v>
      </c>
      <c r="I1781" s="1"/>
      <c r="J1781" s="1"/>
      <c r="K1781" s="1"/>
      <c r="L1781" s="1"/>
      <c r="M1781" s="1"/>
      <c r="N1781" s="14"/>
      <c r="O1781" s="11"/>
    </row>
    <row r="1782" spans="1:15" x14ac:dyDescent="0.2">
      <c r="A1782" s="1"/>
      <c r="B1782" s="30">
        <v>3018227000</v>
      </c>
      <c r="C1782" s="13"/>
      <c r="E1782" s="20">
        <v>1</v>
      </c>
      <c r="F1782" s="31">
        <f t="shared" si="0"/>
        <v>1344151428571.428</v>
      </c>
      <c r="G1782" s="1"/>
      <c r="H1782" s="33">
        <v>10282000000</v>
      </c>
      <c r="I1782" s="1"/>
      <c r="J1782" s="1"/>
      <c r="K1782" s="1"/>
      <c r="L1782" s="1"/>
      <c r="M1782" s="1"/>
      <c r="N1782" s="14"/>
      <c r="O1782" s="11"/>
    </row>
    <row r="1783" spans="1:15" x14ac:dyDescent="0.2">
      <c r="A1783" s="1"/>
      <c r="B1783" s="30">
        <v>21059000000</v>
      </c>
      <c r="C1783" s="13"/>
      <c r="E1783" s="20">
        <v>1</v>
      </c>
      <c r="F1783" s="31">
        <f t="shared" si="0"/>
        <v>1367706857142.8564</v>
      </c>
      <c r="G1783" s="1"/>
      <c r="H1783" s="33">
        <v>10763800000</v>
      </c>
      <c r="I1783" s="1"/>
      <c r="J1783" s="1"/>
      <c r="K1783" s="1"/>
      <c r="L1783" s="1"/>
      <c r="M1783" s="1"/>
      <c r="N1783" s="14"/>
      <c r="O1783" s="11"/>
    </row>
    <row r="1784" spans="1:15" x14ac:dyDescent="0.2">
      <c r="A1784" s="1"/>
      <c r="B1784" s="30">
        <v>11406900000</v>
      </c>
      <c r="C1784" s="13"/>
      <c r="E1784" s="20">
        <v>1</v>
      </c>
      <c r="F1784" s="31">
        <f t="shared" si="0"/>
        <v>1391262285714.2849</v>
      </c>
      <c r="G1784" s="1"/>
      <c r="H1784" s="33">
        <v>15879000000</v>
      </c>
      <c r="I1784" s="1"/>
      <c r="J1784" s="1"/>
      <c r="K1784" s="1"/>
      <c r="L1784" s="1"/>
      <c r="M1784" s="1"/>
      <c r="N1784" s="14"/>
      <c r="O1784" s="11"/>
    </row>
    <row r="1785" spans="1:15" x14ac:dyDescent="0.2">
      <c r="A1785" s="1"/>
      <c r="B1785" s="30">
        <v>3050945000</v>
      </c>
      <c r="C1785" s="13"/>
      <c r="E1785" s="20">
        <v>1</v>
      </c>
      <c r="F1785" s="31">
        <f t="shared" si="0"/>
        <v>1414817714285.7134</v>
      </c>
      <c r="G1785" s="1"/>
      <c r="H1785" s="33">
        <v>7380000000</v>
      </c>
      <c r="I1785" s="1"/>
      <c r="J1785" s="1"/>
      <c r="K1785" s="1"/>
      <c r="L1785" s="1"/>
      <c r="M1785" s="1"/>
      <c r="N1785" s="14"/>
      <c r="O1785" s="11"/>
    </row>
    <row r="1786" spans="1:15" x14ac:dyDescent="0.2">
      <c r="A1786" s="1"/>
      <c r="B1786" s="30">
        <v>73785000000</v>
      </c>
      <c r="C1786" s="13"/>
      <c r="E1786" s="20">
        <v>1</v>
      </c>
      <c r="F1786" s="31">
        <f t="shared" si="0"/>
        <v>1438373142857.1418</v>
      </c>
      <c r="G1786" s="1"/>
      <c r="H1786" s="33">
        <v>102531000000</v>
      </c>
      <c r="I1786" s="1"/>
      <c r="J1786" s="1"/>
      <c r="K1786" s="1"/>
      <c r="L1786" s="1"/>
      <c r="M1786" s="1"/>
      <c r="N1786" s="14"/>
      <c r="O1786" s="11"/>
    </row>
    <row r="1787" spans="1:15" x14ac:dyDescent="0.2">
      <c r="A1787" s="1"/>
      <c r="B1787" s="30">
        <v>4104900000</v>
      </c>
      <c r="C1787" s="13"/>
      <c r="E1787" s="20">
        <v>1</v>
      </c>
      <c r="F1787" s="31">
        <f t="shared" si="0"/>
        <v>1461928571428.5703</v>
      </c>
      <c r="G1787" s="1"/>
      <c r="H1787" s="33">
        <v>9256000000</v>
      </c>
      <c r="I1787" s="1"/>
      <c r="J1787" s="1"/>
      <c r="K1787" s="1"/>
      <c r="L1787" s="1"/>
      <c r="M1787" s="1"/>
      <c r="N1787" s="14"/>
      <c r="O1787" s="11"/>
    </row>
    <row r="1788" spans="1:15" x14ac:dyDescent="0.2">
      <c r="A1788" s="1"/>
      <c r="B1788" s="30">
        <v>30944938000</v>
      </c>
      <c r="C1788" s="13"/>
      <c r="E1788" s="20">
        <v>1</v>
      </c>
      <c r="F1788" s="31">
        <f t="shared" si="0"/>
        <v>1485483999999.9988</v>
      </c>
      <c r="G1788" s="1"/>
      <c r="H1788" s="33">
        <v>4425267000</v>
      </c>
      <c r="I1788" s="1"/>
      <c r="J1788" s="1"/>
      <c r="K1788" s="1"/>
      <c r="L1788" s="1"/>
      <c r="M1788" s="1"/>
      <c r="N1788" s="14"/>
      <c r="O1788" s="11"/>
    </row>
    <row r="1789" spans="1:15" x14ac:dyDescent="0.2">
      <c r="A1789" s="1"/>
      <c r="B1789" s="30">
        <v>1492000000</v>
      </c>
      <c r="C1789" s="13"/>
      <c r="E1789" s="20">
        <v>1</v>
      </c>
      <c r="F1789" s="31">
        <f t="shared" si="0"/>
        <v>1509039428571.4272</v>
      </c>
      <c r="G1789" s="1"/>
      <c r="H1789" s="33">
        <v>34914000000</v>
      </c>
      <c r="I1789" s="1"/>
      <c r="J1789" s="1"/>
      <c r="K1789" s="1"/>
      <c r="L1789" s="1"/>
      <c r="M1789" s="1"/>
      <c r="N1789" s="14"/>
      <c r="O1789" s="11"/>
    </row>
    <row r="1790" spans="1:15" x14ac:dyDescent="0.2">
      <c r="A1790" s="1"/>
      <c r="B1790" s="30">
        <v>6226507000</v>
      </c>
      <c r="C1790" s="13"/>
      <c r="E1790" s="20">
        <v>1</v>
      </c>
      <c r="F1790" s="31">
        <f t="shared" si="0"/>
        <v>1532594857142.8557</v>
      </c>
      <c r="G1790" s="1"/>
      <c r="H1790" s="33">
        <v>16560000000</v>
      </c>
      <c r="I1790" s="1"/>
      <c r="J1790" s="1"/>
      <c r="K1790" s="1"/>
      <c r="L1790" s="1"/>
      <c r="M1790" s="1"/>
      <c r="N1790" s="14"/>
      <c r="O1790" s="11"/>
    </row>
    <row r="1791" spans="1:15" x14ac:dyDescent="0.2">
      <c r="A1791" s="1"/>
      <c r="B1791" s="30">
        <v>3963313000</v>
      </c>
      <c r="C1791" s="13"/>
      <c r="E1791" s="20">
        <v>1</v>
      </c>
      <c r="F1791" s="31">
        <f t="shared" ref="F1791:F1854" si="2">F1790+$D$1738</f>
        <v>1556150285714.2842</v>
      </c>
      <c r="G1791" s="1"/>
      <c r="H1791" s="33">
        <v>1797060000</v>
      </c>
      <c r="I1791" s="1"/>
      <c r="J1791" s="1"/>
      <c r="K1791" s="1"/>
      <c r="L1791" s="1"/>
      <c r="M1791" s="1"/>
      <c r="N1791" s="14"/>
      <c r="O1791" s="11"/>
    </row>
    <row r="1792" spans="1:15" x14ac:dyDescent="0.2">
      <c r="A1792" s="1"/>
      <c r="B1792" s="30">
        <v>3963313000</v>
      </c>
      <c r="C1792" s="13"/>
      <c r="E1792" s="20">
        <v>1</v>
      </c>
      <c r="F1792" s="31">
        <f t="shared" si="2"/>
        <v>1579705714285.7126</v>
      </c>
      <c r="G1792" s="1"/>
      <c r="H1792" s="33">
        <v>7435000000</v>
      </c>
      <c r="I1792" s="1"/>
      <c r="J1792" s="1"/>
      <c r="K1792" s="1"/>
      <c r="L1792" s="1"/>
      <c r="M1792" s="1"/>
      <c r="N1792" s="14"/>
      <c r="O1792" s="11"/>
    </row>
    <row r="1793" spans="1:15" x14ac:dyDescent="0.2">
      <c r="A1793" s="1"/>
      <c r="B1793" s="30">
        <v>3924116000</v>
      </c>
      <c r="C1793" s="13"/>
      <c r="E1793" s="20">
        <v>1</v>
      </c>
      <c r="F1793" s="31">
        <f t="shared" si="2"/>
        <v>1603261142857.1411</v>
      </c>
      <c r="G1793" s="1"/>
      <c r="H1793" s="33">
        <v>12795106000</v>
      </c>
      <c r="I1793" s="1"/>
      <c r="J1793" s="1"/>
      <c r="K1793" s="1"/>
      <c r="L1793" s="1"/>
      <c r="M1793" s="1"/>
      <c r="N1793" s="14"/>
      <c r="O1793" s="11"/>
    </row>
    <row r="1794" spans="1:15" x14ac:dyDescent="0.2">
      <c r="A1794" s="1"/>
      <c r="B1794" s="30">
        <v>3445134000</v>
      </c>
      <c r="C1794" s="13"/>
      <c r="E1794" s="20">
        <v>1</v>
      </c>
      <c r="F1794" s="31">
        <f t="shared" si="2"/>
        <v>1626816571428.5696</v>
      </c>
      <c r="G1794" s="1"/>
      <c r="H1794" s="33">
        <v>2322900000</v>
      </c>
      <c r="I1794" s="1"/>
      <c r="J1794" s="1"/>
      <c r="K1794" s="1"/>
      <c r="L1794" s="1"/>
      <c r="M1794" s="1"/>
      <c r="N1794" s="14"/>
      <c r="O1794" s="11"/>
    </row>
    <row r="1795" spans="1:15" x14ac:dyDescent="0.2">
      <c r="A1795" s="1"/>
      <c r="B1795" s="30">
        <v>12376744000</v>
      </c>
      <c r="C1795" s="13"/>
      <c r="E1795" s="20">
        <v>1</v>
      </c>
      <c r="F1795" s="31">
        <f t="shared" si="2"/>
        <v>1650371999999.998</v>
      </c>
      <c r="G1795" s="1"/>
      <c r="H1795" s="33">
        <v>24890000000</v>
      </c>
      <c r="I1795" s="1"/>
      <c r="J1795" s="1"/>
      <c r="K1795" s="1"/>
      <c r="L1795" s="1"/>
      <c r="M1795" s="1"/>
      <c r="N1795" s="14"/>
      <c r="O1795" s="11"/>
    </row>
    <row r="1796" spans="1:15" x14ac:dyDescent="0.2">
      <c r="A1796" s="1"/>
      <c r="B1796" s="30">
        <v>12488000000</v>
      </c>
      <c r="C1796" s="13"/>
      <c r="E1796" s="20">
        <v>1</v>
      </c>
      <c r="F1796" s="31">
        <f t="shared" si="2"/>
        <v>1673927428571.4265</v>
      </c>
      <c r="G1796" s="1"/>
      <c r="H1796" s="33">
        <v>36918000000</v>
      </c>
      <c r="I1796" s="1"/>
      <c r="J1796" s="1"/>
      <c r="K1796" s="1"/>
      <c r="L1796" s="1"/>
      <c r="M1796" s="1"/>
      <c r="N1796" s="14"/>
      <c r="O1796" s="11"/>
    </row>
    <row r="1797" spans="1:15" x14ac:dyDescent="0.2">
      <c r="A1797" s="1"/>
      <c r="B1797" s="30">
        <v>20718000000</v>
      </c>
      <c r="C1797" s="13"/>
      <c r="E1797" s="20">
        <v>1</v>
      </c>
      <c r="F1797" s="31">
        <f t="shared" si="2"/>
        <v>1697482857142.855</v>
      </c>
      <c r="G1797" s="1"/>
      <c r="H1797" s="33">
        <v>2705000000</v>
      </c>
      <c r="I1797" s="1"/>
      <c r="J1797" s="1"/>
      <c r="K1797" s="1"/>
      <c r="L1797" s="1"/>
      <c r="M1797" s="1"/>
      <c r="N1797" s="14"/>
      <c r="O1797" s="11"/>
    </row>
    <row r="1798" spans="1:15" x14ac:dyDescent="0.2">
      <c r="A1798" s="1"/>
      <c r="B1798" s="30">
        <v>5536000000</v>
      </c>
      <c r="C1798" s="13"/>
      <c r="E1798" s="20">
        <v>1</v>
      </c>
      <c r="F1798" s="31">
        <f t="shared" si="2"/>
        <v>1721038285714.2834</v>
      </c>
      <c r="G1798" s="1"/>
      <c r="H1798" s="33">
        <v>10371390000</v>
      </c>
      <c r="I1798" s="1"/>
      <c r="J1798" s="1"/>
      <c r="K1798" s="1"/>
      <c r="L1798" s="1"/>
      <c r="M1798" s="1"/>
      <c r="N1798" s="14"/>
      <c r="O1798" s="11"/>
    </row>
    <row r="1799" spans="1:15" x14ac:dyDescent="0.2">
      <c r="A1799" s="1"/>
      <c r="B1799" s="30">
        <v>4075883000</v>
      </c>
      <c r="C1799" s="13"/>
      <c r="E1799" s="20">
        <v>1</v>
      </c>
      <c r="F1799" s="31">
        <f t="shared" si="2"/>
        <v>1744593714285.7119</v>
      </c>
      <c r="G1799" s="1"/>
      <c r="H1799" s="33">
        <v>54289000000</v>
      </c>
      <c r="I1799" s="1"/>
      <c r="J1799" s="1"/>
      <c r="K1799" s="1"/>
      <c r="L1799" s="1"/>
      <c r="M1799" s="1"/>
      <c r="N1799" s="14"/>
      <c r="O1799" s="11"/>
    </row>
    <row r="1800" spans="1:15" x14ac:dyDescent="0.2">
      <c r="A1800" s="1"/>
      <c r="B1800" s="30">
        <v>13105000000</v>
      </c>
      <c r="C1800" s="13"/>
      <c r="E1800" s="11"/>
      <c r="F1800" s="31">
        <f t="shared" si="2"/>
        <v>1768149142857.1404</v>
      </c>
      <c r="G1800" s="1"/>
      <c r="H1800" s="33">
        <v>1485807000</v>
      </c>
      <c r="I1800" s="1"/>
      <c r="J1800" s="1"/>
      <c r="K1800" s="1"/>
      <c r="L1800" s="1"/>
      <c r="M1800" s="1"/>
      <c r="N1800" s="14"/>
      <c r="O1800" s="11"/>
    </row>
    <row r="1801" spans="1:15" x14ac:dyDescent="0.2">
      <c r="C1801" s="13"/>
      <c r="F1801" s="31">
        <f t="shared" si="2"/>
        <v>1791704571428.5688</v>
      </c>
      <c r="H1801" s="33">
        <v>2219762000</v>
      </c>
    </row>
    <row r="1802" spans="1:15" x14ac:dyDescent="0.2">
      <c r="B1802" t="s">
        <v>602</v>
      </c>
      <c r="C1802" s="13"/>
      <c r="F1802" s="31">
        <f t="shared" si="2"/>
        <v>1815259999999.9973</v>
      </c>
      <c r="H1802" s="33">
        <v>2384400000</v>
      </c>
    </row>
    <row r="1803" spans="1:15" x14ac:dyDescent="0.2">
      <c r="B1803" s="32">
        <v>9843861000</v>
      </c>
      <c r="C1803" s="13"/>
      <c r="F1803" s="31">
        <f t="shared" si="2"/>
        <v>1838815428571.4258</v>
      </c>
      <c r="H1803" s="33">
        <v>6011600000</v>
      </c>
    </row>
    <row r="1804" spans="1:15" x14ac:dyDescent="0.2">
      <c r="B1804" s="32">
        <v>107006000000</v>
      </c>
      <c r="C1804" s="13"/>
      <c r="F1804" s="31">
        <f t="shared" si="2"/>
        <v>1862370857142.8542</v>
      </c>
      <c r="H1804" s="33">
        <v>19615600000</v>
      </c>
    </row>
    <row r="1805" spans="1:15" x14ac:dyDescent="0.2">
      <c r="B1805" s="32">
        <v>20862000000</v>
      </c>
      <c r="C1805" s="13"/>
      <c r="F1805" s="31">
        <f t="shared" si="2"/>
        <v>1885926285714.2827</v>
      </c>
      <c r="H1805" s="33">
        <v>179045000000</v>
      </c>
    </row>
    <row r="1806" spans="1:15" x14ac:dyDescent="0.2">
      <c r="B1806" s="32">
        <v>10187340000</v>
      </c>
      <c r="C1806" s="13"/>
      <c r="F1806" s="31">
        <f t="shared" si="2"/>
        <v>1909481714285.7112</v>
      </c>
      <c r="H1806" s="33">
        <v>42237000000</v>
      </c>
    </row>
    <row r="1807" spans="1:15" x14ac:dyDescent="0.2">
      <c r="B1807" s="32">
        <v>11881176000</v>
      </c>
      <c r="C1807" s="13"/>
      <c r="F1807" s="31">
        <f t="shared" si="2"/>
        <v>1933037142857.1396</v>
      </c>
      <c r="H1807" s="33">
        <v>2395447000</v>
      </c>
    </row>
    <row r="1808" spans="1:15" x14ac:dyDescent="0.2">
      <c r="B1808" s="32">
        <v>40339000000</v>
      </c>
      <c r="C1808" s="13"/>
      <c r="F1808" s="31">
        <f t="shared" si="2"/>
        <v>1956592571428.5681</v>
      </c>
      <c r="H1808" s="33">
        <v>3910865000</v>
      </c>
    </row>
    <row r="1809" spans="2:8" x14ac:dyDescent="0.2">
      <c r="B1809" s="32">
        <v>8023200000</v>
      </c>
      <c r="C1809" s="13"/>
      <c r="F1809" s="31">
        <f t="shared" si="2"/>
        <v>1980147999999.9966</v>
      </c>
      <c r="H1809" s="33">
        <v>49605000000</v>
      </c>
    </row>
    <row r="1810" spans="2:8" x14ac:dyDescent="0.2">
      <c r="B1810" s="32">
        <v>15714000000</v>
      </c>
      <c r="C1810" s="13"/>
      <c r="F1810" s="31">
        <f t="shared" si="2"/>
        <v>2003703428571.425</v>
      </c>
      <c r="H1810" s="33">
        <v>2237219000</v>
      </c>
    </row>
    <row r="1811" spans="2:8" x14ac:dyDescent="0.2">
      <c r="B1811" s="32">
        <v>9754000000</v>
      </c>
      <c r="C1811" s="13"/>
      <c r="F1811" s="31">
        <f t="shared" si="2"/>
        <v>2027258857142.8535</v>
      </c>
      <c r="H1811" s="33">
        <v>4103728000</v>
      </c>
    </row>
    <row r="1812" spans="2:8" x14ac:dyDescent="0.2">
      <c r="B1812" s="32">
        <v>4501223000</v>
      </c>
      <c r="C1812" s="13"/>
      <c r="F1812" s="31">
        <f t="shared" si="2"/>
        <v>2050814285714.282</v>
      </c>
      <c r="H1812" s="33">
        <v>9946000000</v>
      </c>
    </row>
    <row r="1813" spans="2:8" x14ac:dyDescent="0.2">
      <c r="B1813" s="32">
        <v>18909588000</v>
      </c>
      <c r="C1813" s="13"/>
      <c r="F1813" s="31">
        <f t="shared" si="2"/>
        <v>2074369714285.7104</v>
      </c>
      <c r="H1813" s="33">
        <v>16889600000</v>
      </c>
    </row>
    <row r="1814" spans="2:8" x14ac:dyDescent="0.2">
      <c r="B1814" s="32">
        <v>10824000000</v>
      </c>
      <c r="C1814" s="13"/>
      <c r="F1814" s="31">
        <f t="shared" si="2"/>
        <v>2097925142857.1389</v>
      </c>
      <c r="H1814" s="33">
        <v>157107000000</v>
      </c>
    </row>
    <row r="1815" spans="2:8" x14ac:dyDescent="0.2">
      <c r="B1815" s="32">
        <v>52465000000</v>
      </c>
      <c r="C1815" s="13"/>
      <c r="F1815" s="31">
        <f t="shared" si="2"/>
        <v>2121480571428.5674</v>
      </c>
      <c r="H1815" s="33">
        <v>3099100000</v>
      </c>
    </row>
    <row r="1816" spans="2:8" x14ac:dyDescent="0.2">
      <c r="B1816" s="32">
        <v>6394000000</v>
      </c>
      <c r="F1816" s="31">
        <f t="shared" si="2"/>
        <v>2145035999999.9958</v>
      </c>
      <c r="H1816" s="33">
        <v>580415000</v>
      </c>
    </row>
    <row r="1817" spans="2:8" x14ac:dyDescent="0.2">
      <c r="B1817" s="32">
        <v>6394000000</v>
      </c>
      <c r="D1817" s="4"/>
      <c r="F1817" s="31">
        <f t="shared" si="2"/>
        <v>2168591428571.4243</v>
      </c>
      <c r="H1817" s="33">
        <v>1989344000</v>
      </c>
    </row>
    <row r="1818" spans="2:8" x14ac:dyDescent="0.2">
      <c r="B1818" s="32">
        <v>15165000000</v>
      </c>
      <c r="D1818" s="4"/>
      <c r="F1818" s="31">
        <f t="shared" si="2"/>
        <v>2192146857142.8528</v>
      </c>
      <c r="H1818" s="33">
        <v>2922600000</v>
      </c>
    </row>
    <row r="1819" spans="2:8" x14ac:dyDescent="0.2">
      <c r="B1819" s="32">
        <v>8602200000</v>
      </c>
      <c r="F1819" s="31">
        <f t="shared" si="2"/>
        <v>2215702285714.2812</v>
      </c>
      <c r="H1819" s="33">
        <v>4673300000</v>
      </c>
    </row>
    <row r="1820" spans="2:8" x14ac:dyDescent="0.2">
      <c r="B1820" s="32">
        <v>6764000000</v>
      </c>
      <c r="F1820" s="31">
        <f t="shared" si="2"/>
        <v>2239257714285.71</v>
      </c>
      <c r="H1820" s="33">
        <v>4765000000</v>
      </c>
    </row>
    <row r="1821" spans="2:8" x14ac:dyDescent="0.2">
      <c r="B1821" s="32">
        <v>6672317000</v>
      </c>
      <c r="F1821" s="31">
        <f t="shared" si="2"/>
        <v>2262813142857.1387</v>
      </c>
      <c r="H1821" s="33"/>
    </row>
    <row r="1822" spans="2:8" x14ac:dyDescent="0.2">
      <c r="B1822" s="32">
        <v>149558000000</v>
      </c>
      <c r="F1822" s="31">
        <f t="shared" si="2"/>
        <v>2286368571428.5674</v>
      </c>
    </row>
    <row r="1823" spans="2:8" x14ac:dyDescent="0.2">
      <c r="B1823" s="32">
        <v>7151000000</v>
      </c>
      <c r="F1823" s="31">
        <f t="shared" si="2"/>
        <v>2309923999999.9961</v>
      </c>
    </row>
    <row r="1824" spans="2:8" x14ac:dyDescent="0.2">
      <c r="B1824" s="32">
        <v>152356000000</v>
      </c>
      <c r="F1824" s="31">
        <f t="shared" si="2"/>
        <v>2333479428571.4248</v>
      </c>
    </row>
    <row r="1825" spans="2:6" x14ac:dyDescent="0.2">
      <c r="B1825" s="32">
        <v>15341647000</v>
      </c>
      <c r="F1825" s="31">
        <f t="shared" si="2"/>
        <v>2357034857142.8535</v>
      </c>
    </row>
    <row r="1826" spans="2:6" x14ac:dyDescent="0.2">
      <c r="B1826" s="32">
        <v>16435000000</v>
      </c>
      <c r="F1826" s="31">
        <f t="shared" si="2"/>
        <v>2380590285714.2822</v>
      </c>
    </row>
    <row r="1827" spans="2:6" x14ac:dyDescent="0.2">
      <c r="B1827" s="32">
        <v>2870658000</v>
      </c>
      <c r="F1827" s="31">
        <f t="shared" si="2"/>
        <v>2404145714285.7109</v>
      </c>
    </row>
    <row r="1828" spans="2:6" x14ac:dyDescent="0.2">
      <c r="B1828" s="32">
        <v>16443000000</v>
      </c>
      <c r="F1828" s="31">
        <f t="shared" si="2"/>
        <v>2427701142857.1396</v>
      </c>
    </row>
    <row r="1829" spans="2:6" x14ac:dyDescent="0.2">
      <c r="B1829" s="32">
        <v>6155297000</v>
      </c>
      <c r="F1829" s="31">
        <f t="shared" si="2"/>
        <v>2451256571428.5684</v>
      </c>
    </row>
    <row r="1830" spans="2:6" x14ac:dyDescent="0.2">
      <c r="B1830" s="32">
        <v>4277207000</v>
      </c>
      <c r="F1830" s="31">
        <f t="shared" si="2"/>
        <v>2474811999999.9971</v>
      </c>
    </row>
    <row r="1831" spans="2:6" x14ac:dyDescent="0.2">
      <c r="B1831" s="32">
        <v>5731549000</v>
      </c>
      <c r="F1831" s="31">
        <f t="shared" si="2"/>
        <v>2498367428571.4258</v>
      </c>
    </row>
    <row r="1832" spans="2:6" x14ac:dyDescent="0.2">
      <c r="B1832" s="32">
        <v>83176000000</v>
      </c>
      <c r="F1832" s="31">
        <f t="shared" si="2"/>
        <v>2521922857142.8545</v>
      </c>
    </row>
    <row r="1833" spans="2:6" x14ac:dyDescent="0.2">
      <c r="B1833" s="32">
        <v>6228508000</v>
      </c>
      <c r="F1833" s="31">
        <f t="shared" si="2"/>
        <v>2545478285714.2832</v>
      </c>
    </row>
    <row r="1834" spans="2:6" x14ac:dyDescent="0.2">
      <c r="B1834" s="32">
        <v>7537100000</v>
      </c>
      <c r="F1834" s="31">
        <f t="shared" si="2"/>
        <v>2569033714285.7119</v>
      </c>
    </row>
    <row r="1835" spans="2:6" x14ac:dyDescent="0.2">
      <c r="B1835" s="32">
        <v>13506000000</v>
      </c>
      <c r="F1835" s="31">
        <f t="shared" si="2"/>
        <v>2592589142857.1406</v>
      </c>
    </row>
    <row r="1836" spans="2:6" x14ac:dyDescent="0.2">
      <c r="B1836" s="32">
        <v>14268716000</v>
      </c>
      <c r="F1836" s="31">
        <f t="shared" si="2"/>
        <v>2616144571428.5693</v>
      </c>
    </row>
    <row r="1837" spans="2:6" x14ac:dyDescent="0.2">
      <c r="B1837" s="32">
        <v>4371500000</v>
      </c>
      <c r="F1837" s="31">
        <f t="shared" si="2"/>
        <v>2639699999999.998</v>
      </c>
    </row>
    <row r="1838" spans="2:6" x14ac:dyDescent="0.2">
      <c r="B1838" s="32">
        <v>19023000000</v>
      </c>
      <c r="F1838" s="31">
        <f t="shared" si="2"/>
        <v>2663255428571.4268</v>
      </c>
    </row>
    <row r="1839" spans="2:6" x14ac:dyDescent="0.2">
      <c r="B1839" s="32">
        <v>11454000000</v>
      </c>
      <c r="F1839" s="31">
        <f t="shared" si="2"/>
        <v>2686810857142.8555</v>
      </c>
    </row>
    <row r="1840" spans="2:6" x14ac:dyDescent="0.2">
      <c r="B1840" s="32">
        <v>9474008000</v>
      </c>
      <c r="F1840" s="31">
        <f t="shared" si="2"/>
        <v>2710366285714.2842</v>
      </c>
    </row>
    <row r="1841" spans="2:6" x14ac:dyDescent="0.2">
      <c r="B1841" s="32">
        <v>6740064000</v>
      </c>
      <c r="F1841" s="31">
        <f t="shared" si="2"/>
        <v>2733921714285.7129</v>
      </c>
    </row>
    <row r="1842" spans="2:6" x14ac:dyDescent="0.2">
      <c r="B1842" s="32">
        <v>56223000000</v>
      </c>
      <c r="F1842" s="31">
        <f t="shared" si="2"/>
        <v>2757477142857.1416</v>
      </c>
    </row>
    <row r="1843" spans="2:6" x14ac:dyDescent="0.2">
      <c r="B1843" s="32">
        <v>28105000000</v>
      </c>
      <c r="F1843" s="31">
        <f t="shared" si="2"/>
        <v>2781032571428.5703</v>
      </c>
    </row>
    <row r="1844" spans="2:6" x14ac:dyDescent="0.2">
      <c r="B1844" s="32">
        <v>13796000000</v>
      </c>
      <c r="F1844" s="31">
        <f t="shared" si="2"/>
        <v>2804587999999.999</v>
      </c>
    </row>
    <row r="1845" spans="2:6" x14ac:dyDescent="0.2">
      <c r="B1845" s="32">
        <v>6023819000</v>
      </c>
      <c r="F1845" s="31">
        <f t="shared" si="2"/>
        <v>2828143428571.4277</v>
      </c>
    </row>
    <row r="1846" spans="2:6" x14ac:dyDescent="0.2">
      <c r="B1846" s="32">
        <v>27441300000</v>
      </c>
      <c r="F1846" s="31">
        <f t="shared" si="2"/>
        <v>2851698857142.8564</v>
      </c>
    </row>
    <row r="1847" spans="2:6" x14ac:dyDescent="0.2">
      <c r="B1847" s="32">
        <v>7803446000</v>
      </c>
      <c r="F1847" s="31">
        <f t="shared" si="2"/>
        <v>2875254285714.2852</v>
      </c>
    </row>
    <row r="1848" spans="2:6" x14ac:dyDescent="0.2">
      <c r="B1848" s="32">
        <v>30601000000</v>
      </c>
      <c r="F1848" s="31">
        <f t="shared" si="2"/>
        <v>2898809714285.7139</v>
      </c>
    </row>
    <row r="1849" spans="2:6" x14ac:dyDescent="0.2">
      <c r="B1849" s="32">
        <v>5727000000</v>
      </c>
      <c r="F1849" s="31">
        <f t="shared" si="2"/>
        <v>2922365142857.1426</v>
      </c>
    </row>
    <row r="1850" spans="2:6" x14ac:dyDescent="0.2">
      <c r="B1850" s="32">
        <v>15416900000</v>
      </c>
      <c r="F1850" s="31">
        <f t="shared" si="2"/>
        <v>2945920571428.5713</v>
      </c>
    </row>
    <row r="1851" spans="2:6" x14ac:dyDescent="0.2">
      <c r="B1851" s="32">
        <v>7216081000</v>
      </c>
      <c r="F1851" s="31">
        <f t="shared" si="2"/>
        <v>2969476000000</v>
      </c>
    </row>
    <row r="1852" spans="2:6" x14ac:dyDescent="0.2">
      <c r="B1852" s="32">
        <v>8441971000</v>
      </c>
      <c r="F1852" s="31">
        <f t="shared" si="2"/>
        <v>2993031428571.4287</v>
      </c>
    </row>
    <row r="1853" spans="2:6" x14ac:dyDescent="0.2">
      <c r="B1853" s="32">
        <v>5981964000</v>
      </c>
      <c r="F1853" s="31">
        <f t="shared" si="2"/>
        <v>3016586857142.8574</v>
      </c>
    </row>
    <row r="1854" spans="2:6" x14ac:dyDescent="0.2">
      <c r="B1854" s="32">
        <v>8241200000</v>
      </c>
      <c r="F1854" s="31">
        <f t="shared" si="2"/>
        <v>3040142285714.2861</v>
      </c>
    </row>
    <row r="1855" spans="2:6" x14ac:dyDescent="0.2">
      <c r="B1855" s="32">
        <v>8073855000</v>
      </c>
      <c r="F1855" s="31">
        <f t="shared" ref="F1855:F1879" si="3">F1854+$D$1738</f>
        <v>3063697714285.7148</v>
      </c>
    </row>
    <row r="1856" spans="2:6" x14ac:dyDescent="0.2">
      <c r="B1856" s="32">
        <v>7620000000</v>
      </c>
      <c r="F1856" s="31">
        <f t="shared" si="3"/>
        <v>3087253142857.1436</v>
      </c>
    </row>
    <row r="1857" spans="2:6" x14ac:dyDescent="0.2">
      <c r="B1857" s="32">
        <v>11041677000</v>
      </c>
      <c r="F1857" s="31">
        <f t="shared" si="3"/>
        <v>3110808571428.5723</v>
      </c>
    </row>
    <row r="1858" spans="2:6" x14ac:dyDescent="0.2">
      <c r="B1858" s="32">
        <v>19162700000</v>
      </c>
      <c r="F1858" s="31">
        <f t="shared" si="3"/>
        <v>3134364000000.001</v>
      </c>
    </row>
    <row r="1859" spans="2:6" x14ac:dyDescent="0.2">
      <c r="B1859" s="32">
        <v>5736300000</v>
      </c>
      <c r="F1859" s="31">
        <f t="shared" si="3"/>
        <v>3157919428571.4297</v>
      </c>
    </row>
    <row r="1860" spans="2:6" x14ac:dyDescent="0.2">
      <c r="B1860" s="32">
        <v>3593100000</v>
      </c>
      <c r="F1860" s="31">
        <f t="shared" si="3"/>
        <v>3181474857142.8584</v>
      </c>
    </row>
    <row r="1861" spans="2:6" x14ac:dyDescent="0.2">
      <c r="B1861" s="32">
        <v>2665456000</v>
      </c>
      <c r="F1861" s="31">
        <f t="shared" si="3"/>
        <v>3205030285714.2871</v>
      </c>
    </row>
    <row r="1862" spans="2:6" x14ac:dyDescent="0.2">
      <c r="B1862" s="32">
        <v>22492000000</v>
      </c>
      <c r="F1862" s="31">
        <f t="shared" si="3"/>
        <v>3228585714285.7158</v>
      </c>
    </row>
    <row r="1863" spans="2:6" x14ac:dyDescent="0.2">
      <c r="B1863" s="32">
        <v>11171800000</v>
      </c>
      <c r="F1863" s="31">
        <f t="shared" si="3"/>
        <v>3252141142857.1445</v>
      </c>
    </row>
    <row r="1864" spans="2:6" x14ac:dyDescent="0.2">
      <c r="B1864" s="32">
        <v>2626141000</v>
      </c>
      <c r="F1864" s="31">
        <f t="shared" si="3"/>
        <v>3275696571428.5732</v>
      </c>
    </row>
    <row r="1865" spans="2:6" x14ac:dyDescent="0.2">
      <c r="B1865" s="32">
        <v>72618000000</v>
      </c>
      <c r="F1865" s="31">
        <f t="shared" si="3"/>
        <v>3299252000000.002</v>
      </c>
    </row>
    <row r="1866" spans="2:6" x14ac:dyDescent="0.2">
      <c r="B1866" s="32">
        <v>4249900000</v>
      </c>
      <c r="F1866" s="31">
        <f t="shared" si="3"/>
        <v>3322807428571.4307</v>
      </c>
    </row>
    <row r="1867" spans="2:6" x14ac:dyDescent="0.2">
      <c r="B1867" s="32">
        <v>29078407000</v>
      </c>
      <c r="F1867" s="31">
        <f t="shared" si="3"/>
        <v>3346362857142.8594</v>
      </c>
    </row>
    <row r="1868" spans="2:6" x14ac:dyDescent="0.2">
      <c r="B1868" s="32">
        <v>1246000000</v>
      </c>
      <c r="F1868" s="31">
        <f t="shared" si="3"/>
        <v>3369918285714.2881</v>
      </c>
    </row>
    <row r="1869" spans="2:6" x14ac:dyDescent="0.2">
      <c r="B1869" s="32">
        <v>5711715000</v>
      </c>
      <c r="F1869" s="31">
        <f t="shared" si="3"/>
        <v>3393473714285.7168</v>
      </c>
    </row>
    <row r="1870" spans="2:6" x14ac:dyDescent="0.2">
      <c r="B1870" s="32">
        <v>3084370000</v>
      </c>
      <c r="F1870" s="31">
        <f t="shared" si="3"/>
        <v>3417029142857.1455</v>
      </c>
    </row>
    <row r="1871" spans="2:6" x14ac:dyDescent="0.2">
      <c r="B1871" s="32">
        <v>3084370000</v>
      </c>
      <c r="F1871" s="31">
        <f t="shared" si="3"/>
        <v>3440584571428.5742</v>
      </c>
    </row>
    <row r="1872" spans="2:6" x14ac:dyDescent="0.2">
      <c r="B1872" s="32">
        <v>3241369000</v>
      </c>
      <c r="F1872" s="31">
        <f t="shared" si="3"/>
        <v>3464140000000.0029</v>
      </c>
    </row>
    <row r="1873" spans="2:6" x14ac:dyDescent="0.2">
      <c r="B1873" s="32">
        <v>3323077000</v>
      </c>
      <c r="F1873" s="31">
        <f t="shared" si="3"/>
        <v>3487695428571.4316</v>
      </c>
    </row>
    <row r="1874" spans="2:6" x14ac:dyDescent="0.2">
      <c r="B1874" s="32">
        <v>12282161000</v>
      </c>
      <c r="F1874" s="31">
        <f t="shared" si="3"/>
        <v>3511250857142.8604</v>
      </c>
    </row>
    <row r="1875" spans="2:6" x14ac:dyDescent="0.2">
      <c r="B1875" s="32">
        <v>13268000000</v>
      </c>
      <c r="F1875" s="31">
        <f t="shared" si="3"/>
        <v>3534806285714.2891</v>
      </c>
    </row>
    <row r="1876" spans="2:6" x14ac:dyDescent="0.2">
      <c r="B1876" s="32">
        <v>20891000000</v>
      </c>
      <c r="F1876" s="31">
        <f t="shared" si="3"/>
        <v>3558361714285.7178</v>
      </c>
    </row>
    <row r="1877" spans="2:6" x14ac:dyDescent="0.2">
      <c r="B1877" s="32">
        <v>5281000000</v>
      </c>
      <c r="F1877" s="31">
        <f t="shared" si="3"/>
        <v>3581917142857.1465</v>
      </c>
    </row>
    <row r="1878" spans="2:6" x14ac:dyDescent="0.2">
      <c r="B1878" s="32">
        <v>5433661000</v>
      </c>
      <c r="F1878" s="31">
        <f t="shared" si="3"/>
        <v>3605472571428.5752</v>
      </c>
    </row>
    <row r="1879" spans="2:6" x14ac:dyDescent="0.2">
      <c r="B1879" s="32">
        <v>13279000000</v>
      </c>
      <c r="F1879" s="31">
        <f t="shared" si="3"/>
        <v>3629028000000.0039</v>
      </c>
    </row>
    <row r="1880" spans="2:6" x14ac:dyDescent="0.2">
      <c r="B1880" s="32"/>
    </row>
    <row r="1885" spans="2:6" x14ac:dyDescent="0.2">
      <c r="B1885" s="13"/>
    </row>
    <row r="1886" spans="2:6" x14ac:dyDescent="0.2">
      <c r="B1886" s="13"/>
    </row>
    <row r="1887" spans="2:6" x14ac:dyDescent="0.2">
      <c r="B1887" s="13"/>
    </row>
    <row r="1888" spans="2:6" x14ac:dyDescent="0.2">
      <c r="B1888" s="13"/>
    </row>
    <row r="1889" spans="2:2" x14ac:dyDescent="0.2">
      <c r="B1889" s="13"/>
    </row>
    <row r="1890" spans="2:2" x14ac:dyDescent="0.2">
      <c r="B1890" s="13"/>
    </row>
    <row r="1891" spans="2:2" x14ac:dyDescent="0.2">
      <c r="B1891" s="13"/>
    </row>
    <row r="1892" spans="2:2" x14ac:dyDescent="0.2">
      <c r="B1892" s="13"/>
    </row>
    <row r="1893" spans="2:2" x14ac:dyDescent="0.2">
      <c r="B1893" s="13"/>
    </row>
    <row r="1894" spans="2:2" x14ac:dyDescent="0.2">
      <c r="B1894" s="13"/>
    </row>
    <row r="1895" spans="2:2" x14ac:dyDescent="0.2">
      <c r="B1895" s="13"/>
    </row>
    <row r="1896" spans="2:2" x14ac:dyDescent="0.2">
      <c r="B1896" s="13"/>
    </row>
    <row r="1897" spans="2:2" x14ac:dyDescent="0.2">
      <c r="B1897" s="13"/>
    </row>
    <row r="1898" spans="2:2" x14ac:dyDescent="0.2">
      <c r="B1898" s="13"/>
    </row>
    <row r="1899" spans="2:2" x14ac:dyDescent="0.2">
      <c r="B1899" s="13"/>
    </row>
    <row r="1900" spans="2:2" x14ac:dyDescent="0.2">
      <c r="B1900" s="13"/>
    </row>
    <row r="1901" spans="2:2" x14ac:dyDescent="0.2">
      <c r="B1901" s="13"/>
    </row>
    <row r="1902" spans="2:2" x14ac:dyDescent="0.2">
      <c r="B1902" s="13"/>
    </row>
    <row r="1903" spans="2:2" x14ac:dyDescent="0.2">
      <c r="B1903" s="13"/>
    </row>
    <row r="1904" spans="2:2" x14ac:dyDescent="0.2">
      <c r="B1904" s="13"/>
    </row>
    <row r="1905" spans="2:2" x14ac:dyDescent="0.2">
      <c r="B1905" s="13"/>
    </row>
    <row r="1906" spans="2:2" x14ac:dyDescent="0.2">
      <c r="B1906" s="13"/>
    </row>
    <row r="1907" spans="2:2" x14ac:dyDescent="0.2">
      <c r="B1907" s="13"/>
    </row>
    <row r="1908" spans="2:2" x14ac:dyDescent="0.2">
      <c r="B1908" s="13"/>
    </row>
    <row r="1909" spans="2:2" x14ac:dyDescent="0.2">
      <c r="B1909" s="13"/>
    </row>
    <row r="1910" spans="2:2" x14ac:dyDescent="0.2">
      <c r="B1910" s="13"/>
    </row>
    <row r="1911" spans="2:2" x14ac:dyDescent="0.2">
      <c r="B1911" s="13"/>
    </row>
    <row r="1912" spans="2:2" x14ac:dyDescent="0.2">
      <c r="B1912" s="13"/>
    </row>
    <row r="1913" spans="2:2" x14ac:dyDescent="0.2">
      <c r="B1913" s="13"/>
    </row>
    <row r="1914" spans="2:2" x14ac:dyDescent="0.2">
      <c r="B1914" s="13"/>
    </row>
    <row r="1915" spans="2:2" x14ac:dyDescent="0.2">
      <c r="B1915" s="13"/>
    </row>
    <row r="1916" spans="2:2" x14ac:dyDescent="0.2">
      <c r="B1916" s="13"/>
    </row>
    <row r="1917" spans="2:2" x14ac:dyDescent="0.2">
      <c r="B1917" s="13"/>
    </row>
    <row r="1918" spans="2:2" x14ac:dyDescent="0.2">
      <c r="B1918" s="13"/>
    </row>
    <row r="1919" spans="2:2" x14ac:dyDescent="0.2">
      <c r="B1919" s="13"/>
    </row>
    <row r="1920" spans="2:2" x14ac:dyDescent="0.2">
      <c r="B1920" s="13"/>
    </row>
    <row r="1921" spans="2:2" x14ac:dyDescent="0.2">
      <c r="B1921" s="13"/>
    </row>
    <row r="1922" spans="2:2" x14ac:dyDescent="0.2">
      <c r="B1922" s="13"/>
    </row>
    <row r="1923" spans="2:2" x14ac:dyDescent="0.2">
      <c r="B1923" s="13"/>
    </row>
    <row r="1924" spans="2:2" x14ac:dyDescent="0.2">
      <c r="B1924" s="13"/>
    </row>
    <row r="1925" spans="2:2" x14ac:dyDescent="0.2">
      <c r="B1925" s="13"/>
    </row>
    <row r="1926" spans="2:2" x14ac:dyDescent="0.2">
      <c r="B1926" s="13"/>
    </row>
    <row r="1927" spans="2:2" x14ac:dyDescent="0.2">
      <c r="B1927" s="13"/>
    </row>
    <row r="1928" spans="2:2" x14ac:dyDescent="0.2">
      <c r="B1928" s="13"/>
    </row>
    <row r="1929" spans="2:2" x14ac:dyDescent="0.2">
      <c r="B1929" s="13"/>
    </row>
    <row r="1930" spans="2:2" x14ac:dyDescent="0.2">
      <c r="B1930" s="13"/>
    </row>
    <row r="1931" spans="2:2" x14ac:dyDescent="0.2">
      <c r="B1931" s="13"/>
    </row>
    <row r="1932" spans="2:2" x14ac:dyDescent="0.2">
      <c r="B1932" s="13"/>
    </row>
    <row r="1933" spans="2:2" x14ac:dyDescent="0.2">
      <c r="B1933" s="13"/>
    </row>
    <row r="1934" spans="2:2" x14ac:dyDescent="0.2">
      <c r="B1934" s="13"/>
    </row>
    <row r="1935" spans="2:2" x14ac:dyDescent="0.2">
      <c r="B1935" s="13"/>
    </row>
    <row r="1936" spans="2:2" x14ac:dyDescent="0.2">
      <c r="B1936" s="13"/>
    </row>
    <row r="1937" spans="2:2" x14ac:dyDescent="0.2">
      <c r="B1937" s="13"/>
    </row>
    <row r="1938" spans="2:2" x14ac:dyDescent="0.2">
      <c r="B1938" s="13"/>
    </row>
    <row r="1939" spans="2:2" x14ac:dyDescent="0.2">
      <c r="B1939" s="13"/>
    </row>
    <row r="1940" spans="2:2" x14ac:dyDescent="0.2">
      <c r="B1940" s="13"/>
    </row>
    <row r="1941" spans="2:2" x14ac:dyDescent="0.2">
      <c r="B1941" s="13"/>
    </row>
    <row r="1942" spans="2:2" x14ac:dyDescent="0.2">
      <c r="B1942" s="13"/>
    </row>
    <row r="1943" spans="2:2" x14ac:dyDescent="0.2">
      <c r="B1943" s="13"/>
    </row>
    <row r="1944" spans="2:2" x14ac:dyDescent="0.2">
      <c r="B1944" s="13"/>
    </row>
    <row r="1945" spans="2:2" x14ac:dyDescent="0.2">
      <c r="B1945" s="13"/>
    </row>
    <row r="1946" spans="2:2" x14ac:dyDescent="0.2">
      <c r="B1946" s="13"/>
    </row>
    <row r="1947" spans="2:2" x14ac:dyDescent="0.2">
      <c r="B1947" s="13"/>
    </row>
    <row r="1948" spans="2:2" x14ac:dyDescent="0.2">
      <c r="B1948" s="13"/>
    </row>
    <row r="1949" spans="2:2" x14ac:dyDescent="0.2">
      <c r="B1949" s="13"/>
    </row>
    <row r="1950" spans="2:2" x14ac:dyDescent="0.2">
      <c r="B1950" s="13"/>
    </row>
    <row r="1951" spans="2:2" x14ac:dyDescent="0.2">
      <c r="B1951" s="13"/>
    </row>
    <row r="1952" spans="2:2" x14ac:dyDescent="0.2">
      <c r="B1952" s="13"/>
    </row>
    <row r="1953" spans="2:2" x14ac:dyDescent="0.2">
      <c r="B1953" s="13"/>
    </row>
    <row r="1954" spans="2:2" x14ac:dyDescent="0.2">
      <c r="B1954" s="13"/>
    </row>
    <row r="1955" spans="2:2" x14ac:dyDescent="0.2">
      <c r="B1955" s="13"/>
    </row>
    <row r="1956" spans="2:2" x14ac:dyDescent="0.2">
      <c r="B1956" s="13"/>
    </row>
    <row r="1957" spans="2:2" x14ac:dyDescent="0.2">
      <c r="B1957" s="13"/>
    </row>
    <row r="1958" spans="2:2" x14ac:dyDescent="0.2">
      <c r="B1958" s="13"/>
    </row>
    <row r="1959" spans="2:2" x14ac:dyDescent="0.2">
      <c r="B1959" s="13"/>
    </row>
    <row r="1960" spans="2:2" x14ac:dyDescent="0.2">
      <c r="B1960" s="13"/>
    </row>
    <row r="1961" spans="2:2" x14ac:dyDescent="0.2">
      <c r="B1961" s="13"/>
    </row>
    <row r="1962" spans="2:2" x14ac:dyDescent="0.2">
      <c r="B1962" s="13"/>
    </row>
    <row r="1963" spans="2:2" x14ac:dyDescent="0.2">
      <c r="B1963" s="13"/>
    </row>
    <row r="1964" spans="2:2" x14ac:dyDescent="0.2">
      <c r="B1964" s="13"/>
    </row>
    <row r="1965" spans="2:2" x14ac:dyDescent="0.2">
      <c r="B1965" s="13"/>
    </row>
    <row r="1966" spans="2:2" x14ac:dyDescent="0.2">
      <c r="B1966" s="13"/>
    </row>
    <row r="1967" spans="2:2" x14ac:dyDescent="0.2">
      <c r="B1967" s="13"/>
    </row>
    <row r="1968" spans="2:2" x14ac:dyDescent="0.2">
      <c r="B1968" s="13"/>
    </row>
    <row r="1969" spans="2:2" x14ac:dyDescent="0.2">
      <c r="B1969" s="13"/>
    </row>
    <row r="1970" spans="2:2" x14ac:dyDescent="0.2">
      <c r="B1970" s="13"/>
    </row>
    <row r="1971" spans="2:2" x14ac:dyDescent="0.2">
      <c r="B1971" s="13"/>
    </row>
    <row r="1972" spans="2:2" x14ac:dyDescent="0.2">
      <c r="B1972" s="13"/>
    </row>
    <row r="1973" spans="2:2" x14ac:dyDescent="0.2">
      <c r="B1973" s="13"/>
    </row>
    <row r="1974" spans="2:2" x14ac:dyDescent="0.2">
      <c r="B1974" s="13"/>
    </row>
    <row r="1975" spans="2:2" x14ac:dyDescent="0.2">
      <c r="B1975" s="13"/>
    </row>
    <row r="1976" spans="2:2" x14ac:dyDescent="0.2">
      <c r="B1976" s="13"/>
    </row>
    <row r="1977" spans="2:2" x14ac:dyDescent="0.2">
      <c r="B1977" s="13"/>
    </row>
    <row r="1978" spans="2:2" x14ac:dyDescent="0.2">
      <c r="B1978" s="13"/>
    </row>
    <row r="1979" spans="2:2" x14ac:dyDescent="0.2">
      <c r="B1979" s="13"/>
    </row>
    <row r="1980" spans="2:2" x14ac:dyDescent="0.2">
      <c r="B1980" s="13"/>
    </row>
    <row r="1981" spans="2:2" x14ac:dyDescent="0.2">
      <c r="B1981" s="13"/>
    </row>
    <row r="1982" spans="2:2" x14ac:dyDescent="0.2">
      <c r="B1982" s="13"/>
    </row>
    <row r="1983" spans="2:2" x14ac:dyDescent="0.2">
      <c r="B1983" s="13"/>
    </row>
    <row r="1984" spans="2:2" x14ac:dyDescent="0.2">
      <c r="B1984" s="13"/>
    </row>
    <row r="1985" spans="2:2" x14ac:dyDescent="0.2">
      <c r="B1985" s="13"/>
    </row>
    <row r="1986" spans="2:2" x14ac:dyDescent="0.2">
      <c r="B1986" s="13"/>
    </row>
    <row r="1987" spans="2:2" x14ac:dyDescent="0.2">
      <c r="B1987" s="13"/>
    </row>
    <row r="1988" spans="2:2" x14ac:dyDescent="0.2">
      <c r="B1988" s="13"/>
    </row>
    <row r="1989" spans="2:2" x14ac:dyDescent="0.2">
      <c r="B1989" s="13"/>
    </row>
    <row r="1990" spans="2:2" x14ac:dyDescent="0.2">
      <c r="B1990" s="13"/>
    </row>
    <row r="1991" spans="2:2" x14ac:dyDescent="0.2">
      <c r="B1991" s="13"/>
    </row>
    <row r="1992" spans="2:2" x14ac:dyDescent="0.2">
      <c r="B1992" s="13"/>
    </row>
    <row r="1993" spans="2:2" x14ac:dyDescent="0.2">
      <c r="B1993" s="13"/>
    </row>
    <row r="1994" spans="2:2" x14ac:dyDescent="0.2">
      <c r="B1994" s="13"/>
    </row>
    <row r="1995" spans="2:2" x14ac:dyDescent="0.2">
      <c r="B1995" s="13"/>
    </row>
    <row r="1996" spans="2:2" x14ac:dyDescent="0.2">
      <c r="B1996" s="13"/>
    </row>
    <row r="1997" spans="2:2" x14ac:dyDescent="0.2">
      <c r="B1997" s="13"/>
    </row>
    <row r="1998" spans="2:2" x14ac:dyDescent="0.2">
      <c r="B1998" s="13"/>
    </row>
    <row r="1999" spans="2:2" x14ac:dyDescent="0.2">
      <c r="B1999" s="13"/>
    </row>
    <row r="2000" spans="2:2" x14ac:dyDescent="0.2">
      <c r="B2000" s="13"/>
    </row>
    <row r="2001" spans="2:2" x14ac:dyDescent="0.2">
      <c r="B2001" s="13"/>
    </row>
    <row r="2002" spans="2:2" x14ac:dyDescent="0.2">
      <c r="B2002" s="13"/>
    </row>
    <row r="2003" spans="2:2" x14ac:dyDescent="0.2">
      <c r="B2003" s="13"/>
    </row>
    <row r="2004" spans="2:2" x14ac:dyDescent="0.2">
      <c r="B2004" s="13"/>
    </row>
    <row r="2005" spans="2:2" x14ac:dyDescent="0.2">
      <c r="B2005" s="13"/>
    </row>
    <row r="2006" spans="2:2" x14ac:dyDescent="0.2">
      <c r="B2006" s="13"/>
    </row>
    <row r="2007" spans="2:2" x14ac:dyDescent="0.2">
      <c r="B2007" s="13"/>
    </row>
    <row r="2008" spans="2:2" x14ac:dyDescent="0.2">
      <c r="B2008" s="13"/>
    </row>
    <row r="2009" spans="2:2" x14ac:dyDescent="0.2">
      <c r="B2009" s="13"/>
    </row>
    <row r="2010" spans="2:2" x14ac:dyDescent="0.2">
      <c r="B2010" s="13"/>
    </row>
    <row r="2011" spans="2:2" x14ac:dyDescent="0.2">
      <c r="B2011" s="13"/>
    </row>
    <row r="2012" spans="2:2" x14ac:dyDescent="0.2">
      <c r="B2012" s="13"/>
    </row>
    <row r="2013" spans="2:2" x14ac:dyDescent="0.2">
      <c r="B2013" s="13"/>
    </row>
    <row r="2014" spans="2:2" x14ac:dyDescent="0.2">
      <c r="B2014" s="13"/>
    </row>
    <row r="2015" spans="2:2" x14ac:dyDescent="0.2">
      <c r="B2015" s="13"/>
    </row>
    <row r="2016" spans="2:2" x14ac:dyDescent="0.2">
      <c r="B2016" s="13"/>
    </row>
    <row r="2017" spans="2:2" x14ac:dyDescent="0.2">
      <c r="B2017" s="13"/>
    </row>
    <row r="2018" spans="2:2" x14ac:dyDescent="0.2">
      <c r="B2018" s="13"/>
    </row>
    <row r="2019" spans="2:2" x14ac:dyDescent="0.2">
      <c r="B2019" s="13"/>
    </row>
    <row r="2020" spans="2:2" x14ac:dyDescent="0.2">
      <c r="B2020" s="13"/>
    </row>
    <row r="2021" spans="2:2" x14ac:dyDescent="0.2">
      <c r="B2021" s="13"/>
    </row>
    <row r="2022" spans="2:2" x14ac:dyDescent="0.2">
      <c r="B2022" s="13"/>
    </row>
    <row r="2023" spans="2:2" x14ac:dyDescent="0.2">
      <c r="B2023" s="13"/>
    </row>
    <row r="2024" spans="2:2" x14ac:dyDescent="0.2">
      <c r="B2024" s="13"/>
    </row>
    <row r="2025" spans="2:2" x14ac:dyDescent="0.2">
      <c r="B2025" s="13"/>
    </row>
    <row r="2026" spans="2:2" x14ac:dyDescent="0.2">
      <c r="B2026" s="13"/>
    </row>
    <row r="2027" spans="2:2" x14ac:dyDescent="0.2">
      <c r="B2027" s="13"/>
    </row>
    <row r="2028" spans="2:2" x14ac:dyDescent="0.2">
      <c r="B2028" s="13"/>
    </row>
    <row r="2029" spans="2:2" x14ac:dyDescent="0.2">
      <c r="B2029" s="13"/>
    </row>
    <row r="2030" spans="2:2" x14ac:dyDescent="0.2">
      <c r="B2030" s="13"/>
    </row>
    <row r="2031" spans="2:2" x14ac:dyDescent="0.2">
      <c r="B2031" s="13"/>
    </row>
    <row r="2032" spans="2:2" x14ac:dyDescent="0.2">
      <c r="B2032" s="13"/>
    </row>
    <row r="2033" spans="2:2" x14ac:dyDescent="0.2">
      <c r="B2033" s="13"/>
    </row>
    <row r="2034" spans="2:2" x14ac:dyDescent="0.2">
      <c r="B2034" s="13"/>
    </row>
    <row r="2035" spans="2:2" x14ac:dyDescent="0.2">
      <c r="B2035" s="13"/>
    </row>
    <row r="2036" spans="2:2" x14ac:dyDescent="0.2">
      <c r="B2036" s="13"/>
    </row>
    <row r="2037" spans="2:2" x14ac:dyDescent="0.2">
      <c r="B2037" s="13"/>
    </row>
    <row r="2038" spans="2:2" x14ac:dyDescent="0.2">
      <c r="B2038" s="13"/>
    </row>
  </sheetData>
  <autoFilter ref="A2:O1712" xr:uid="{748ED116-8FE8-4D4C-BAEA-4F3769F0A297}">
    <filterColumn colId="14">
      <filters>
        <filter val="Banks"/>
      </filters>
    </filterColumn>
  </autoFilter>
  <sortState xmlns:xlrd2="http://schemas.microsoft.com/office/spreadsheetml/2017/richdata2" ref="B1885:B2038">
    <sortCondition ref="B1885"/>
  </sortState>
  <mergeCells count="4">
    <mergeCell ref="A1723:E1723"/>
    <mergeCell ref="G1723:O1723"/>
    <mergeCell ref="C1724:D1724"/>
    <mergeCell ref="I1724:N17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Dashboard</vt:lpstr>
      <vt:lpstr>Forecast-Amzn Strong Scenario</vt:lpstr>
      <vt:lpstr>Misc</vt:lpstr>
      <vt:lpstr>Data File</vt:lpstr>
      <vt:lpstr>Summary Statistics Health Ind</vt:lpstr>
      <vt:lpstr>cogs</vt:lpstr>
      <vt:lpstr>Gross_Margin</vt:lpstr>
      <vt:lpstr>Gross_Profit</vt:lpstr>
      <vt:lpstr>industry</vt:lpstr>
      <vt:lpstr>oois</vt:lpstr>
      <vt:lpstr>Operating_Margin</vt:lpstr>
      <vt:lpstr>Operating_Profit</vt:lpstr>
      <vt:lpstr>period_ending</vt:lpstr>
      <vt:lpstr>rnd</vt:lpstr>
      <vt:lpstr>sector</vt:lpstr>
      <vt:lpstr>sgas</vt:lpstr>
      <vt:lpstr>ticker_symbol</vt:lpstr>
      <vt:lpstr>total_rev</vt:lpstr>
      <vt:lpstr>years</vt:lpstr>
    </vt:vector>
  </TitlesOfParts>
  <Company>State Compensation Insurance Fund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</dc:creator>
  <cp:lastModifiedBy>Microsoft Office User</cp:lastModifiedBy>
  <cp:lastPrinted>2020-06-17T19:49:33Z</cp:lastPrinted>
  <dcterms:created xsi:type="dcterms:W3CDTF">2020-06-10T01:13:16Z</dcterms:created>
  <dcterms:modified xsi:type="dcterms:W3CDTF">2021-06-20T06:54:56Z</dcterms:modified>
</cp:coreProperties>
</file>