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D:\ydan124_compendium\Results\"/>
    </mc:Choice>
  </mc:AlternateContent>
  <xr:revisionPtr revIDLastSave="0" documentId="13_ncr:1_{F50125CE-8BD5-4D37-A9D4-D67FD1C3290E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5" i="1" l="1"/>
  <c r="J115" i="1" s="1"/>
  <c r="D135" i="1"/>
  <c r="F163" i="1"/>
  <c r="F162" i="1"/>
  <c r="F161" i="1"/>
  <c r="F160" i="1"/>
  <c r="F159" i="1"/>
  <c r="F158" i="1"/>
  <c r="F157" i="1"/>
  <c r="F156" i="1"/>
  <c r="F155" i="1"/>
  <c r="F154" i="1"/>
  <c r="F153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G135" i="1"/>
  <c r="G22" i="1"/>
  <c r="G166" i="1"/>
  <c r="E166" i="1"/>
  <c r="D166" i="1"/>
  <c r="G48" i="1"/>
  <c r="E48" i="1"/>
  <c r="D48" i="1"/>
  <c r="E22" i="1"/>
  <c r="D22" i="1"/>
  <c r="J117" i="1" l="1"/>
  <c r="J147" i="1"/>
  <c r="J149" i="1"/>
  <c r="J40" i="1"/>
  <c r="F135" i="1"/>
  <c r="J15" i="1"/>
  <c r="F166" i="1"/>
  <c r="J150" i="1" s="1"/>
  <c r="J42" i="1"/>
  <c r="F22" i="1"/>
  <c r="J16" i="1" s="1"/>
  <c r="J13" i="1"/>
  <c r="J118" i="1" l="1"/>
  <c r="J116" i="1"/>
  <c r="J148" i="1"/>
  <c r="J14" i="1"/>
  <c r="F48" i="1" l="1"/>
  <c r="J41" i="1" s="1"/>
  <c r="J43" i="1" l="1"/>
</calcChain>
</file>

<file path=xl/sharedStrings.xml><?xml version="1.0" encoding="utf-8"?>
<sst xmlns="http://schemas.openxmlformats.org/spreadsheetml/2006/main" count="57" uniqueCount="33">
  <si>
    <t>Channel</t>
  </si>
  <si>
    <t>True Positive</t>
  </si>
  <si>
    <t>False Positive</t>
  </si>
  <si>
    <t>True Negative</t>
  </si>
  <si>
    <t>False Negative</t>
  </si>
  <si>
    <t xml:space="preserve">pig37 </t>
  </si>
  <si>
    <t>pig37 bad channels: 1,3,5,12,13,15,16,17,19,23,28</t>
  </si>
  <si>
    <t>PPV</t>
  </si>
  <si>
    <t>Accuracy</t>
  </si>
  <si>
    <t>Sensitivity</t>
  </si>
  <si>
    <t>Specificity</t>
  </si>
  <si>
    <t xml:space="preserve">pig41 </t>
  </si>
  <si>
    <t>exp16</t>
  </si>
  <si>
    <t>exp10</t>
  </si>
  <si>
    <t>artifacts problems</t>
  </si>
  <si>
    <t>Dataset</t>
  </si>
  <si>
    <t>TP</t>
  </si>
  <si>
    <t>FP</t>
  </si>
  <si>
    <t>TN</t>
  </si>
  <si>
    <t>FN</t>
  </si>
  <si>
    <r>
      <rPr>
        <sz val="10"/>
        <color theme="1"/>
        <rFont val="Arial"/>
        <family val="2"/>
      </rPr>
      <t>as</t>
    </r>
    <r>
      <rPr>
        <sz val="10"/>
        <color theme="1"/>
        <rFont val="Arial"/>
        <family val="2"/>
      </rPr>
      <t xml:space="preserve"> indicated in a previous finding by Larissa and Darryl ignore glitch spike</t>
    </r>
  </si>
  <si>
    <t>Data</t>
  </si>
  <si>
    <t>Chnannel</t>
  </si>
  <si>
    <t>******Bad Channels  as well as other bad signals removed from results*****</t>
  </si>
  <si>
    <t xml:space="preserve"> activations  with pacing artifacts is causing issue</t>
  </si>
  <si>
    <t xml:space="preserve"> bad channels: 1,4,5,14,16,17,21,22,23,24,26,33,34,39</t>
  </si>
  <si>
    <t>rest of them were bad signals</t>
  </si>
  <si>
    <t xml:space="preserve">Runtime Results </t>
  </si>
  <si>
    <t>at 32 HZ</t>
  </si>
  <si>
    <t xml:space="preserve">At 30 Hz </t>
  </si>
  <si>
    <t>Sorted value for runtime</t>
  </si>
  <si>
    <t>change  window length manually ( detection sig) / 4 - 1 (from 1000 to 1059) to cover whole signal</t>
  </si>
  <si>
    <t>50 is the changed offset for this signal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</si>
</sst>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  <scheme val="minor"/>
    </font>
    <font>
      <sz val="10"/>
      <color theme="1"/>
      <name val="Arial"/>
      <family val="2"/>
    </font>
    <font>
      <sz val="10"/>
      <color theme="1"/>
      <name val="Arial"/>
      <family val="2"/>
      <scheme val="minor"/>
    </font>
    <font>
      <i/>
      <sz val="10"/>
      <color theme="1"/>
      <name val="Arial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12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i/>
      <sz val="11"/>
      <color rgb="FF000000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0E0E3"/>
        <bgColor rgb="FFD0E0E3"/>
      </patternFill>
    </fill>
    <fill>
      <patternFill patternType="solid">
        <fgColor theme="0"/>
        <bgColor theme="0"/>
      </patternFill>
    </fill>
    <fill>
      <patternFill patternType="solid">
        <fgColor theme="0"/>
        <bgColor theme="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1" fillId="2" borderId="0" xfId="0" applyFont="1" applyFill="1"/>
    <xf numFmtId="0" fontId="2" fillId="3" borderId="0" xfId="0" applyFont="1" applyFill="1"/>
    <xf numFmtId="0" fontId="2" fillId="0" borderId="0" xfId="0" applyFont="1"/>
    <xf numFmtId="0" fontId="3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2" fillId="4" borderId="0" xfId="0" applyFont="1" applyFill="1"/>
    <xf numFmtId="0" fontId="0" fillId="5" borderId="0" xfId="0" applyFill="1"/>
    <xf numFmtId="0" fontId="7" fillId="0" borderId="0" xfId="0" applyFont="1"/>
    <xf numFmtId="0" fontId="8" fillId="0" borderId="0" xfId="0" applyFont="1"/>
    <xf numFmtId="0" fontId="9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374"/>
  <sheetViews>
    <sheetView tabSelected="1" topLeftCell="A356" workbookViewId="0">
      <selection activeCell="J2" sqref="J2"/>
    </sheetView>
  </sheetViews>
  <sheetFormatPr defaultColWidth="12.6328125" defaultRowHeight="15.75" customHeight="1" x14ac:dyDescent="0.25"/>
  <sheetData>
    <row r="1" spans="1:10" ht="15.75" customHeight="1" x14ac:dyDescent="0.35">
      <c r="A1" s="13" t="s">
        <v>23</v>
      </c>
    </row>
    <row r="3" spans="1:10" ht="15.75" customHeight="1" x14ac:dyDescent="0.25">
      <c r="B3" s="1"/>
      <c r="C3" s="1"/>
      <c r="D3" s="1"/>
      <c r="E3" s="1"/>
      <c r="F3" s="1"/>
      <c r="G3" s="1"/>
      <c r="H3" s="1"/>
    </row>
    <row r="4" spans="1:10" ht="15.75" customHeight="1" x14ac:dyDescent="0.25">
      <c r="B4" s="2" t="s">
        <v>15</v>
      </c>
      <c r="C4" s="2" t="s">
        <v>0</v>
      </c>
      <c r="D4" s="2" t="s">
        <v>1</v>
      </c>
      <c r="E4" s="2" t="s">
        <v>2</v>
      </c>
      <c r="F4" s="2" t="s">
        <v>3</v>
      </c>
      <c r="G4" s="2" t="s">
        <v>4</v>
      </c>
      <c r="H4" s="2"/>
    </row>
    <row r="5" spans="1:10" ht="15.75" customHeight="1" x14ac:dyDescent="0.25">
      <c r="B5" s="3" t="s">
        <v>5</v>
      </c>
      <c r="C5" s="4">
        <v>2</v>
      </c>
      <c r="D5" s="4">
        <v>11</v>
      </c>
      <c r="E5" s="4">
        <v>0</v>
      </c>
      <c r="F5" s="4">
        <f t="shared" ref="F5:F19" si="0">4290-D5-G5</f>
        <v>4279</v>
      </c>
      <c r="G5" s="4">
        <v>0</v>
      </c>
      <c r="I5" s="4" t="s">
        <v>6</v>
      </c>
    </row>
    <row r="6" spans="1:10" ht="13" x14ac:dyDescent="0.3">
      <c r="B6" s="4"/>
      <c r="C6" s="4">
        <v>4</v>
      </c>
      <c r="D6" s="4">
        <v>11</v>
      </c>
      <c r="E6" s="4">
        <v>0</v>
      </c>
      <c r="F6" s="4">
        <f t="shared" si="0"/>
        <v>4279</v>
      </c>
      <c r="G6" s="4">
        <v>0</v>
      </c>
      <c r="I6" s="5" t="s">
        <v>31</v>
      </c>
    </row>
    <row r="7" spans="1:10" ht="13" x14ac:dyDescent="0.3">
      <c r="B7" s="4"/>
      <c r="C7" s="4">
        <v>6</v>
      </c>
      <c r="D7" s="4">
        <v>3</v>
      </c>
      <c r="E7" s="4">
        <v>1</v>
      </c>
      <c r="F7" s="4">
        <f t="shared" si="0"/>
        <v>4280</v>
      </c>
      <c r="G7" s="4">
        <v>7</v>
      </c>
      <c r="I7" s="5" t="s">
        <v>32</v>
      </c>
    </row>
    <row r="8" spans="1:10" ht="15.75" customHeight="1" x14ac:dyDescent="0.25">
      <c r="B8" s="4"/>
      <c r="C8" s="4">
        <v>7</v>
      </c>
      <c r="D8" s="4">
        <v>11</v>
      </c>
      <c r="E8" s="4">
        <v>0</v>
      </c>
      <c r="F8" s="4">
        <f t="shared" si="0"/>
        <v>4279</v>
      </c>
      <c r="G8" s="4">
        <v>0</v>
      </c>
    </row>
    <row r="9" spans="1:10" ht="15.75" customHeight="1" x14ac:dyDescent="0.25">
      <c r="C9" s="4">
        <v>10</v>
      </c>
      <c r="D9" s="4">
        <v>11</v>
      </c>
      <c r="E9" s="4">
        <v>0</v>
      </c>
      <c r="F9" s="4">
        <f t="shared" si="0"/>
        <v>4279</v>
      </c>
      <c r="G9" s="4">
        <v>0</v>
      </c>
      <c r="H9" s="4"/>
    </row>
    <row r="10" spans="1:10" ht="15.75" customHeight="1" x14ac:dyDescent="0.25">
      <c r="C10" s="4">
        <v>11</v>
      </c>
      <c r="D10" s="4">
        <v>9</v>
      </c>
      <c r="E10" s="4">
        <v>0</v>
      </c>
      <c r="F10" s="4">
        <f t="shared" si="0"/>
        <v>4279</v>
      </c>
      <c r="G10" s="4">
        <v>2</v>
      </c>
      <c r="H10" s="4"/>
    </row>
    <row r="11" spans="1:10" ht="15.75" customHeight="1" x14ac:dyDescent="0.25">
      <c r="C11" s="4">
        <v>14</v>
      </c>
      <c r="D11" s="4">
        <v>11</v>
      </c>
      <c r="E11" s="4">
        <v>0</v>
      </c>
      <c r="F11" s="4">
        <f t="shared" si="0"/>
        <v>4279</v>
      </c>
      <c r="G11" s="4">
        <v>0</v>
      </c>
    </row>
    <row r="12" spans="1:10" ht="15.75" customHeight="1" x14ac:dyDescent="0.25">
      <c r="C12" s="4">
        <v>18</v>
      </c>
      <c r="D12" s="4">
        <v>11</v>
      </c>
      <c r="E12" s="4">
        <v>0</v>
      </c>
      <c r="F12" s="4">
        <f t="shared" si="0"/>
        <v>4279</v>
      </c>
      <c r="G12" s="4">
        <v>0</v>
      </c>
    </row>
    <row r="13" spans="1:10" ht="15.75" customHeight="1" x14ac:dyDescent="0.25">
      <c r="C13" s="4">
        <v>20</v>
      </c>
      <c r="D13" s="4">
        <v>11</v>
      </c>
      <c r="E13" s="4">
        <v>0</v>
      </c>
      <c r="F13" s="4">
        <f t="shared" si="0"/>
        <v>4279</v>
      </c>
      <c r="G13" s="4">
        <v>0</v>
      </c>
      <c r="I13" s="4" t="s">
        <v>7</v>
      </c>
      <c r="J13" s="4">
        <f>D22/(D22+E22)*100</f>
        <v>99.354838709677423</v>
      </c>
    </row>
    <row r="14" spans="1:10" ht="15.75" customHeight="1" x14ac:dyDescent="0.25">
      <c r="C14" s="4">
        <v>21</v>
      </c>
      <c r="D14" s="4">
        <v>11</v>
      </c>
      <c r="E14" s="4">
        <v>0</v>
      </c>
      <c r="F14" s="4">
        <f t="shared" si="0"/>
        <v>4279</v>
      </c>
      <c r="G14" s="4">
        <v>0</v>
      </c>
      <c r="I14" s="4" t="s">
        <v>8</v>
      </c>
      <c r="J14" s="4">
        <f>(D22+F22)/(D22+E22+F22+G22)*100</f>
        <v>99.982906248543145</v>
      </c>
    </row>
    <row r="15" spans="1:10" ht="15.75" customHeight="1" x14ac:dyDescent="0.25">
      <c r="C15" s="4">
        <v>22</v>
      </c>
      <c r="D15" s="4">
        <v>11</v>
      </c>
      <c r="E15" s="4">
        <v>0</v>
      </c>
      <c r="F15" s="4">
        <f t="shared" si="0"/>
        <v>4279</v>
      </c>
      <c r="G15" s="4">
        <v>0</v>
      </c>
      <c r="I15" s="4" t="s">
        <v>9</v>
      </c>
      <c r="J15" s="4">
        <f>D22/(D22+G22)*100</f>
        <v>93.902439024390233</v>
      </c>
    </row>
    <row r="16" spans="1:10" ht="15.75" customHeight="1" x14ac:dyDescent="0.25">
      <c r="C16" s="4">
        <v>25</v>
      </c>
      <c r="D16" s="4">
        <v>11</v>
      </c>
      <c r="E16" s="4">
        <v>0</v>
      </c>
      <c r="F16" s="4">
        <f t="shared" si="0"/>
        <v>4279</v>
      </c>
      <c r="G16" s="4">
        <v>0</v>
      </c>
      <c r="I16" s="4" t="s">
        <v>10</v>
      </c>
      <c r="J16" s="4">
        <f>F22/(F22+E22)*100</f>
        <v>99.998442052128937</v>
      </c>
    </row>
    <row r="17" spans="2:9" ht="15.75" customHeight="1" x14ac:dyDescent="0.25">
      <c r="C17" s="4">
        <v>26</v>
      </c>
      <c r="D17" s="4">
        <v>10</v>
      </c>
      <c r="E17" s="4">
        <v>0</v>
      </c>
      <c r="F17" s="4">
        <f t="shared" si="0"/>
        <v>4279</v>
      </c>
      <c r="G17" s="4">
        <v>1</v>
      </c>
    </row>
    <row r="18" spans="2:9" ht="15.75" customHeight="1" x14ac:dyDescent="0.25">
      <c r="C18" s="4">
        <v>27</v>
      </c>
      <c r="D18" s="4">
        <v>11</v>
      </c>
      <c r="E18" s="4">
        <v>0</v>
      </c>
      <c r="F18" s="4">
        <f t="shared" si="0"/>
        <v>4279</v>
      </c>
      <c r="G18" s="4">
        <v>0</v>
      </c>
      <c r="H18" s="4"/>
    </row>
    <row r="19" spans="2:9" ht="15.75" customHeight="1" x14ac:dyDescent="0.25">
      <c r="C19" s="4">
        <v>30</v>
      </c>
      <c r="D19" s="4">
        <v>11</v>
      </c>
      <c r="E19" s="4">
        <v>0</v>
      </c>
      <c r="F19" s="4">
        <f t="shared" si="0"/>
        <v>4279</v>
      </c>
      <c r="G19" s="4">
        <v>0</v>
      </c>
    </row>
    <row r="20" spans="2:9" ht="12.5" x14ac:dyDescent="0.25"/>
    <row r="21" spans="2:9" ht="12.5" x14ac:dyDescent="0.25">
      <c r="C21" s="4"/>
      <c r="D21" s="4"/>
      <c r="E21" s="4"/>
      <c r="F21" s="4"/>
      <c r="G21" s="4"/>
    </row>
    <row r="22" spans="2:9" ht="12" customHeight="1" x14ac:dyDescent="0.25">
      <c r="B22" s="11"/>
      <c r="C22" s="11"/>
      <c r="D22" s="11">
        <f>SUM(D4:D19)</f>
        <v>154</v>
      </c>
      <c r="E22" s="11">
        <f>SUM(E4:E19)</f>
        <v>1</v>
      </c>
      <c r="F22" s="11">
        <f>SUM(F4:F19)</f>
        <v>64186</v>
      </c>
      <c r="G22" s="11">
        <f>SUM(G4:G19)</f>
        <v>10</v>
      </c>
      <c r="H22" s="11"/>
      <c r="I22" s="12"/>
    </row>
    <row r="23" spans="2:9" ht="12" customHeight="1" x14ac:dyDescent="0.25"/>
    <row r="24" spans="2:9" ht="12" customHeight="1" x14ac:dyDescent="0.25"/>
    <row r="25" spans="2:9" ht="12" customHeight="1" x14ac:dyDescent="0.3">
      <c r="B25" s="10" t="s">
        <v>21</v>
      </c>
      <c r="C25" s="10" t="s">
        <v>22</v>
      </c>
      <c r="D25" s="10" t="s">
        <v>16</v>
      </c>
      <c r="E25" s="10" t="s">
        <v>17</v>
      </c>
      <c r="F25" s="10" t="s">
        <v>18</v>
      </c>
      <c r="G25" s="10" t="s">
        <v>19</v>
      </c>
    </row>
    <row r="26" spans="2:9" ht="12.5" x14ac:dyDescent="0.25">
      <c r="B26" s="3" t="s">
        <v>11</v>
      </c>
      <c r="C26">
        <v>18</v>
      </c>
      <c r="D26">
        <v>28</v>
      </c>
      <c r="E26">
        <v>1</v>
      </c>
      <c r="F26">
        <v>26912</v>
      </c>
      <c r="G26">
        <v>0</v>
      </c>
      <c r="I26" s="4" t="s">
        <v>25</v>
      </c>
    </row>
    <row r="27" spans="2:9" ht="12.5" x14ac:dyDescent="0.25">
      <c r="B27" s="4"/>
      <c r="C27">
        <v>13</v>
      </c>
      <c r="D27">
        <v>29</v>
      </c>
      <c r="E27">
        <v>2</v>
      </c>
      <c r="F27">
        <v>26911</v>
      </c>
      <c r="G27">
        <v>0</v>
      </c>
      <c r="I27" s="14" t="s">
        <v>26</v>
      </c>
    </row>
    <row r="28" spans="2:9" ht="12.5" x14ac:dyDescent="0.25">
      <c r="B28" s="4"/>
      <c r="C28">
        <v>25</v>
      </c>
      <c r="D28">
        <v>29</v>
      </c>
      <c r="E28">
        <v>0</v>
      </c>
      <c r="F28">
        <v>26911</v>
      </c>
      <c r="G28">
        <v>0</v>
      </c>
    </row>
    <row r="29" spans="2:9" ht="12.5" x14ac:dyDescent="0.25">
      <c r="B29" s="4"/>
      <c r="C29">
        <v>11</v>
      </c>
      <c r="D29">
        <v>29</v>
      </c>
      <c r="E29">
        <v>5</v>
      </c>
      <c r="F29">
        <v>26911</v>
      </c>
      <c r="G29">
        <v>0</v>
      </c>
    </row>
    <row r="30" spans="2:9" ht="12.5" x14ac:dyDescent="0.25">
      <c r="C30">
        <v>28</v>
      </c>
      <c r="D30">
        <v>29</v>
      </c>
      <c r="E30">
        <v>1</v>
      </c>
      <c r="F30">
        <v>26911</v>
      </c>
      <c r="G30">
        <v>0</v>
      </c>
    </row>
    <row r="31" spans="2:9" ht="12.5" x14ac:dyDescent="0.25">
      <c r="C31">
        <v>20</v>
      </c>
      <c r="D31">
        <v>30</v>
      </c>
      <c r="E31">
        <v>1</v>
      </c>
      <c r="F31">
        <v>26910</v>
      </c>
      <c r="G31">
        <v>0</v>
      </c>
    </row>
    <row r="32" spans="2:9" ht="12.5" x14ac:dyDescent="0.25">
      <c r="C32">
        <v>3</v>
      </c>
      <c r="D32">
        <v>28</v>
      </c>
      <c r="E32">
        <v>0</v>
      </c>
      <c r="F32">
        <v>26911</v>
      </c>
      <c r="G32">
        <v>1</v>
      </c>
    </row>
    <row r="33" spans="2:11" ht="12.5" x14ac:dyDescent="0.25">
      <c r="C33">
        <v>19</v>
      </c>
      <c r="D33">
        <v>25</v>
      </c>
      <c r="E33">
        <v>4</v>
      </c>
      <c r="F33">
        <v>26915</v>
      </c>
      <c r="G33">
        <v>0</v>
      </c>
      <c r="K33" s="4"/>
    </row>
    <row r="34" spans="2:11" ht="12.5" x14ac:dyDescent="0.25">
      <c r="C34">
        <v>6</v>
      </c>
      <c r="D34">
        <v>27</v>
      </c>
      <c r="E34">
        <v>0</v>
      </c>
      <c r="F34">
        <v>26911</v>
      </c>
      <c r="G34">
        <v>2</v>
      </c>
    </row>
    <row r="35" spans="2:11" ht="12.5" x14ac:dyDescent="0.25">
      <c r="C35">
        <v>8</v>
      </c>
      <c r="D35">
        <v>29</v>
      </c>
      <c r="E35">
        <v>2</v>
      </c>
      <c r="F35">
        <v>26911</v>
      </c>
      <c r="G35">
        <v>0</v>
      </c>
    </row>
    <row r="36" spans="2:11" ht="12.5" x14ac:dyDescent="0.25">
      <c r="C36">
        <v>12</v>
      </c>
      <c r="D36">
        <v>28</v>
      </c>
      <c r="E36">
        <v>2</v>
      </c>
      <c r="F36">
        <v>26911</v>
      </c>
      <c r="G36">
        <v>1</v>
      </c>
    </row>
    <row r="37" spans="2:11" ht="12.5" x14ac:dyDescent="0.25">
      <c r="C37">
        <v>27</v>
      </c>
      <c r="D37">
        <v>29</v>
      </c>
      <c r="E37">
        <v>0</v>
      </c>
      <c r="F37">
        <v>26911</v>
      </c>
      <c r="G37">
        <v>0</v>
      </c>
    </row>
    <row r="38" spans="2:11" ht="12.5" x14ac:dyDescent="0.25">
      <c r="C38">
        <v>30</v>
      </c>
      <c r="D38">
        <v>29</v>
      </c>
      <c r="E38">
        <v>4</v>
      </c>
      <c r="F38">
        <v>26911</v>
      </c>
      <c r="G38">
        <v>0</v>
      </c>
    </row>
    <row r="39" spans="2:11" ht="12.5" x14ac:dyDescent="0.25">
      <c r="C39">
        <v>36</v>
      </c>
      <c r="D39">
        <v>26</v>
      </c>
      <c r="E39">
        <v>0</v>
      </c>
      <c r="F39">
        <v>26911</v>
      </c>
      <c r="G39">
        <v>3</v>
      </c>
      <c r="H39" s="4"/>
    </row>
    <row r="40" spans="2:11" ht="12.5" x14ac:dyDescent="0.25">
      <c r="C40">
        <v>10</v>
      </c>
      <c r="D40">
        <v>29</v>
      </c>
      <c r="E40">
        <v>2</v>
      </c>
      <c r="F40">
        <v>26911</v>
      </c>
      <c r="G40">
        <v>0</v>
      </c>
      <c r="H40" s="4"/>
      <c r="I40" s="4" t="s">
        <v>7</v>
      </c>
      <c r="J40" s="4">
        <f>D48/(D48+E48)</f>
        <v>0.93894389438943893</v>
      </c>
    </row>
    <row r="41" spans="2:11" ht="12.5" x14ac:dyDescent="0.25">
      <c r="C41">
        <v>37</v>
      </c>
      <c r="D41">
        <v>29</v>
      </c>
      <c r="E41">
        <v>0</v>
      </c>
      <c r="F41">
        <v>26908</v>
      </c>
      <c r="G41">
        <v>3</v>
      </c>
      <c r="H41" s="4"/>
      <c r="I41" s="4" t="s">
        <v>8</v>
      </c>
      <c r="J41" s="4">
        <f>(D48+F48)/(D48+E48+F48+G48)*100</f>
        <v>99.990906340878595</v>
      </c>
    </row>
    <row r="42" spans="2:11" ht="12.5" x14ac:dyDescent="0.25">
      <c r="C42">
        <v>38</v>
      </c>
      <c r="D42">
        <v>29</v>
      </c>
      <c r="E42">
        <v>7</v>
      </c>
      <c r="F42">
        <v>26911</v>
      </c>
      <c r="G42">
        <v>0</v>
      </c>
      <c r="I42" s="4" t="s">
        <v>9</v>
      </c>
      <c r="J42" s="4">
        <f>D48/(D48+G48)*100</f>
        <v>97.934595524956976</v>
      </c>
    </row>
    <row r="43" spans="2:11" ht="12.5" x14ac:dyDescent="0.25">
      <c r="C43">
        <v>15</v>
      </c>
      <c r="D43">
        <v>29</v>
      </c>
      <c r="E43">
        <v>0</v>
      </c>
      <c r="F43">
        <v>26909</v>
      </c>
      <c r="G43">
        <v>2</v>
      </c>
      <c r="I43" s="4" t="s">
        <v>10</v>
      </c>
      <c r="J43" s="4">
        <f>F48/(F48+E48)*100</f>
        <v>99.993125947504538</v>
      </c>
    </row>
    <row r="44" spans="2:11" ht="12.5" x14ac:dyDescent="0.25">
      <c r="C44">
        <v>40</v>
      </c>
      <c r="D44">
        <v>29</v>
      </c>
      <c r="E44">
        <v>0</v>
      </c>
      <c r="F44">
        <v>26911</v>
      </c>
      <c r="G44">
        <v>0</v>
      </c>
      <c r="I44" s="4"/>
      <c r="J44" s="4"/>
    </row>
    <row r="45" spans="2:11" ht="12.5" x14ac:dyDescent="0.25">
      <c r="C45">
        <v>29</v>
      </c>
      <c r="D45">
        <v>29</v>
      </c>
      <c r="E45">
        <v>6</v>
      </c>
      <c r="F45">
        <v>26911</v>
      </c>
      <c r="G45">
        <v>0</v>
      </c>
      <c r="H45" s="4"/>
    </row>
    <row r="46" spans="2:11" ht="12.5" x14ac:dyDescent="0.25">
      <c r="C46" s="4"/>
      <c r="D46" s="4"/>
      <c r="E46" s="4"/>
      <c r="F46" s="4"/>
      <c r="G46" s="4"/>
    </row>
    <row r="47" spans="2:11" ht="12.5" x14ac:dyDescent="0.25">
      <c r="C47" s="4"/>
      <c r="D47" s="4"/>
      <c r="E47" s="4"/>
      <c r="F47" s="4"/>
      <c r="G47" s="4"/>
      <c r="H47" s="4"/>
    </row>
    <row r="48" spans="2:11" ht="12.5" x14ac:dyDescent="0.25">
      <c r="B48" s="11"/>
      <c r="C48" s="11"/>
      <c r="D48" s="11">
        <f>SUM(D26:D46)</f>
        <v>569</v>
      </c>
      <c r="E48" s="11">
        <f>SUM(E26:E46)</f>
        <v>37</v>
      </c>
      <c r="F48" s="11">
        <f>SUM(F26:F46)</f>
        <v>538219</v>
      </c>
      <c r="G48" s="11">
        <f>SUM(G26:G46)</f>
        <v>12</v>
      </c>
      <c r="H48" s="11"/>
    </row>
    <row r="49" spans="2:9" ht="12.5" x14ac:dyDescent="0.25"/>
    <row r="50" spans="2:9" ht="12.5" x14ac:dyDescent="0.25"/>
    <row r="51" spans="2:9" ht="13" x14ac:dyDescent="0.3">
      <c r="B51" s="10" t="s">
        <v>21</v>
      </c>
      <c r="C51" s="10" t="s">
        <v>22</v>
      </c>
      <c r="D51" s="10" t="s">
        <v>16</v>
      </c>
      <c r="E51" s="10" t="s">
        <v>17</v>
      </c>
      <c r="F51" s="10" t="s">
        <v>18</v>
      </c>
      <c r="G51" s="10" t="s">
        <v>19</v>
      </c>
    </row>
    <row r="52" spans="2:9" ht="12.5" x14ac:dyDescent="0.25">
      <c r="B52" s="4" t="s">
        <v>12</v>
      </c>
      <c r="C52" s="4">
        <v>9</v>
      </c>
      <c r="D52" s="4">
        <v>4</v>
      </c>
      <c r="E52" s="4">
        <v>3</v>
      </c>
      <c r="F52" s="4">
        <f t="shared" ref="F52:F133" si="1">9599-D52-G52</f>
        <v>9595</v>
      </c>
      <c r="G52" s="4">
        <v>0</v>
      </c>
      <c r="H52" s="4"/>
    </row>
    <row r="53" spans="2:9" ht="12.5" x14ac:dyDescent="0.25">
      <c r="B53" s="9"/>
      <c r="C53" s="4">
        <v>11</v>
      </c>
      <c r="D53" s="4">
        <v>4</v>
      </c>
      <c r="E53" s="4">
        <v>2</v>
      </c>
      <c r="F53" s="4">
        <f t="shared" si="1"/>
        <v>9595</v>
      </c>
      <c r="G53" s="4">
        <v>0</v>
      </c>
      <c r="H53" s="4"/>
    </row>
    <row r="54" spans="2:9" ht="12.5" x14ac:dyDescent="0.25">
      <c r="B54" s="4"/>
      <c r="C54" s="4">
        <v>19</v>
      </c>
      <c r="D54" s="4">
        <v>2</v>
      </c>
      <c r="E54" s="4">
        <v>3</v>
      </c>
      <c r="F54" s="4">
        <f t="shared" si="1"/>
        <v>9595</v>
      </c>
      <c r="G54" s="4">
        <v>2</v>
      </c>
      <c r="H54" s="4"/>
    </row>
    <row r="55" spans="2:9" ht="12.5" x14ac:dyDescent="0.25">
      <c r="B55" s="9"/>
      <c r="C55" s="4">
        <v>20</v>
      </c>
      <c r="D55" s="4">
        <v>3</v>
      </c>
      <c r="E55" s="4">
        <v>5</v>
      </c>
      <c r="F55" s="4">
        <f t="shared" si="1"/>
        <v>9595</v>
      </c>
      <c r="G55" s="4">
        <v>1</v>
      </c>
      <c r="H55" s="4"/>
      <c r="I55" s="8" t="s">
        <v>20</v>
      </c>
    </row>
    <row r="56" spans="2:9" ht="12.5" x14ac:dyDescent="0.25">
      <c r="C56" s="4">
        <v>21</v>
      </c>
      <c r="D56" s="4">
        <v>3</v>
      </c>
      <c r="E56" s="4">
        <v>4</v>
      </c>
      <c r="F56" s="4">
        <f t="shared" si="1"/>
        <v>9595</v>
      </c>
      <c r="G56" s="4">
        <v>1</v>
      </c>
      <c r="H56" s="4"/>
    </row>
    <row r="57" spans="2:9" ht="12.5" x14ac:dyDescent="0.25">
      <c r="C57" s="4">
        <v>22</v>
      </c>
      <c r="D57" s="4">
        <v>1</v>
      </c>
      <c r="E57" s="4">
        <v>5</v>
      </c>
      <c r="F57" s="4">
        <f t="shared" si="1"/>
        <v>9596</v>
      </c>
      <c r="G57" s="4">
        <v>2</v>
      </c>
      <c r="H57" s="4"/>
    </row>
    <row r="58" spans="2:9" ht="12.5" x14ac:dyDescent="0.25">
      <c r="C58" s="4">
        <v>23</v>
      </c>
      <c r="D58" s="4">
        <v>4</v>
      </c>
      <c r="E58" s="4">
        <v>4</v>
      </c>
      <c r="F58" s="4">
        <f t="shared" si="1"/>
        <v>9595</v>
      </c>
      <c r="G58" s="4">
        <v>0</v>
      </c>
      <c r="H58" s="4"/>
    </row>
    <row r="59" spans="2:9" ht="12.5" x14ac:dyDescent="0.25">
      <c r="C59" s="4">
        <v>37</v>
      </c>
      <c r="D59" s="4">
        <v>3</v>
      </c>
      <c r="E59" s="4">
        <v>2</v>
      </c>
      <c r="F59" s="4">
        <f t="shared" si="1"/>
        <v>9595</v>
      </c>
      <c r="G59" s="4">
        <v>1</v>
      </c>
      <c r="H59" s="4"/>
    </row>
    <row r="60" spans="2:9" ht="12.5" x14ac:dyDescent="0.25">
      <c r="C60" s="4">
        <v>39</v>
      </c>
      <c r="D60" s="4">
        <v>3</v>
      </c>
      <c r="E60" s="4">
        <v>2</v>
      </c>
      <c r="F60" s="4">
        <f t="shared" si="1"/>
        <v>9595</v>
      </c>
      <c r="G60" s="4">
        <v>1</v>
      </c>
      <c r="H60" s="4"/>
    </row>
    <row r="61" spans="2:9" ht="12.5" x14ac:dyDescent="0.25">
      <c r="C61" s="4">
        <v>40</v>
      </c>
      <c r="D61" s="4">
        <v>4</v>
      </c>
      <c r="E61" s="4">
        <v>2</v>
      </c>
      <c r="F61" s="4">
        <f t="shared" si="1"/>
        <v>9595</v>
      </c>
      <c r="G61" s="4">
        <v>0</v>
      </c>
      <c r="H61" s="4"/>
    </row>
    <row r="62" spans="2:9" ht="12.5" x14ac:dyDescent="0.25">
      <c r="C62" s="4">
        <v>41</v>
      </c>
      <c r="D62" s="4">
        <v>4</v>
      </c>
      <c r="E62" s="4">
        <v>1</v>
      </c>
      <c r="F62" s="4">
        <f t="shared" si="1"/>
        <v>9595</v>
      </c>
      <c r="G62" s="4">
        <v>0</v>
      </c>
      <c r="H62" s="4"/>
    </row>
    <row r="63" spans="2:9" ht="12.5" x14ac:dyDescent="0.25">
      <c r="C63" s="4">
        <v>42</v>
      </c>
      <c r="D63" s="4">
        <v>4</v>
      </c>
      <c r="E63" s="4">
        <v>1</v>
      </c>
      <c r="F63" s="4">
        <f t="shared" si="1"/>
        <v>9595</v>
      </c>
      <c r="G63" s="4">
        <v>0</v>
      </c>
      <c r="H63" s="4"/>
    </row>
    <row r="64" spans="2:9" ht="12.5" x14ac:dyDescent="0.25">
      <c r="C64" s="4">
        <v>43</v>
      </c>
      <c r="D64" s="4">
        <v>4</v>
      </c>
      <c r="E64" s="4">
        <v>2</v>
      </c>
      <c r="F64" s="4">
        <f t="shared" si="1"/>
        <v>9595</v>
      </c>
      <c r="G64" s="4">
        <v>0</v>
      </c>
      <c r="H64" s="4"/>
    </row>
    <row r="65" spans="3:8" ht="12.5" x14ac:dyDescent="0.25">
      <c r="C65" s="4">
        <v>44</v>
      </c>
      <c r="D65" s="4">
        <v>4</v>
      </c>
      <c r="E65" s="4">
        <v>2</v>
      </c>
      <c r="F65" s="4">
        <f t="shared" si="1"/>
        <v>9595</v>
      </c>
      <c r="G65" s="4">
        <v>0</v>
      </c>
      <c r="H65" s="4"/>
    </row>
    <row r="66" spans="3:8" ht="12.5" x14ac:dyDescent="0.25">
      <c r="C66" s="4">
        <v>45</v>
      </c>
      <c r="D66" s="4">
        <v>3</v>
      </c>
      <c r="E66" s="4">
        <v>4</v>
      </c>
      <c r="F66" s="4">
        <f t="shared" si="1"/>
        <v>9595</v>
      </c>
      <c r="G66" s="4">
        <v>1</v>
      </c>
      <c r="H66" s="4"/>
    </row>
    <row r="67" spans="3:8" ht="12.5" x14ac:dyDescent="0.25">
      <c r="C67" s="4">
        <v>46</v>
      </c>
      <c r="D67" s="6">
        <v>3</v>
      </c>
      <c r="E67" s="6">
        <v>5</v>
      </c>
      <c r="F67" s="4">
        <f t="shared" si="1"/>
        <v>9595</v>
      </c>
      <c r="G67" s="6">
        <v>1</v>
      </c>
      <c r="H67" s="6"/>
    </row>
    <row r="68" spans="3:8" ht="12.5" x14ac:dyDescent="0.25">
      <c r="C68" s="4">
        <v>48</v>
      </c>
      <c r="D68" s="4">
        <v>1</v>
      </c>
      <c r="E68" s="4">
        <v>7</v>
      </c>
      <c r="F68" s="4">
        <f t="shared" si="1"/>
        <v>9595</v>
      </c>
      <c r="G68" s="4">
        <v>3</v>
      </c>
      <c r="H68" s="4"/>
    </row>
    <row r="69" spans="3:8" ht="12.5" x14ac:dyDescent="0.25">
      <c r="C69" s="4">
        <v>49</v>
      </c>
      <c r="D69" s="4">
        <v>1</v>
      </c>
      <c r="E69" s="4">
        <v>8</v>
      </c>
      <c r="F69" s="4">
        <f t="shared" si="1"/>
        <v>9595</v>
      </c>
      <c r="G69" s="4">
        <v>3</v>
      </c>
      <c r="H69" s="4"/>
    </row>
    <row r="70" spans="3:8" ht="12.5" x14ac:dyDescent="0.25">
      <c r="C70" s="4">
        <v>50</v>
      </c>
      <c r="D70" s="4">
        <v>3</v>
      </c>
      <c r="E70" s="4">
        <v>6</v>
      </c>
      <c r="F70" s="4">
        <f t="shared" si="1"/>
        <v>9595</v>
      </c>
      <c r="G70" s="4">
        <v>1</v>
      </c>
      <c r="H70" s="4"/>
    </row>
    <row r="71" spans="3:8" ht="12.5" x14ac:dyDescent="0.25">
      <c r="C71" s="4">
        <v>51</v>
      </c>
      <c r="D71" s="4">
        <v>1</v>
      </c>
      <c r="E71" s="4">
        <v>9</v>
      </c>
      <c r="F71" s="4">
        <f t="shared" si="1"/>
        <v>9595</v>
      </c>
      <c r="G71" s="4">
        <v>3</v>
      </c>
      <c r="H71" s="4"/>
    </row>
    <row r="72" spans="3:8" ht="12.5" x14ac:dyDescent="0.25">
      <c r="C72" s="4">
        <v>52</v>
      </c>
      <c r="D72" s="4">
        <v>1</v>
      </c>
      <c r="E72" s="4">
        <v>10</v>
      </c>
      <c r="F72" s="4">
        <f t="shared" si="1"/>
        <v>9595</v>
      </c>
      <c r="G72" s="4">
        <v>3</v>
      </c>
      <c r="H72" s="4"/>
    </row>
    <row r="73" spans="3:8" ht="12.5" x14ac:dyDescent="0.25">
      <c r="C73" s="4">
        <v>68</v>
      </c>
      <c r="D73" s="4">
        <v>4</v>
      </c>
      <c r="E73" s="4">
        <v>1</v>
      </c>
      <c r="F73" s="4">
        <f t="shared" si="1"/>
        <v>9595</v>
      </c>
      <c r="G73" s="4">
        <v>0</v>
      </c>
      <c r="H73" s="4"/>
    </row>
    <row r="74" spans="3:8" ht="12.5" x14ac:dyDescent="0.25">
      <c r="C74" s="4">
        <v>69</v>
      </c>
      <c r="D74" s="4">
        <v>4</v>
      </c>
      <c r="E74" s="4">
        <v>3</v>
      </c>
      <c r="F74" s="4">
        <f t="shared" si="1"/>
        <v>9595</v>
      </c>
      <c r="G74" s="4">
        <v>0</v>
      </c>
      <c r="H74" s="4"/>
    </row>
    <row r="75" spans="3:8" ht="12.5" x14ac:dyDescent="0.25">
      <c r="C75" s="4">
        <v>70</v>
      </c>
      <c r="D75" s="4">
        <v>4</v>
      </c>
      <c r="E75" s="4">
        <v>2</v>
      </c>
      <c r="F75" s="4">
        <f t="shared" si="1"/>
        <v>9595</v>
      </c>
      <c r="G75" s="4">
        <v>0</v>
      </c>
      <c r="H75" s="4"/>
    </row>
    <row r="76" spans="3:8" ht="12.5" x14ac:dyDescent="0.25">
      <c r="C76" s="4">
        <v>71</v>
      </c>
      <c r="D76" s="4">
        <v>4</v>
      </c>
      <c r="E76" s="4">
        <v>2</v>
      </c>
      <c r="F76" s="4">
        <f t="shared" si="1"/>
        <v>9595</v>
      </c>
      <c r="G76" s="4">
        <v>0</v>
      </c>
      <c r="H76" s="4"/>
    </row>
    <row r="77" spans="3:8" ht="12.5" x14ac:dyDescent="0.25">
      <c r="C77" s="4">
        <v>72</v>
      </c>
      <c r="D77" s="4">
        <v>4</v>
      </c>
      <c r="E77" s="4">
        <v>1</v>
      </c>
      <c r="F77" s="4">
        <f t="shared" si="1"/>
        <v>9595</v>
      </c>
      <c r="G77" s="4">
        <v>0</v>
      </c>
      <c r="H77" s="4"/>
    </row>
    <row r="78" spans="3:8" ht="12.5" x14ac:dyDescent="0.25">
      <c r="C78" s="4">
        <v>73</v>
      </c>
      <c r="D78" s="4">
        <v>4</v>
      </c>
      <c r="E78" s="4">
        <v>1</v>
      </c>
      <c r="F78" s="4">
        <f t="shared" si="1"/>
        <v>9595</v>
      </c>
      <c r="G78" s="4">
        <v>0</v>
      </c>
      <c r="H78" s="4"/>
    </row>
    <row r="79" spans="3:8" ht="12.5" x14ac:dyDescent="0.25">
      <c r="C79" s="4">
        <v>74</v>
      </c>
      <c r="D79" s="4">
        <v>5</v>
      </c>
      <c r="E79" s="4">
        <v>1</v>
      </c>
      <c r="F79" s="4">
        <f t="shared" si="1"/>
        <v>9594</v>
      </c>
      <c r="G79" s="4">
        <v>0</v>
      </c>
      <c r="H79" s="4"/>
    </row>
    <row r="80" spans="3:8" ht="12.5" x14ac:dyDescent="0.25">
      <c r="C80" s="4">
        <v>76</v>
      </c>
      <c r="D80" s="4">
        <v>2</v>
      </c>
      <c r="E80" s="4">
        <v>6</v>
      </c>
      <c r="F80" s="4">
        <f t="shared" si="1"/>
        <v>9595</v>
      </c>
      <c r="G80" s="4">
        <v>2</v>
      </c>
      <c r="H80" s="4"/>
    </row>
    <row r="81" spans="3:8" ht="12.5" x14ac:dyDescent="0.25">
      <c r="C81" s="4">
        <v>77</v>
      </c>
      <c r="D81" s="4">
        <v>1</v>
      </c>
      <c r="E81" s="4">
        <v>8</v>
      </c>
      <c r="F81" s="4">
        <f t="shared" si="1"/>
        <v>9595</v>
      </c>
      <c r="G81" s="4">
        <v>3</v>
      </c>
      <c r="H81" s="4"/>
    </row>
    <row r="82" spans="3:8" ht="12.5" x14ac:dyDescent="0.25">
      <c r="C82" s="4">
        <v>78</v>
      </c>
      <c r="D82" s="4">
        <v>1</v>
      </c>
      <c r="E82" s="4">
        <v>6</v>
      </c>
      <c r="F82" s="4">
        <f t="shared" si="1"/>
        <v>9595</v>
      </c>
      <c r="G82" s="4">
        <v>3</v>
      </c>
      <c r="H82" s="4"/>
    </row>
    <row r="83" spans="3:8" ht="12.5" x14ac:dyDescent="0.25">
      <c r="C83" s="4">
        <v>79</v>
      </c>
      <c r="D83" s="4">
        <v>1</v>
      </c>
      <c r="E83" s="4">
        <v>9</v>
      </c>
      <c r="F83" s="4">
        <f t="shared" si="1"/>
        <v>9595</v>
      </c>
      <c r="G83" s="4">
        <v>3</v>
      </c>
      <c r="H83" s="4"/>
    </row>
    <row r="84" spans="3:8" ht="12.5" x14ac:dyDescent="0.25">
      <c r="C84" s="4">
        <v>82</v>
      </c>
      <c r="D84" s="4">
        <v>1</v>
      </c>
      <c r="E84" s="4">
        <v>8</v>
      </c>
      <c r="F84" s="4">
        <f t="shared" si="1"/>
        <v>9595</v>
      </c>
      <c r="G84" s="4">
        <v>3</v>
      </c>
      <c r="H84" s="4"/>
    </row>
    <row r="85" spans="3:8" ht="12.5" x14ac:dyDescent="0.25">
      <c r="C85" s="4">
        <v>101</v>
      </c>
      <c r="D85" s="4">
        <v>4</v>
      </c>
      <c r="E85" s="4">
        <v>1</v>
      </c>
      <c r="F85" s="4">
        <f t="shared" si="1"/>
        <v>9595</v>
      </c>
      <c r="G85" s="4">
        <v>0</v>
      </c>
      <c r="H85" s="4"/>
    </row>
    <row r="86" spans="3:8" ht="12.5" x14ac:dyDescent="0.25">
      <c r="C86" s="4">
        <v>103</v>
      </c>
      <c r="D86" s="4">
        <v>4</v>
      </c>
      <c r="E86" s="4">
        <v>1</v>
      </c>
      <c r="F86" s="4">
        <f t="shared" si="1"/>
        <v>9595</v>
      </c>
      <c r="G86" s="4">
        <v>0</v>
      </c>
      <c r="H86" s="4"/>
    </row>
    <row r="87" spans="3:8" ht="12.5" x14ac:dyDescent="0.25">
      <c r="C87" s="4">
        <v>104</v>
      </c>
      <c r="D87" s="4">
        <v>4</v>
      </c>
      <c r="E87" s="4">
        <v>1</v>
      </c>
      <c r="F87" s="4">
        <f t="shared" si="1"/>
        <v>9595</v>
      </c>
      <c r="G87" s="4">
        <v>0</v>
      </c>
      <c r="H87" s="4"/>
    </row>
    <row r="88" spans="3:8" ht="12.5" x14ac:dyDescent="0.25">
      <c r="C88" s="4">
        <v>105</v>
      </c>
      <c r="D88" s="4">
        <v>2</v>
      </c>
      <c r="E88" s="4">
        <v>2</v>
      </c>
      <c r="F88" s="4">
        <f t="shared" si="1"/>
        <v>9595</v>
      </c>
      <c r="G88" s="4">
        <v>2</v>
      </c>
      <c r="H88" s="4"/>
    </row>
    <row r="89" spans="3:8" ht="12.5" x14ac:dyDescent="0.25">
      <c r="C89" s="4">
        <v>106</v>
      </c>
      <c r="D89" s="4">
        <v>4</v>
      </c>
      <c r="E89" s="4">
        <v>1</v>
      </c>
      <c r="F89" s="4">
        <f t="shared" si="1"/>
        <v>9595</v>
      </c>
      <c r="G89" s="4">
        <v>0</v>
      </c>
      <c r="H89" s="4"/>
    </row>
    <row r="90" spans="3:8" ht="12.5" x14ac:dyDescent="0.25">
      <c r="C90" s="4">
        <v>108</v>
      </c>
      <c r="D90" s="4">
        <v>2</v>
      </c>
      <c r="E90" s="4">
        <v>6</v>
      </c>
      <c r="F90" s="4">
        <f t="shared" si="1"/>
        <v>9595</v>
      </c>
      <c r="G90" s="4">
        <v>2</v>
      </c>
      <c r="H90" s="4"/>
    </row>
    <row r="91" spans="3:8" ht="12.5" x14ac:dyDescent="0.25">
      <c r="C91" s="4">
        <v>109</v>
      </c>
      <c r="D91" s="4">
        <v>1</v>
      </c>
      <c r="E91" s="4">
        <v>6</v>
      </c>
      <c r="F91" s="4">
        <f t="shared" si="1"/>
        <v>9595</v>
      </c>
      <c r="G91" s="4">
        <v>3</v>
      </c>
      <c r="H91" s="4"/>
    </row>
    <row r="92" spans="3:8" ht="12.5" x14ac:dyDescent="0.25">
      <c r="C92" s="4">
        <v>129</v>
      </c>
      <c r="D92" s="4">
        <v>4</v>
      </c>
      <c r="E92" s="4">
        <v>1</v>
      </c>
      <c r="F92" s="4">
        <f t="shared" si="1"/>
        <v>9595</v>
      </c>
      <c r="G92" s="4">
        <v>0</v>
      </c>
      <c r="H92" s="4"/>
    </row>
    <row r="93" spans="3:8" ht="12.5" x14ac:dyDescent="0.25">
      <c r="C93" s="4">
        <v>133</v>
      </c>
      <c r="D93" s="4">
        <v>4</v>
      </c>
      <c r="E93" s="4">
        <v>1</v>
      </c>
      <c r="F93" s="4">
        <f t="shared" si="1"/>
        <v>9595</v>
      </c>
      <c r="G93" s="4">
        <v>0</v>
      </c>
      <c r="H93" s="4"/>
    </row>
    <row r="94" spans="3:8" ht="12.5" x14ac:dyDescent="0.25">
      <c r="C94" s="4">
        <v>134</v>
      </c>
      <c r="D94" s="4">
        <v>3</v>
      </c>
      <c r="E94" s="4">
        <v>1</v>
      </c>
      <c r="F94" s="4">
        <f t="shared" si="1"/>
        <v>9595</v>
      </c>
      <c r="G94" s="4">
        <v>1</v>
      </c>
      <c r="H94" s="4"/>
    </row>
    <row r="95" spans="3:8" ht="12.5" x14ac:dyDescent="0.25">
      <c r="C95" s="4">
        <v>135</v>
      </c>
      <c r="D95" s="4">
        <v>4</v>
      </c>
      <c r="E95" s="4">
        <v>1</v>
      </c>
      <c r="F95" s="4">
        <f t="shared" si="1"/>
        <v>9595</v>
      </c>
      <c r="G95" s="4">
        <v>0</v>
      </c>
      <c r="H95" s="4"/>
    </row>
    <row r="96" spans="3:8" ht="12.5" x14ac:dyDescent="0.25">
      <c r="C96" s="4">
        <v>136</v>
      </c>
      <c r="D96" s="4">
        <v>4</v>
      </c>
      <c r="E96" s="4">
        <v>1</v>
      </c>
      <c r="F96" s="4">
        <f t="shared" si="1"/>
        <v>9595</v>
      </c>
      <c r="G96" s="4">
        <v>0</v>
      </c>
      <c r="H96" s="4"/>
    </row>
    <row r="97" spans="3:8" ht="12.5" x14ac:dyDescent="0.25">
      <c r="C97" s="4">
        <v>140</v>
      </c>
      <c r="D97" s="4">
        <v>4</v>
      </c>
      <c r="E97" s="4">
        <v>2</v>
      </c>
      <c r="F97" s="4">
        <f t="shared" si="1"/>
        <v>9595</v>
      </c>
      <c r="G97" s="4">
        <v>0</v>
      </c>
      <c r="H97" s="4"/>
    </row>
    <row r="98" spans="3:8" ht="12.5" x14ac:dyDescent="0.25">
      <c r="C98" s="4">
        <v>156</v>
      </c>
      <c r="D98" s="4">
        <v>4</v>
      </c>
      <c r="E98" s="4">
        <v>1</v>
      </c>
      <c r="F98" s="4">
        <f t="shared" si="1"/>
        <v>9595</v>
      </c>
      <c r="G98" s="4">
        <v>0</v>
      </c>
      <c r="H98" s="4"/>
    </row>
    <row r="99" spans="3:8" ht="12.5" x14ac:dyDescent="0.25">
      <c r="C99" s="4">
        <v>162</v>
      </c>
      <c r="D99" s="4">
        <v>5</v>
      </c>
      <c r="E99" s="4">
        <v>0</v>
      </c>
      <c r="F99" s="4">
        <f t="shared" si="1"/>
        <v>9594</v>
      </c>
      <c r="G99" s="4">
        <v>0</v>
      </c>
      <c r="H99" s="4"/>
    </row>
    <row r="100" spans="3:8" ht="12.5" x14ac:dyDescent="0.25">
      <c r="C100" s="4">
        <v>163</v>
      </c>
      <c r="D100" s="4">
        <v>5</v>
      </c>
      <c r="E100" s="4">
        <v>1</v>
      </c>
      <c r="F100" s="4">
        <f t="shared" si="1"/>
        <v>9594</v>
      </c>
      <c r="G100" s="4">
        <v>0</v>
      </c>
      <c r="H100" s="4"/>
    </row>
    <row r="101" spans="3:8" ht="12.5" x14ac:dyDescent="0.25">
      <c r="C101" s="4">
        <v>164</v>
      </c>
      <c r="D101" s="4">
        <v>5</v>
      </c>
      <c r="E101" s="4">
        <v>0</v>
      </c>
      <c r="F101" s="4">
        <f t="shared" si="1"/>
        <v>9594</v>
      </c>
      <c r="G101" s="4">
        <v>0</v>
      </c>
      <c r="H101" s="4"/>
    </row>
    <row r="102" spans="3:8" ht="12.5" x14ac:dyDescent="0.25">
      <c r="C102" s="4">
        <v>165</v>
      </c>
      <c r="D102" s="4">
        <v>5</v>
      </c>
      <c r="E102" s="4">
        <v>0</v>
      </c>
      <c r="F102" s="4">
        <f t="shared" si="1"/>
        <v>9594</v>
      </c>
      <c r="G102" s="4">
        <v>0</v>
      </c>
      <c r="H102" s="4"/>
    </row>
    <row r="103" spans="3:8" ht="12.5" x14ac:dyDescent="0.25">
      <c r="C103" s="4">
        <v>166</v>
      </c>
      <c r="D103" s="4">
        <v>5</v>
      </c>
      <c r="E103" s="4">
        <v>0</v>
      </c>
      <c r="F103" s="4">
        <f t="shared" si="1"/>
        <v>9594</v>
      </c>
      <c r="G103" s="4">
        <v>0</v>
      </c>
      <c r="H103" s="4"/>
    </row>
    <row r="104" spans="3:8" ht="12.5" x14ac:dyDescent="0.25">
      <c r="C104" s="4">
        <v>167</v>
      </c>
      <c r="D104" s="4">
        <v>4</v>
      </c>
      <c r="E104" s="4">
        <v>2</v>
      </c>
      <c r="F104" s="4">
        <f t="shared" si="1"/>
        <v>9595</v>
      </c>
      <c r="G104" s="4">
        <v>0</v>
      </c>
      <c r="H104" s="4"/>
    </row>
    <row r="105" spans="3:8" ht="12.5" x14ac:dyDescent="0.25">
      <c r="C105" s="4">
        <v>168</v>
      </c>
      <c r="D105" s="4">
        <v>5</v>
      </c>
      <c r="E105" s="4">
        <v>2</v>
      </c>
      <c r="F105" s="4">
        <f t="shared" si="1"/>
        <v>9594</v>
      </c>
      <c r="G105" s="4">
        <v>0</v>
      </c>
      <c r="H105" s="4"/>
    </row>
    <row r="106" spans="3:8" ht="12.5" x14ac:dyDescent="0.25">
      <c r="C106" s="4">
        <v>169</v>
      </c>
      <c r="D106" s="4">
        <v>5</v>
      </c>
      <c r="E106" s="4">
        <v>1</v>
      </c>
      <c r="F106" s="4">
        <f t="shared" si="1"/>
        <v>9593</v>
      </c>
      <c r="G106" s="4">
        <v>1</v>
      </c>
      <c r="H106" s="4"/>
    </row>
    <row r="107" spans="3:8" ht="12.5" x14ac:dyDescent="0.25">
      <c r="C107" s="4">
        <v>170</v>
      </c>
      <c r="D107" s="4">
        <v>4</v>
      </c>
      <c r="E107" s="4">
        <v>2</v>
      </c>
      <c r="F107" s="4">
        <f t="shared" si="1"/>
        <v>9595</v>
      </c>
      <c r="G107" s="4">
        <v>0</v>
      </c>
      <c r="H107" s="4"/>
    </row>
    <row r="108" spans="3:8" ht="12.5" x14ac:dyDescent="0.25">
      <c r="C108" s="4">
        <v>171</v>
      </c>
      <c r="D108" s="4">
        <v>5</v>
      </c>
      <c r="E108" s="4">
        <v>2</v>
      </c>
      <c r="F108" s="4">
        <f t="shared" si="1"/>
        <v>9594</v>
      </c>
      <c r="G108" s="4">
        <v>0</v>
      </c>
      <c r="H108" s="4"/>
    </row>
    <row r="109" spans="3:8" ht="12.5" x14ac:dyDescent="0.25">
      <c r="C109" s="4">
        <v>172</v>
      </c>
      <c r="D109" s="4">
        <v>5</v>
      </c>
      <c r="E109" s="4">
        <v>1</v>
      </c>
      <c r="F109" s="4">
        <f t="shared" si="1"/>
        <v>9594</v>
      </c>
      <c r="G109" s="4">
        <v>0</v>
      </c>
      <c r="H109" s="4"/>
    </row>
    <row r="110" spans="3:8" ht="12.5" x14ac:dyDescent="0.25">
      <c r="C110" s="4">
        <v>173</v>
      </c>
      <c r="D110" s="4">
        <v>4</v>
      </c>
      <c r="E110" s="4">
        <v>2</v>
      </c>
      <c r="F110" s="4">
        <f t="shared" si="1"/>
        <v>9594</v>
      </c>
      <c r="G110" s="4">
        <v>1</v>
      </c>
      <c r="H110" s="4"/>
    </row>
    <row r="111" spans="3:8" ht="12.5" x14ac:dyDescent="0.25">
      <c r="C111" s="4">
        <v>174</v>
      </c>
      <c r="D111" s="4">
        <v>5</v>
      </c>
      <c r="E111" s="4">
        <v>2</v>
      </c>
      <c r="F111" s="4">
        <f t="shared" si="1"/>
        <v>9594</v>
      </c>
      <c r="G111" s="4">
        <v>0</v>
      </c>
      <c r="H111" s="4"/>
    </row>
    <row r="112" spans="3:8" ht="12.5" x14ac:dyDescent="0.25">
      <c r="C112" s="4">
        <v>175</v>
      </c>
      <c r="D112" s="4">
        <v>6</v>
      </c>
      <c r="E112" s="4">
        <v>2</v>
      </c>
      <c r="F112" s="4">
        <f t="shared" si="1"/>
        <v>9593</v>
      </c>
      <c r="G112" s="4">
        <v>0</v>
      </c>
      <c r="H112" s="4"/>
    </row>
    <row r="113" spans="3:10" ht="12.5" x14ac:dyDescent="0.25">
      <c r="C113" s="4">
        <v>185</v>
      </c>
      <c r="D113" s="4">
        <v>3</v>
      </c>
      <c r="E113" s="4">
        <v>1</v>
      </c>
      <c r="F113" s="4">
        <f t="shared" si="1"/>
        <v>9595</v>
      </c>
      <c r="G113" s="4">
        <v>1</v>
      </c>
      <c r="H113" s="4"/>
    </row>
    <row r="114" spans="3:10" ht="12.5" x14ac:dyDescent="0.25">
      <c r="C114" s="4">
        <v>187</v>
      </c>
      <c r="D114" s="4">
        <v>4</v>
      </c>
      <c r="E114" s="4">
        <v>1</v>
      </c>
      <c r="F114" s="4">
        <f t="shared" si="1"/>
        <v>9595</v>
      </c>
      <c r="G114" s="4">
        <v>0</v>
      </c>
      <c r="H114" s="4"/>
    </row>
    <row r="115" spans="3:10" ht="12.5" x14ac:dyDescent="0.25">
      <c r="C115" s="4">
        <v>188</v>
      </c>
      <c r="D115" s="4">
        <v>4</v>
      </c>
      <c r="E115" s="4">
        <v>0</v>
      </c>
      <c r="F115" s="4">
        <f t="shared" si="1"/>
        <v>9595</v>
      </c>
      <c r="G115" s="4">
        <v>0</v>
      </c>
      <c r="H115" s="4"/>
      <c r="I115" s="4" t="s">
        <v>7</v>
      </c>
      <c r="J115" s="4">
        <f>D135/(D135+E135)</f>
        <v>0.59877800407331971</v>
      </c>
    </row>
    <row r="116" spans="3:10" ht="12.5" x14ac:dyDescent="0.25">
      <c r="C116" s="4">
        <v>193</v>
      </c>
      <c r="D116" s="4">
        <v>4</v>
      </c>
      <c r="E116" s="4">
        <v>1</v>
      </c>
      <c r="F116" s="4">
        <f t="shared" si="1"/>
        <v>9594</v>
      </c>
      <c r="G116" s="4">
        <v>1</v>
      </c>
      <c r="H116" s="4"/>
      <c r="I116" s="4" t="s">
        <v>8</v>
      </c>
      <c r="J116" s="4">
        <f>(D135+F135)/(D135+F135+E135+G135)*100</f>
        <v>99.966595327156213</v>
      </c>
    </row>
    <row r="117" spans="3:10" ht="12.5" x14ac:dyDescent="0.25">
      <c r="C117" s="4">
        <v>194</v>
      </c>
      <c r="D117" s="4">
        <v>5</v>
      </c>
      <c r="E117" s="4">
        <v>1</v>
      </c>
      <c r="F117" s="4">
        <f t="shared" si="1"/>
        <v>9594</v>
      </c>
      <c r="G117" s="4">
        <v>0</v>
      </c>
      <c r="H117" s="4"/>
      <c r="I117" s="4" t="s">
        <v>9</v>
      </c>
      <c r="J117" s="4">
        <f>(D135)/(D135+G135)*100</f>
        <v>81.666666666666671</v>
      </c>
    </row>
    <row r="118" spans="3:10" ht="12.5" x14ac:dyDescent="0.25">
      <c r="C118" s="4">
        <v>195</v>
      </c>
      <c r="D118" s="4">
        <v>5</v>
      </c>
      <c r="E118" s="4">
        <v>0</v>
      </c>
      <c r="F118" s="4">
        <f t="shared" si="1"/>
        <v>9594</v>
      </c>
      <c r="G118" s="4">
        <v>0</v>
      </c>
      <c r="H118" s="4"/>
      <c r="I118" s="4" t="s">
        <v>10</v>
      </c>
      <c r="J118" s="4">
        <f>F135/(F135+E135)*100</f>
        <v>99.974966802421989</v>
      </c>
    </row>
    <row r="119" spans="3:10" ht="12.5" x14ac:dyDescent="0.25">
      <c r="C119" s="4">
        <v>196</v>
      </c>
      <c r="D119" s="4">
        <v>5</v>
      </c>
      <c r="E119" s="4">
        <v>0</v>
      </c>
      <c r="F119" s="4">
        <f t="shared" si="1"/>
        <v>9594</v>
      </c>
      <c r="G119" s="4">
        <v>0</v>
      </c>
      <c r="H119" s="4"/>
      <c r="I119" s="4"/>
      <c r="J119" s="4"/>
    </row>
    <row r="120" spans="3:10" ht="12.5" x14ac:dyDescent="0.25">
      <c r="C120" s="4">
        <v>197</v>
      </c>
      <c r="D120" s="4">
        <v>5</v>
      </c>
      <c r="E120" s="4">
        <v>1</v>
      </c>
      <c r="F120" s="4">
        <f t="shared" si="1"/>
        <v>9594</v>
      </c>
      <c r="G120" s="4">
        <v>0</v>
      </c>
      <c r="H120" s="4"/>
      <c r="I120" s="11"/>
      <c r="J120" s="12"/>
    </row>
    <row r="121" spans="3:10" ht="12.5" x14ac:dyDescent="0.25">
      <c r="C121" s="4">
        <v>198</v>
      </c>
      <c r="D121" s="4">
        <v>4</v>
      </c>
      <c r="E121" s="4">
        <v>0</v>
      </c>
      <c r="F121" s="4">
        <f t="shared" si="1"/>
        <v>9594</v>
      </c>
      <c r="G121" s="4">
        <v>1</v>
      </c>
      <c r="H121" s="4"/>
    </row>
    <row r="122" spans="3:10" ht="12.5" x14ac:dyDescent="0.25">
      <c r="C122" s="4">
        <v>226</v>
      </c>
      <c r="D122" s="4">
        <v>2</v>
      </c>
      <c r="E122" s="4">
        <v>1</v>
      </c>
      <c r="F122" s="4">
        <f t="shared" si="1"/>
        <v>9594</v>
      </c>
      <c r="G122" s="4">
        <v>3</v>
      </c>
      <c r="H122" s="4"/>
    </row>
    <row r="123" spans="3:10" ht="12.5" x14ac:dyDescent="0.25">
      <c r="C123" s="4">
        <v>227</v>
      </c>
      <c r="D123" s="4">
        <v>2</v>
      </c>
      <c r="E123" s="4">
        <v>1</v>
      </c>
      <c r="F123" s="4">
        <f t="shared" si="1"/>
        <v>9594</v>
      </c>
      <c r="G123" s="4">
        <v>3</v>
      </c>
      <c r="H123" s="4"/>
    </row>
    <row r="124" spans="3:10" ht="12.5" x14ac:dyDescent="0.25">
      <c r="C124" s="4">
        <v>228</v>
      </c>
      <c r="D124" s="4">
        <v>3</v>
      </c>
      <c r="E124" s="4">
        <v>1</v>
      </c>
      <c r="F124" s="4">
        <f t="shared" si="1"/>
        <v>9593</v>
      </c>
      <c r="G124" s="4">
        <v>3</v>
      </c>
      <c r="H124" s="4"/>
      <c r="I124" s="1"/>
      <c r="J124" s="1"/>
    </row>
    <row r="125" spans="3:10" ht="12.5" x14ac:dyDescent="0.25">
      <c r="C125" s="4">
        <v>229</v>
      </c>
      <c r="D125" s="4">
        <v>4</v>
      </c>
      <c r="E125" s="4">
        <v>0</v>
      </c>
      <c r="F125" s="4">
        <f t="shared" si="1"/>
        <v>9594</v>
      </c>
      <c r="G125" s="4">
        <v>1</v>
      </c>
      <c r="H125" s="4"/>
      <c r="I125" s="1"/>
      <c r="J125" s="1"/>
    </row>
    <row r="126" spans="3:10" ht="12.5" x14ac:dyDescent="0.25">
      <c r="C126" s="4">
        <v>230</v>
      </c>
      <c r="D126" s="4">
        <v>4</v>
      </c>
      <c r="E126" s="4">
        <v>1</v>
      </c>
      <c r="F126" s="4">
        <f t="shared" si="1"/>
        <v>9594</v>
      </c>
      <c r="G126" s="4">
        <v>1</v>
      </c>
      <c r="H126" s="4"/>
      <c r="I126" s="1"/>
      <c r="J126" s="1"/>
    </row>
    <row r="127" spans="3:10" ht="12.5" x14ac:dyDescent="0.25">
      <c r="C127" s="4">
        <v>231</v>
      </c>
      <c r="D127" s="4">
        <v>5</v>
      </c>
      <c r="E127" s="4">
        <v>1</v>
      </c>
      <c r="F127" s="4">
        <f t="shared" si="1"/>
        <v>9594</v>
      </c>
      <c r="G127" s="4">
        <v>0</v>
      </c>
      <c r="H127" s="4"/>
      <c r="I127" s="1"/>
      <c r="J127" s="1"/>
    </row>
    <row r="128" spans="3:10" ht="12.5" x14ac:dyDescent="0.25">
      <c r="C128" s="4">
        <v>234</v>
      </c>
      <c r="D128" s="4">
        <v>5</v>
      </c>
      <c r="E128" s="4">
        <v>2</v>
      </c>
      <c r="F128" s="4">
        <f t="shared" si="1"/>
        <v>9591</v>
      </c>
      <c r="G128" s="4">
        <v>3</v>
      </c>
      <c r="H128" s="4"/>
      <c r="I128" s="1"/>
      <c r="J128" s="1"/>
    </row>
    <row r="129" spans="2:12" ht="12.5" x14ac:dyDescent="0.25">
      <c r="C129" s="4">
        <v>236</v>
      </c>
      <c r="D129" s="4">
        <v>3</v>
      </c>
      <c r="E129" s="4">
        <v>3</v>
      </c>
      <c r="F129" s="4">
        <f t="shared" si="1"/>
        <v>9594</v>
      </c>
      <c r="G129" s="4">
        <v>2</v>
      </c>
      <c r="H129" s="4"/>
      <c r="I129" s="1"/>
      <c r="J129" s="1"/>
    </row>
    <row r="130" spans="2:12" ht="12.5" x14ac:dyDescent="0.25">
      <c r="C130" s="4">
        <v>247</v>
      </c>
      <c r="D130" s="4">
        <v>4</v>
      </c>
      <c r="E130" s="4">
        <v>1</v>
      </c>
      <c r="F130" s="4">
        <f t="shared" si="1"/>
        <v>9595</v>
      </c>
      <c r="G130" s="4">
        <v>0</v>
      </c>
      <c r="H130" s="4"/>
      <c r="I130" s="1"/>
      <c r="J130" s="1"/>
    </row>
    <row r="131" spans="2:12" ht="12.5" x14ac:dyDescent="0.25">
      <c r="C131" s="4">
        <v>248</v>
      </c>
      <c r="D131" s="4">
        <v>4</v>
      </c>
      <c r="E131" s="4">
        <v>1</v>
      </c>
      <c r="F131" s="4">
        <f t="shared" si="1"/>
        <v>9595</v>
      </c>
      <c r="G131" s="4">
        <v>0</v>
      </c>
      <c r="H131" s="4"/>
      <c r="I131" s="1"/>
      <c r="J131" s="1"/>
    </row>
    <row r="132" spans="2:12" ht="12.5" x14ac:dyDescent="0.25">
      <c r="C132" s="4">
        <v>249</v>
      </c>
      <c r="D132" s="4">
        <v>4</v>
      </c>
      <c r="E132" s="4">
        <v>1</v>
      </c>
      <c r="F132" s="4">
        <f t="shared" si="1"/>
        <v>9595</v>
      </c>
      <c r="G132" s="4">
        <v>0</v>
      </c>
      <c r="H132" s="4"/>
      <c r="I132" s="1"/>
      <c r="J132" s="1"/>
    </row>
    <row r="133" spans="2:12" ht="12.5" x14ac:dyDescent="0.25">
      <c r="C133" s="4">
        <v>250</v>
      </c>
      <c r="D133" s="4">
        <v>4</v>
      </c>
      <c r="E133" s="4">
        <v>1</v>
      </c>
      <c r="F133" s="4">
        <f t="shared" si="1"/>
        <v>9595</v>
      </c>
      <c r="G133" s="4">
        <v>0</v>
      </c>
      <c r="H133" s="4"/>
      <c r="I133" s="1"/>
      <c r="J133" s="1"/>
    </row>
    <row r="134" spans="2:12" ht="12.5" x14ac:dyDescent="0.25">
      <c r="C134" s="4"/>
      <c r="D134" s="4"/>
      <c r="E134" s="4"/>
      <c r="F134" s="4"/>
      <c r="G134" s="4"/>
      <c r="H134" s="4"/>
      <c r="I134" s="1"/>
      <c r="J134" s="1"/>
    </row>
    <row r="135" spans="2:12" ht="12.5" x14ac:dyDescent="0.25">
      <c r="C135" s="11"/>
      <c r="D135" s="11">
        <f>SUM(D52:D133)</f>
        <v>294</v>
      </c>
      <c r="E135" s="11">
        <f>SUM(E52:E133)</f>
        <v>197</v>
      </c>
      <c r="F135" s="11">
        <f>SUM(F52:F133)</f>
        <v>786758</v>
      </c>
      <c r="G135" s="11">
        <f>SUM(G52:G133)</f>
        <v>66</v>
      </c>
      <c r="H135" s="11"/>
      <c r="I135" s="1"/>
      <c r="J135" s="1"/>
    </row>
    <row r="136" spans="2:12" ht="12.5" x14ac:dyDescent="0.25">
      <c r="I136" s="1"/>
      <c r="J136" s="1"/>
    </row>
    <row r="137" spans="2:12" ht="12.5" x14ac:dyDescent="0.25">
      <c r="I137" s="1"/>
      <c r="J137" s="1"/>
    </row>
    <row r="138" spans="2:12" ht="13" x14ac:dyDescent="0.3">
      <c r="B138" s="10" t="s">
        <v>21</v>
      </c>
      <c r="C138" s="10" t="s">
        <v>22</v>
      </c>
      <c r="D138" s="10" t="s">
        <v>16</v>
      </c>
      <c r="E138" s="10" t="s">
        <v>17</v>
      </c>
      <c r="F138" s="10" t="s">
        <v>18</v>
      </c>
      <c r="G138" s="10" t="s">
        <v>19</v>
      </c>
      <c r="I138" s="1"/>
      <c r="J138" s="1"/>
    </row>
    <row r="139" spans="2:12" ht="12.5" x14ac:dyDescent="0.25">
      <c r="B139" s="1" t="s">
        <v>13</v>
      </c>
      <c r="C139">
        <v>19</v>
      </c>
      <c r="D139">
        <v>4</v>
      </c>
      <c r="E139">
        <v>4</v>
      </c>
      <c r="F139">
        <v>9594</v>
      </c>
      <c r="G139">
        <v>1</v>
      </c>
      <c r="H139" s="1"/>
      <c r="I139" s="1"/>
      <c r="J139" s="1"/>
    </row>
    <row r="140" spans="2:12" ht="12.5" x14ac:dyDescent="0.25">
      <c r="C140">
        <v>7</v>
      </c>
      <c r="D140">
        <v>3</v>
      </c>
      <c r="E140">
        <v>5</v>
      </c>
      <c r="F140">
        <v>9596</v>
      </c>
      <c r="G140">
        <v>0</v>
      </c>
      <c r="H140" s="1"/>
      <c r="I140" s="1"/>
      <c r="J140" s="1"/>
    </row>
    <row r="141" spans="2:12" ht="12.5" x14ac:dyDescent="0.25">
      <c r="C141">
        <v>21</v>
      </c>
      <c r="D141">
        <v>5</v>
      </c>
      <c r="E141">
        <v>3</v>
      </c>
      <c r="F141">
        <v>9593</v>
      </c>
      <c r="G141">
        <v>1</v>
      </c>
      <c r="H141" s="1"/>
      <c r="I141" s="1" t="s">
        <v>24</v>
      </c>
      <c r="J141" s="1"/>
    </row>
    <row r="142" spans="2:12" ht="12.5" x14ac:dyDescent="0.25">
      <c r="C142">
        <v>12</v>
      </c>
      <c r="D142">
        <v>4</v>
      </c>
      <c r="E142">
        <v>4</v>
      </c>
      <c r="F142">
        <v>9595</v>
      </c>
      <c r="G142">
        <v>0</v>
      </c>
      <c r="H142" s="1"/>
      <c r="I142" s="1" t="s">
        <v>14</v>
      </c>
      <c r="J142" s="1"/>
    </row>
    <row r="143" spans="2:12" ht="12.5" x14ac:dyDescent="0.25">
      <c r="C143">
        <v>25</v>
      </c>
      <c r="D143">
        <v>4</v>
      </c>
      <c r="E143">
        <v>6</v>
      </c>
      <c r="F143">
        <v>9595</v>
      </c>
      <c r="G143">
        <v>0</v>
      </c>
      <c r="H143" s="1"/>
      <c r="I143" s="1"/>
      <c r="J143" s="1"/>
    </row>
    <row r="144" spans="2:12" ht="12.5" x14ac:dyDescent="0.25">
      <c r="C144">
        <v>20</v>
      </c>
      <c r="D144">
        <v>4</v>
      </c>
      <c r="E144">
        <v>1</v>
      </c>
      <c r="F144">
        <v>9595</v>
      </c>
      <c r="G144">
        <v>0</v>
      </c>
      <c r="H144" s="1"/>
      <c r="I144" s="1"/>
      <c r="J144" s="1"/>
      <c r="K144" s="1"/>
      <c r="L144" s="1"/>
    </row>
    <row r="145" spans="3:12" ht="12.5" x14ac:dyDescent="0.25">
      <c r="C145">
        <v>6</v>
      </c>
      <c r="D145">
        <v>4</v>
      </c>
      <c r="E145">
        <v>5</v>
      </c>
      <c r="F145">
        <v>9595</v>
      </c>
      <c r="G145">
        <v>0</v>
      </c>
      <c r="H145" s="1"/>
      <c r="I145" s="1"/>
      <c r="J145" s="1"/>
      <c r="K145" s="1"/>
      <c r="L145" s="1"/>
    </row>
    <row r="146" spans="3:12" ht="12.5" x14ac:dyDescent="0.25">
      <c r="C146">
        <v>28</v>
      </c>
      <c r="D146">
        <v>4</v>
      </c>
      <c r="E146">
        <v>2</v>
      </c>
      <c r="F146">
        <v>9595</v>
      </c>
      <c r="G146">
        <v>0</v>
      </c>
      <c r="H146" s="1"/>
    </row>
    <row r="147" spans="3:12" ht="12.5" x14ac:dyDescent="0.25">
      <c r="C147">
        <v>26</v>
      </c>
      <c r="D147">
        <v>4</v>
      </c>
      <c r="E147">
        <v>3</v>
      </c>
      <c r="F147">
        <v>9595</v>
      </c>
      <c r="G147">
        <v>0</v>
      </c>
      <c r="H147" s="1"/>
      <c r="I147" s="4" t="s">
        <v>7</v>
      </c>
      <c r="J147" s="4">
        <f>D166/(D166+E166)</f>
        <v>0.42857142857142855</v>
      </c>
    </row>
    <row r="148" spans="3:12" ht="12.5" x14ac:dyDescent="0.25">
      <c r="C148">
        <v>24</v>
      </c>
      <c r="D148">
        <v>4</v>
      </c>
      <c r="E148">
        <v>3</v>
      </c>
      <c r="F148">
        <v>9595</v>
      </c>
      <c r="G148">
        <v>0</v>
      </c>
      <c r="H148" s="1"/>
      <c r="I148" s="4" t="s">
        <v>8</v>
      </c>
      <c r="J148" s="4">
        <f>(D166+F166)/(D166+F166+E166+G166)*100</f>
        <v>99.946684216445419</v>
      </c>
    </row>
    <row r="149" spans="3:12" ht="12.5" x14ac:dyDescent="0.25">
      <c r="C149">
        <v>27</v>
      </c>
      <c r="D149">
        <v>4</v>
      </c>
      <c r="E149">
        <v>5</v>
      </c>
      <c r="F149">
        <v>9595</v>
      </c>
      <c r="G149">
        <v>0</v>
      </c>
      <c r="H149" s="1"/>
      <c r="I149" s="4" t="s">
        <v>9</v>
      </c>
      <c r="J149" s="4">
        <f>(D166)/(D166+G166)*100</f>
        <v>76.470588235294116</v>
      </c>
    </row>
    <row r="150" spans="3:12" ht="12.5" x14ac:dyDescent="0.25">
      <c r="C150">
        <v>22</v>
      </c>
      <c r="D150">
        <v>4</v>
      </c>
      <c r="E150">
        <v>4</v>
      </c>
      <c r="F150">
        <v>9595</v>
      </c>
      <c r="G150">
        <v>0</v>
      </c>
      <c r="H150" s="1"/>
      <c r="I150" s="4" t="s">
        <v>10</v>
      </c>
      <c r="J150" s="4">
        <f>F166/(F166+E166)*100</f>
        <v>99.956662513490883</v>
      </c>
    </row>
    <row r="151" spans="3:12" ht="12.5" x14ac:dyDescent="0.25">
      <c r="C151">
        <v>17</v>
      </c>
      <c r="D151">
        <v>4</v>
      </c>
      <c r="E151">
        <v>4</v>
      </c>
      <c r="F151">
        <v>9595</v>
      </c>
      <c r="G151">
        <v>0</v>
      </c>
      <c r="H151" s="1"/>
      <c r="I151" s="1"/>
      <c r="J151" s="1"/>
    </row>
    <row r="152" spans="3:12" ht="12.5" x14ac:dyDescent="0.25">
      <c r="C152">
        <v>14</v>
      </c>
      <c r="D152">
        <v>4</v>
      </c>
      <c r="E152">
        <v>2</v>
      </c>
      <c r="F152">
        <v>9595</v>
      </c>
      <c r="G152">
        <v>0</v>
      </c>
      <c r="H152" s="1"/>
      <c r="J152" s="4"/>
      <c r="K152" s="1"/>
      <c r="L152" s="1"/>
    </row>
    <row r="153" spans="3:12" ht="12.5" x14ac:dyDescent="0.25">
      <c r="C153" s="6">
        <v>50</v>
      </c>
      <c r="D153" s="6">
        <v>4</v>
      </c>
      <c r="E153" s="6">
        <v>1</v>
      </c>
      <c r="F153" s="4">
        <f>9599-D153-G153</f>
        <v>9595</v>
      </c>
      <c r="G153" s="6">
        <v>0</v>
      </c>
      <c r="H153" s="1"/>
      <c r="J153" s="4"/>
      <c r="K153" s="1"/>
      <c r="L153" s="1"/>
    </row>
    <row r="154" spans="3:12" ht="12.5" x14ac:dyDescent="0.25">
      <c r="C154" s="6">
        <v>51</v>
      </c>
      <c r="D154" s="6">
        <v>4</v>
      </c>
      <c r="E154" s="6">
        <v>1</v>
      </c>
      <c r="F154" s="4">
        <f>9599-D154-G154</f>
        <v>9595</v>
      </c>
      <c r="G154" s="6">
        <v>0</v>
      </c>
      <c r="H154" s="1"/>
      <c r="J154" s="4"/>
      <c r="K154" s="1"/>
      <c r="L154" s="1"/>
    </row>
    <row r="155" spans="3:12" ht="12.5" x14ac:dyDescent="0.25">
      <c r="C155" s="6">
        <v>52</v>
      </c>
      <c r="D155" s="6">
        <v>3</v>
      </c>
      <c r="E155" s="6">
        <v>2</v>
      </c>
      <c r="F155" s="4">
        <f>9599-D155-G155</f>
        <v>9595</v>
      </c>
      <c r="G155" s="6">
        <v>1</v>
      </c>
      <c r="H155" s="1"/>
      <c r="K155" s="1"/>
      <c r="L155" s="1"/>
    </row>
    <row r="156" spans="3:12" ht="12.5" x14ac:dyDescent="0.25">
      <c r="C156" s="6">
        <v>53</v>
      </c>
      <c r="D156" s="6">
        <v>3</v>
      </c>
      <c r="E156" s="6">
        <v>3</v>
      </c>
      <c r="F156" s="4">
        <f>9599-D156-G156</f>
        <v>9595</v>
      </c>
      <c r="G156" s="6">
        <v>1</v>
      </c>
      <c r="H156" s="1"/>
      <c r="K156" s="1"/>
      <c r="L156" s="1"/>
    </row>
    <row r="157" spans="3:12" ht="12.5" x14ac:dyDescent="0.25">
      <c r="C157" s="6">
        <v>54</v>
      </c>
      <c r="D157" s="6">
        <v>2</v>
      </c>
      <c r="E157" s="6">
        <v>6</v>
      </c>
      <c r="F157" s="4">
        <f>9599-D157-G157</f>
        <v>9595</v>
      </c>
      <c r="G157" s="6">
        <v>2</v>
      </c>
      <c r="H157" s="1"/>
      <c r="K157" s="1"/>
      <c r="L157" s="1"/>
    </row>
    <row r="158" spans="3:12" ht="12.5" x14ac:dyDescent="0.25">
      <c r="C158" s="6">
        <v>55</v>
      </c>
      <c r="D158" s="6">
        <v>1</v>
      </c>
      <c r="E158" s="6">
        <v>8</v>
      </c>
      <c r="F158" s="4">
        <f>9599-D158-G158</f>
        <v>9595</v>
      </c>
      <c r="G158" s="6">
        <v>3</v>
      </c>
      <c r="H158" s="1"/>
      <c r="K158" s="1"/>
      <c r="L158" s="1"/>
    </row>
    <row r="159" spans="3:12" ht="12.5" x14ac:dyDescent="0.25">
      <c r="C159" s="6">
        <v>56</v>
      </c>
      <c r="D159" s="6">
        <v>1</v>
      </c>
      <c r="E159" s="6">
        <v>4</v>
      </c>
      <c r="F159" s="4">
        <f>9599-D159-G159</f>
        <v>9595</v>
      </c>
      <c r="G159" s="6">
        <v>3</v>
      </c>
      <c r="H159" s="1"/>
      <c r="K159" s="1"/>
      <c r="L159" s="1"/>
    </row>
    <row r="160" spans="3:12" ht="12.5" x14ac:dyDescent="0.25">
      <c r="C160" s="6">
        <v>57</v>
      </c>
      <c r="D160" s="6">
        <v>0</v>
      </c>
      <c r="E160" s="6">
        <v>9</v>
      </c>
      <c r="F160" s="4">
        <f>9599-D160-G160</f>
        <v>9595</v>
      </c>
      <c r="G160" s="6">
        <v>4</v>
      </c>
      <c r="H160" s="1"/>
      <c r="K160" s="1"/>
      <c r="L160" s="1"/>
    </row>
    <row r="161" spans="2:12" ht="12.5" x14ac:dyDescent="0.25">
      <c r="C161" s="6">
        <v>58</v>
      </c>
      <c r="D161" s="6">
        <v>3</v>
      </c>
      <c r="E161" s="6">
        <v>2</v>
      </c>
      <c r="F161" s="4">
        <f>9599-D161-G161</f>
        <v>9595</v>
      </c>
      <c r="G161" s="6">
        <v>1</v>
      </c>
      <c r="H161" s="1"/>
      <c r="K161" s="1"/>
      <c r="L161" s="1"/>
    </row>
    <row r="162" spans="2:12" ht="12.5" x14ac:dyDescent="0.25">
      <c r="C162" s="6">
        <v>59</v>
      </c>
      <c r="D162" s="6">
        <v>1</v>
      </c>
      <c r="E162" s="6">
        <v>9</v>
      </c>
      <c r="F162" s="4">
        <f>9599-D162-G162</f>
        <v>9595</v>
      </c>
      <c r="G162" s="6">
        <v>3</v>
      </c>
      <c r="H162" s="1"/>
      <c r="K162" s="1"/>
      <c r="L162" s="1"/>
    </row>
    <row r="163" spans="2:12" ht="12.5" x14ac:dyDescent="0.25">
      <c r="C163" s="6">
        <v>60</v>
      </c>
      <c r="D163" s="6">
        <v>0</v>
      </c>
      <c r="E163" s="6">
        <v>8</v>
      </c>
      <c r="F163" s="4">
        <f>9599-D163-G163</f>
        <v>9595</v>
      </c>
      <c r="G163" s="6">
        <v>4</v>
      </c>
      <c r="H163" s="1"/>
      <c r="K163" s="1"/>
      <c r="L163" s="1"/>
    </row>
    <row r="164" spans="2:12" ht="12.5" x14ac:dyDescent="0.25">
      <c r="C164" s="6"/>
      <c r="D164" s="6"/>
      <c r="E164" s="6"/>
      <c r="F164" s="4"/>
      <c r="G164" s="6"/>
      <c r="H164" s="1"/>
      <c r="K164" s="1"/>
      <c r="L164" s="1"/>
    </row>
    <row r="165" spans="2:12" ht="12.5" x14ac:dyDescent="0.25">
      <c r="C165" s="6"/>
      <c r="D165" s="6"/>
      <c r="E165" s="6"/>
      <c r="F165" s="4"/>
      <c r="G165" s="6"/>
      <c r="H165" s="1"/>
      <c r="K165" s="1"/>
      <c r="L165" s="1"/>
    </row>
    <row r="166" spans="2:12" ht="12.5" x14ac:dyDescent="0.25">
      <c r="C166" s="1"/>
      <c r="D166" s="6">
        <f>SUM(D139:D163)</f>
        <v>78</v>
      </c>
      <c r="E166" s="6">
        <f>SUM(E139:E163)</f>
        <v>104</v>
      </c>
      <c r="F166" s="6">
        <f>SUM(F139:F163)</f>
        <v>239873</v>
      </c>
      <c r="G166" s="6">
        <f>SUM(G139:G163)</f>
        <v>24</v>
      </c>
      <c r="H166" s="1"/>
      <c r="K166" s="1"/>
      <c r="L166" s="1"/>
    </row>
    <row r="167" spans="2:12" ht="12.5" x14ac:dyDescent="0.25">
      <c r="H167" s="1"/>
      <c r="K167" s="1"/>
      <c r="L167" s="1"/>
    </row>
    <row r="168" spans="2:12" ht="12.5" x14ac:dyDescent="0.25">
      <c r="H168" s="1"/>
      <c r="K168" s="1"/>
      <c r="L168" s="1"/>
    </row>
    <row r="169" spans="2:12" ht="14.5" x14ac:dyDescent="0.3">
      <c r="B169" s="10" t="s">
        <v>27</v>
      </c>
      <c r="C169" s="15"/>
      <c r="G169" s="15" t="s">
        <v>30</v>
      </c>
      <c r="H169" s="1"/>
      <c r="K169" s="1"/>
      <c r="L169" s="1"/>
    </row>
    <row r="170" spans="2:12" ht="14.5" x14ac:dyDescent="0.25">
      <c r="C170" s="15">
        <v>31.9391513300355</v>
      </c>
      <c r="E170" s="14" t="s">
        <v>28</v>
      </c>
      <c r="G170" s="15">
        <v>34.394342753043198</v>
      </c>
      <c r="H170" s="1"/>
      <c r="K170" s="1"/>
      <c r="L170" s="1"/>
    </row>
    <row r="171" spans="2:12" ht="14.5" x14ac:dyDescent="0.25">
      <c r="C171" s="15">
        <v>31.901012726736599</v>
      </c>
      <c r="G171" s="15">
        <v>34.392308225253501</v>
      </c>
      <c r="H171" s="1"/>
      <c r="K171" s="1"/>
      <c r="L171" s="1"/>
    </row>
    <row r="172" spans="2:12" ht="14.5" x14ac:dyDescent="0.25">
      <c r="C172" s="15">
        <v>32.321212172037797</v>
      </c>
      <c r="G172" s="15">
        <v>34.387625883890799</v>
      </c>
      <c r="H172" s="1"/>
      <c r="K172" s="1"/>
      <c r="L172" s="6"/>
    </row>
    <row r="173" spans="2:12" ht="14.5" x14ac:dyDescent="0.25">
      <c r="B173" s="1"/>
      <c r="C173" s="15">
        <v>32.152453970282103</v>
      </c>
      <c r="G173" s="15">
        <v>34.381067611823497</v>
      </c>
      <c r="H173" s="1"/>
      <c r="K173" s="1"/>
      <c r="L173" s="7"/>
    </row>
    <row r="174" spans="2:12" ht="14.5" x14ac:dyDescent="0.25">
      <c r="B174" s="1"/>
      <c r="C174" s="15">
        <v>31.960305515899002</v>
      </c>
      <c r="G174" s="15">
        <v>34.3741623065563</v>
      </c>
      <c r="H174" s="1"/>
      <c r="K174" s="1"/>
      <c r="L174" s="6"/>
    </row>
    <row r="175" spans="2:12" ht="14.5" x14ac:dyDescent="0.25">
      <c r="C175" s="15">
        <v>31.762137049463</v>
      </c>
      <c r="G175" s="15">
        <v>34.367900062950397</v>
      </c>
      <c r="H175" s="1"/>
      <c r="K175" s="1"/>
      <c r="L175" s="1"/>
    </row>
    <row r="176" spans="2:12" ht="14.5" x14ac:dyDescent="0.25">
      <c r="C176" s="15">
        <v>32.1627722488548</v>
      </c>
      <c r="G176" s="15">
        <v>34.360957672582998</v>
      </c>
      <c r="H176" s="1"/>
      <c r="K176" s="1"/>
      <c r="L176" s="1"/>
    </row>
    <row r="177" spans="3:12" ht="14.5" x14ac:dyDescent="0.25">
      <c r="C177" s="15">
        <v>32.101502962922702</v>
      </c>
      <c r="G177" s="15">
        <v>34.356816300315799</v>
      </c>
      <c r="H177" s="1"/>
      <c r="K177" s="1"/>
      <c r="L177" s="1"/>
    </row>
    <row r="178" spans="3:12" ht="14.5" x14ac:dyDescent="0.25">
      <c r="C178" s="15">
        <v>31.7465203823437</v>
      </c>
      <c r="G178" s="15">
        <v>34.330300340709201</v>
      </c>
      <c r="H178" s="1"/>
      <c r="K178" s="1"/>
      <c r="L178" s="1"/>
    </row>
    <row r="179" spans="3:12" ht="14.5" x14ac:dyDescent="0.25">
      <c r="C179" s="15">
        <v>31.775920144833201</v>
      </c>
      <c r="G179" s="15">
        <v>34.316775864521297</v>
      </c>
      <c r="H179" s="1"/>
      <c r="K179" s="1"/>
    </row>
    <row r="180" spans="3:12" ht="14.5" x14ac:dyDescent="0.25">
      <c r="C180" s="15">
        <v>32.318405611617301</v>
      </c>
      <c r="G180" s="15">
        <v>34.308739558135997</v>
      </c>
      <c r="H180" s="1"/>
    </row>
    <row r="181" spans="3:12" ht="14.5" x14ac:dyDescent="0.25">
      <c r="C181" s="15">
        <v>32.0129836357209</v>
      </c>
      <c r="G181" s="15">
        <v>34.308416981991698</v>
      </c>
      <c r="H181" s="1"/>
    </row>
    <row r="182" spans="3:12" ht="14.5" x14ac:dyDescent="0.25">
      <c r="C182" s="15">
        <v>31.714120602297299</v>
      </c>
      <c r="G182" s="15">
        <v>34.298829165171398</v>
      </c>
      <c r="H182" s="1"/>
    </row>
    <row r="183" spans="3:12" ht="14.5" x14ac:dyDescent="0.25">
      <c r="C183" s="15">
        <v>31.733913875850799</v>
      </c>
      <c r="G183" s="15">
        <v>34.296730019697101</v>
      </c>
      <c r="H183" s="1"/>
    </row>
    <row r="184" spans="3:12" ht="14.5" x14ac:dyDescent="0.25">
      <c r="C184" s="15">
        <v>31.7887504924892</v>
      </c>
      <c r="G184" s="15">
        <v>34.294181431127903</v>
      </c>
      <c r="H184" s="1"/>
    </row>
    <row r="185" spans="3:12" ht="14.5" x14ac:dyDescent="0.25">
      <c r="C185" s="15">
        <v>32.262888816396298</v>
      </c>
      <c r="G185" s="15">
        <v>34.2814447616067</v>
      </c>
      <c r="H185" s="1"/>
    </row>
    <row r="186" spans="3:12" ht="14.5" x14ac:dyDescent="0.25">
      <c r="C186" s="15">
        <v>31.993466646063101</v>
      </c>
      <c r="G186" s="15">
        <v>34.280486124196202</v>
      </c>
      <c r="H186" s="1"/>
    </row>
    <row r="187" spans="3:12" ht="14.5" x14ac:dyDescent="0.25">
      <c r="C187" s="15">
        <v>32.053339745024097</v>
      </c>
      <c r="G187" s="15">
        <v>34.275264575366201</v>
      </c>
    </row>
    <row r="188" spans="3:12" ht="14.5" x14ac:dyDescent="0.25">
      <c r="C188" s="15">
        <v>32.0115074988515</v>
      </c>
      <c r="G188" s="15">
        <v>34.247931042483401</v>
      </c>
    </row>
    <row r="189" spans="3:12" ht="14.5" x14ac:dyDescent="0.25">
      <c r="C189" s="15">
        <v>31.742704857746102</v>
      </c>
      <c r="G189" s="15">
        <v>34.246856567001899</v>
      </c>
    </row>
    <row r="190" spans="3:12" ht="14.5" x14ac:dyDescent="0.25">
      <c r="C190" s="15">
        <v>32.265517321695398</v>
      </c>
      <c r="G190" s="15">
        <v>34.241529574894003</v>
      </c>
    </row>
    <row r="191" spans="3:12" ht="14.5" x14ac:dyDescent="0.25">
      <c r="C191" s="15">
        <v>31.881796144595199</v>
      </c>
      <c r="G191" s="15">
        <v>34.238513371356099</v>
      </c>
    </row>
    <row r="192" spans="3:12" ht="14.5" x14ac:dyDescent="0.25">
      <c r="C192" s="15">
        <v>31.8694994932947</v>
      </c>
      <c r="G192" s="15">
        <v>34.2365133013814</v>
      </c>
    </row>
    <row r="193" spans="3:7" ht="14.5" x14ac:dyDescent="0.25">
      <c r="C193" s="15">
        <v>32.074342330521098</v>
      </c>
      <c r="G193" s="15">
        <v>34.224873812728298</v>
      </c>
    </row>
    <row r="194" spans="3:7" ht="14.5" x14ac:dyDescent="0.25">
      <c r="C194" s="15">
        <v>31.9998037851555</v>
      </c>
      <c r="G194" s="15">
        <v>34.221785943387601</v>
      </c>
    </row>
    <row r="195" spans="3:7" ht="14.5" x14ac:dyDescent="0.25">
      <c r="C195" s="15">
        <v>31.932035953986201</v>
      </c>
      <c r="G195" s="15">
        <v>34.203033418727003</v>
      </c>
    </row>
    <row r="196" spans="3:7" ht="14.5" x14ac:dyDescent="0.25">
      <c r="C196" s="15">
        <v>32.113034987012803</v>
      </c>
      <c r="G196" s="15">
        <v>34.2007883076204</v>
      </c>
    </row>
    <row r="197" spans="3:7" ht="14.5" x14ac:dyDescent="0.25">
      <c r="C197" s="15">
        <v>32.291066255656702</v>
      </c>
      <c r="G197" s="15">
        <v>34.183228892275999</v>
      </c>
    </row>
    <row r="198" spans="3:7" ht="14.5" x14ac:dyDescent="0.25">
      <c r="C198" s="15">
        <v>32.090867867043897</v>
      </c>
      <c r="G198" s="15">
        <v>34.1782748549332</v>
      </c>
    </row>
    <row r="199" spans="3:7" ht="14.5" x14ac:dyDescent="0.25">
      <c r="C199" s="15">
        <v>31.878189257717001</v>
      </c>
      <c r="G199" s="15">
        <v>34.169411010652198</v>
      </c>
    </row>
    <row r="200" spans="3:7" ht="14.5" x14ac:dyDescent="0.25">
      <c r="C200" s="15">
        <v>31.829264188717801</v>
      </c>
      <c r="G200" s="15">
        <v>34.166963693583398</v>
      </c>
    </row>
    <row r="201" spans="3:7" ht="14.5" x14ac:dyDescent="0.25">
      <c r="C201" s="15">
        <v>31.9766544714041</v>
      </c>
      <c r="G201" s="15">
        <v>34.151146690870497</v>
      </c>
    </row>
    <row r="202" spans="3:7" ht="14.5" x14ac:dyDescent="0.25">
      <c r="C202" s="15">
        <v>31.7171676383863</v>
      </c>
      <c r="G202" s="15">
        <v>34.134468745339902</v>
      </c>
    </row>
    <row r="203" spans="3:7" ht="14.5" x14ac:dyDescent="0.25">
      <c r="C203" s="15">
        <v>32.251996131654998</v>
      </c>
      <c r="G203" s="15">
        <v>34.100509115879099</v>
      </c>
    </row>
    <row r="204" spans="3:7" ht="14.5" x14ac:dyDescent="0.25">
      <c r="C204" s="15">
        <v>32.084358115152902</v>
      </c>
      <c r="G204" s="15">
        <v>34.090181686039898</v>
      </c>
    </row>
    <row r="205" spans="3:7" ht="14.5" x14ac:dyDescent="0.25">
      <c r="C205" s="15">
        <v>31.828263199581102</v>
      </c>
      <c r="G205" s="15">
        <v>34.087169165163097</v>
      </c>
    </row>
    <row r="206" spans="3:7" ht="14.5" x14ac:dyDescent="0.25">
      <c r="C206" s="15">
        <v>32.027547599618003</v>
      </c>
      <c r="G206" s="15">
        <v>34.083450804505098</v>
      </c>
    </row>
    <row r="207" spans="3:7" ht="14.5" x14ac:dyDescent="0.25">
      <c r="C207" s="15">
        <v>31.733909310354601</v>
      </c>
      <c r="G207" s="15">
        <v>34.078555620343799</v>
      </c>
    </row>
    <row r="208" spans="3:7" ht="14.5" x14ac:dyDescent="0.25">
      <c r="C208" s="15">
        <v>32.243178081603602</v>
      </c>
      <c r="G208" s="15">
        <v>34.076817337588999</v>
      </c>
    </row>
    <row r="209" spans="3:7" ht="14.5" x14ac:dyDescent="0.25">
      <c r="C209" s="15">
        <v>31.979048839613899</v>
      </c>
      <c r="G209" s="15">
        <v>34.074588633949197</v>
      </c>
    </row>
    <row r="210" spans="3:7" ht="14.5" x14ac:dyDescent="0.25">
      <c r="C210" s="15">
        <v>32.0452457691215</v>
      </c>
      <c r="G210" s="15">
        <v>34.060107866245097</v>
      </c>
    </row>
    <row r="211" spans="3:7" ht="14.5" x14ac:dyDescent="0.25">
      <c r="C211" s="15">
        <v>32.057122324027198</v>
      </c>
      <c r="G211" s="15">
        <v>34.048266647872502</v>
      </c>
    </row>
    <row r="212" spans="3:7" ht="14.5" x14ac:dyDescent="0.25">
      <c r="C212" s="15">
        <v>32.128648844464998</v>
      </c>
      <c r="G212" s="15">
        <v>34.040396283899703</v>
      </c>
    </row>
    <row r="213" spans="3:7" ht="14.5" x14ac:dyDescent="0.25">
      <c r="C213" s="15">
        <v>31.933968504198599</v>
      </c>
      <c r="G213" s="15">
        <v>34.030274273059298</v>
      </c>
    </row>
    <row r="214" spans="3:7" ht="14.5" x14ac:dyDescent="0.25">
      <c r="C214" s="15">
        <v>31.749284086787</v>
      </c>
      <c r="G214" s="15">
        <v>34.013145928359101</v>
      </c>
    </row>
    <row r="215" spans="3:7" ht="14.5" x14ac:dyDescent="0.25">
      <c r="C215" s="15">
        <v>31.987500955899499</v>
      </c>
      <c r="G215" s="15">
        <v>34.008851271290197</v>
      </c>
    </row>
    <row r="216" spans="3:7" ht="14.5" x14ac:dyDescent="0.25">
      <c r="C216" s="15">
        <v>31.730141594100999</v>
      </c>
      <c r="G216" s="15">
        <v>34.000751939002903</v>
      </c>
    </row>
    <row r="217" spans="3:7" ht="14.5" x14ac:dyDescent="0.25">
      <c r="C217" s="15">
        <v>32.1651019049769</v>
      </c>
      <c r="G217" s="15">
        <v>33.997926627790903</v>
      </c>
    </row>
    <row r="218" spans="3:7" ht="14.5" x14ac:dyDescent="0.25">
      <c r="C218" s="15">
        <v>31.723940967299502</v>
      </c>
      <c r="G218" s="15">
        <v>33.99070370802</v>
      </c>
    </row>
    <row r="219" spans="3:7" ht="14.5" x14ac:dyDescent="0.25">
      <c r="C219" s="15">
        <v>32.301173924346401</v>
      </c>
      <c r="G219" s="15">
        <v>33.985325584298003</v>
      </c>
    </row>
    <row r="220" spans="3:7" ht="15.75" customHeight="1" x14ac:dyDescent="0.25">
      <c r="C220" s="15">
        <v>32.167694570712101</v>
      </c>
      <c r="G220" s="15">
        <v>33.978968599306299</v>
      </c>
    </row>
    <row r="221" spans="3:7" ht="15.75" customHeight="1" x14ac:dyDescent="0.25">
      <c r="C221" s="15">
        <v>32.290593227235703</v>
      </c>
      <c r="G221" s="15">
        <v>33.960899033122502</v>
      </c>
    </row>
    <row r="222" spans="3:7" ht="15.75" customHeight="1" x14ac:dyDescent="0.25">
      <c r="C222" s="15">
        <v>32.023419311279298</v>
      </c>
      <c r="G222" s="15">
        <v>33.916696771211797</v>
      </c>
    </row>
    <row r="223" spans="3:7" ht="15.75" customHeight="1" x14ac:dyDescent="0.25">
      <c r="C223" s="15">
        <v>31.851770023419</v>
      </c>
      <c r="G223" s="15">
        <v>33.885429757281898</v>
      </c>
    </row>
    <row r="224" spans="3:7" ht="15.75" customHeight="1" x14ac:dyDescent="0.25">
      <c r="C224" s="15">
        <v>31.863778125591601</v>
      </c>
      <c r="G224" s="15">
        <v>33.884737695266701</v>
      </c>
    </row>
    <row r="225" spans="3:7" ht="15.75" customHeight="1" x14ac:dyDescent="0.25">
      <c r="C225" s="15">
        <v>32.178153721645501</v>
      </c>
      <c r="G225" s="15">
        <v>33.883655472953997</v>
      </c>
    </row>
    <row r="226" spans="3:7" ht="15.75" customHeight="1" x14ac:dyDescent="0.25">
      <c r="C226" s="15">
        <v>32.325805941220104</v>
      </c>
      <c r="G226" s="15">
        <v>33.880878745931703</v>
      </c>
    </row>
    <row r="227" spans="3:7" ht="15.75" customHeight="1" x14ac:dyDescent="0.25">
      <c r="C227" s="15">
        <v>31.924724622452501</v>
      </c>
      <c r="G227" s="15">
        <v>33.870295792246701</v>
      </c>
    </row>
    <row r="228" spans="3:7" ht="15.75" customHeight="1" x14ac:dyDescent="0.25">
      <c r="C228" s="15">
        <v>32.1743004398949</v>
      </c>
      <c r="G228" s="15">
        <v>33.865597989568897</v>
      </c>
    </row>
    <row r="229" spans="3:7" ht="15.75" customHeight="1" x14ac:dyDescent="0.25">
      <c r="C229" s="15">
        <v>31.769330553181</v>
      </c>
      <c r="G229" s="15">
        <v>33.843522862474799</v>
      </c>
    </row>
    <row r="230" spans="3:7" ht="15.75" customHeight="1" x14ac:dyDescent="0.25">
      <c r="C230" s="15">
        <v>32.076138494657101</v>
      </c>
      <c r="G230" s="15">
        <v>33.840647272528599</v>
      </c>
    </row>
    <row r="231" spans="3:7" ht="15.75" customHeight="1" x14ac:dyDescent="0.25">
      <c r="C231" s="15">
        <v>31.971274976202</v>
      </c>
      <c r="G231" s="15">
        <v>33.830456515057797</v>
      </c>
    </row>
    <row r="232" spans="3:7" ht="15.75" customHeight="1" x14ac:dyDescent="0.25">
      <c r="C232" s="15">
        <v>32.160352350912603</v>
      </c>
      <c r="G232" s="15">
        <v>33.820157194276298</v>
      </c>
    </row>
    <row r="233" spans="3:7" ht="15.75" customHeight="1" x14ac:dyDescent="0.25">
      <c r="C233" s="15">
        <v>31.8645409874599</v>
      </c>
      <c r="G233" s="15">
        <v>33.800274306029202</v>
      </c>
    </row>
    <row r="234" spans="3:7" ht="15.75" customHeight="1" x14ac:dyDescent="0.25">
      <c r="C234" s="15">
        <v>31.759728839397599</v>
      </c>
      <c r="G234" s="15">
        <v>33.797759885396502</v>
      </c>
    </row>
    <row r="235" spans="3:7" ht="15.75" customHeight="1" x14ac:dyDescent="0.25">
      <c r="C235" s="15">
        <v>31.984106998253399</v>
      </c>
      <c r="G235" s="15">
        <v>33.793549464501403</v>
      </c>
    </row>
    <row r="236" spans="3:7" ht="15.75" customHeight="1" x14ac:dyDescent="0.25">
      <c r="C236" s="15">
        <v>32.103246941468697</v>
      </c>
      <c r="G236" s="15">
        <v>33.7730209643492</v>
      </c>
    </row>
    <row r="237" spans="3:7" ht="15.75" customHeight="1" x14ac:dyDescent="0.25">
      <c r="C237" s="15">
        <v>31.783184454942401</v>
      </c>
      <c r="G237" s="15">
        <v>33.771069602490499</v>
      </c>
    </row>
    <row r="238" spans="3:7" ht="15.75" customHeight="1" x14ac:dyDescent="0.25">
      <c r="C238" s="15">
        <v>31.985278130789201</v>
      </c>
      <c r="G238" s="15">
        <v>33.762092876931</v>
      </c>
    </row>
    <row r="239" spans="3:7" ht="15.75" customHeight="1" x14ac:dyDescent="0.25">
      <c r="C239" s="15">
        <v>32.110885747337299</v>
      </c>
      <c r="G239" s="15">
        <v>33.752020381433802</v>
      </c>
    </row>
    <row r="240" spans="3:7" ht="15.75" customHeight="1" x14ac:dyDescent="0.25">
      <c r="C240" s="15">
        <v>32.221008948881597</v>
      </c>
      <c r="G240" s="15">
        <v>33.749407635415899</v>
      </c>
    </row>
    <row r="241" spans="3:7" ht="15.75" customHeight="1" x14ac:dyDescent="0.25">
      <c r="C241" s="15">
        <v>31.8940884523047</v>
      </c>
      <c r="G241" s="15">
        <v>33.743062233842998</v>
      </c>
    </row>
    <row r="242" spans="3:7" ht="15.75" customHeight="1" x14ac:dyDescent="0.25">
      <c r="C242" s="15">
        <v>31.9534890547732</v>
      </c>
      <c r="G242" s="15">
        <v>33.739106511955598</v>
      </c>
    </row>
    <row r="243" spans="3:7" ht="15.75" customHeight="1" x14ac:dyDescent="0.25">
      <c r="C243" s="15">
        <v>32.2570657291093</v>
      </c>
      <c r="G243" s="15">
        <v>33.729981188151903</v>
      </c>
    </row>
    <row r="244" spans="3:7" ht="15.75" customHeight="1" x14ac:dyDescent="0.25">
      <c r="C244" s="15">
        <v>32.141365091334698</v>
      </c>
      <c r="G244" s="15">
        <v>33.722815039821299</v>
      </c>
    </row>
    <row r="245" spans="3:7" ht="15.75" customHeight="1" x14ac:dyDescent="0.25">
      <c r="C245" s="15">
        <v>31.852379545942998</v>
      </c>
      <c r="G245" s="15">
        <v>33.715160640196899</v>
      </c>
    </row>
    <row r="246" spans="3:7" ht="15.75" customHeight="1" x14ac:dyDescent="0.25">
      <c r="C246" s="15">
        <v>32.178694043903299</v>
      </c>
      <c r="G246" s="15">
        <v>33.705557983808703</v>
      </c>
    </row>
    <row r="247" spans="3:7" ht="15.75" customHeight="1" x14ac:dyDescent="0.25">
      <c r="C247" s="15">
        <v>31.883283214431899</v>
      </c>
      <c r="G247" s="15">
        <v>33.694646327870402</v>
      </c>
    </row>
    <row r="248" spans="3:7" ht="15.75" customHeight="1" x14ac:dyDescent="0.25">
      <c r="C248" s="15">
        <v>31.874786392941999</v>
      </c>
      <c r="G248" s="15">
        <v>33.6908530709376</v>
      </c>
    </row>
    <row r="249" spans="3:7" ht="15.75" customHeight="1" x14ac:dyDescent="0.25">
      <c r="C249" s="15">
        <v>31.703847915906799</v>
      </c>
      <c r="G249" s="15">
        <v>33.690621162019198</v>
      </c>
    </row>
    <row r="250" spans="3:7" ht="15.75" customHeight="1" x14ac:dyDescent="0.25">
      <c r="C250" s="15">
        <v>31.936068018921699</v>
      </c>
      <c r="G250" s="15">
        <v>33.643437883120001</v>
      </c>
    </row>
    <row r="251" spans="3:7" ht="15.75" customHeight="1" x14ac:dyDescent="0.25">
      <c r="C251" s="15">
        <v>31.975267651861198</v>
      </c>
      <c r="G251" s="15">
        <v>33.643351073093797</v>
      </c>
    </row>
    <row r="252" spans="3:7" ht="15.75" customHeight="1" x14ac:dyDescent="0.25">
      <c r="C252" s="15">
        <v>31.8917080353703</v>
      </c>
      <c r="G252" s="15">
        <v>33.631218381382098</v>
      </c>
    </row>
    <row r="253" spans="3:7" ht="15.75" customHeight="1" x14ac:dyDescent="0.25">
      <c r="C253" s="15">
        <v>31.883242008283698</v>
      </c>
      <c r="G253" s="15">
        <v>33.627704049050003</v>
      </c>
    </row>
    <row r="254" spans="3:7" ht="15.75" customHeight="1" x14ac:dyDescent="0.25">
      <c r="C254" s="15">
        <v>31.852785274597601</v>
      </c>
      <c r="G254" s="15">
        <v>33.622200070758602</v>
      </c>
    </row>
    <row r="255" spans="3:7" ht="15.75" customHeight="1" x14ac:dyDescent="0.25">
      <c r="C255" s="15">
        <v>32.2901106743141</v>
      </c>
      <c r="G255" s="15">
        <v>33.616991638897602</v>
      </c>
    </row>
    <row r="256" spans="3:7" ht="15.75" customHeight="1" x14ac:dyDescent="0.25">
      <c r="C256" s="15">
        <v>32.241919851721001</v>
      </c>
      <c r="G256" s="15">
        <v>33.611035645422497</v>
      </c>
    </row>
    <row r="257" spans="3:7" ht="15.75" customHeight="1" x14ac:dyDescent="0.25">
      <c r="C257" s="15">
        <v>31.9502538040758</v>
      </c>
      <c r="G257" s="15">
        <v>33.606005923274601</v>
      </c>
    </row>
    <row r="258" spans="3:7" ht="15.75" customHeight="1" x14ac:dyDescent="0.25">
      <c r="C258" s="15">
        <v>32.002034035745901</v>
      </c>
      <c r="G258" s="15">
        <v>33.604808778493698</v>
      </c>
    </row>
    <row r="259" spans="3:7" ht="15.75" customHeight="1" x14ac:dyDescent="0.25">
      <c r="C259" s="15">
        <v>32.055947538649797</v>
      </c>
      <c r="G259" s="15">
        <v>33.601439459103297</v>
      </c>
    </row>
    <row r="260" spans="3:7" ht="15.75" customHeight="1" x14ac:dyDescent="0.25">
      <c r="C260" s="15">
        <v>32.008460215414303</v>
      </c>
      <c r="G260" s="15">
        <v>32.682315887267301</v>
      </c>
    </row>
    <row r="261" spans="3:7" ht="15.75" customHeight="1" x14ac:dyDescent="0.25">
      <c r="C261" s="15">
        <v>31.869981328584501</v>
      </c>
      <c r="G261" s="15">
        <v>32.668726341642397</v>
      </c>
    </row>
    <row r="262" spans="3:7" ht="15.75" customHeight="1" x14ac:dyDescent="0.25">
      <c r="C262" s="15">
        <v>32.323536289499202</v>
      </c>
      <c r="G262" s="15">
        <v>32.661370714673403</v>
      </c>
    </row>
    <row r="263" spans="3:7" ht="15.75" customHeight="1" x14ac:dyDescent="0.25">
      <c r="C263" s="15">
        <v>31.8157156886477</v>
      </c>
      <c r="G263" s="15">
        <v>32.544071754645799</v>
      </c>
    </row>
    <row r="264" spans="3:7" ht="15.75" customHeight="1" x14ac:dyDescent="0.25">
      <c r="C264" s="15">
        <v>32.242843736702099</v>
      </c>
      <c r="G264" s="15">
        <v>32.531009987095103</v>
      </c>
    </row>
    <row r="265" spans="3:7" ht="15.75" customHeight="1" x14ac:dyDescent="0.25">
      <c r="C265" s="15">
        <v>31.720558520427101</v>
      </c>
      <c r="G265" s="15">
        <v>32.508527448430598</v>
      </c>
    </row>
    <row r="266" spans="3:7" ht="15.75" customHeight="1" x14ac:dyDescent="0.25">
      <c r="C266" s="15">
        <v>31.9091335523396</v>
      </c>
      <c r="G266" s="15">
        <v>32.493813791772602</v>
      </c>
    </row>
    <row r="267" spans="3:7" ht="15.75" customHeight="1" x14ac:dyDescent="0.25">
      <c r="C267" s="15">
        <v>32.1717106073433</v>
      </c>
      <c r="G267" s="15">
        <v>32.445349332331901</v>
      </c>
    </row>
    <row r="268" spans="3:7" ht="15.75" customHeight="1" x14ac:dyDescent="0.25">
      <c r="C268" s="15">
        <v>32.105950868654404</v>
      </c>
      <c r="G268" s="15">
        <v>32.423022986177699</v>
      </c>
    </row>
    <row r="269" spans="3:7" ht="15.75" customHeight="1" x14ac:dyDescent="0.25">
      <c r="C269" s="15">
        <v>31.806619916470598</v>
      </c>
      <c r="G269" s="15">
        <v>32.350466095633202</v>
      </c>
    </row>
    <row r="270" spans="3:7" ht="15.75" customHeight="1" x14ac:dyDescent="0.25">
      <c r="C270" s="15">
        <v>32.682315887267301</v>
      </c>
      <c r="G270" s="15">
        <v>32.325805941220104</v>
      </c>
    </row>
    <row r="271" spans="3:7" ht="15.75" customHeight="1" x14ac:dyDescent="0.25">
      <c r="C271" s="15">
        <v>32.531009987095103</v>
      </c>
      <c r="G271" s="15">
        <v>32.323536289499202</v>
      </c>
    </row>
    <row r="272" spans="3:7" ht="15.75" customHeight="1" x14ac:dyDescent="0.25">
      <c r="C272" s="15">
        <v>32.423022986177699</v>
      </c>
      <c r="G272" s="15">
        <v>32.321212172037797</v>
      </c>
    </row>
    <row r="273" spans="3:7" ht="15.75" customHeight="1" x14ac:dyDescent="0.25">
      <c r="C273" s="15">
        <v>32.544071754645799</v>
      </c>
      <c r="G273" s="15">
        <v>32.318405611617301</v>
      </c>
    </row>
    <row r="274" spans="3:7" ht="15.75" customHeight="1" x14ac:dyDescent="0.25">
      <c r="C274" s="15">
        <v>32.668726341642397</v>
      </c>
      <c r="G274" s="15">
        <v>32.301173924346401</v>
      </c>
    </row>
    <row r="275" spans="3:7" ht="15.75" customHeight="1" x14ac:dyDescent="0.25">
      <c r="C275" s="15">
        <v>32.661370714673403</v>
      </c>
      <c r="G275" s="15">
        <v>32.291066255656702</v>
      </c>
    </row>
    <row r="276" spans="3:7" ht="15.75" customHeight="1" x14ac:dyDescent="0.25">
      <c r="C276" s="15">
        <v>32.508527448430598</v>
      </c>
      <c r="G276" s="15">
        <v>32.290593227235703</v>
      </c>
    </row>
    <row r="277" spans="3:7" ht="15.75" customHeight="1" x14ac:dyDescent="0.25">
      <c r="C277" s="15">
        <v>32.493813791772602</v>
      </c>
      <c r="G277" s="15">
        <v>32.2901106743141</v>
      </c>
    </row>
    <row r="278" spans="3:7" ht="15.75" customHeight="1" x14ac:dyDescent="0.25">
      <c r="C278" s="15">
        <v>32.445349332331901</v>
      </c>
      <c r="G278" s="15">
        <v>32.265517321695398</v>
      </c>
    </row>
    <row r="279" spans="3:7" ht="15.75" customHeight="1" x14ac:dyDescent="0.25">
      <c r="C279" s="15">
        <v>32.350466095633202</v>
      </c>
      <c r="G279" s="15">
        <v>32.262888816396298</v>
      </c>
    </row>
    <row r="280" spans="3:7" ht="15.75" customHeight="1" x14ac:dyDescent="0.25">
      <c r="C280" s="15">
        <v>34.203033418727003</v>
      </c>
      <c r="E280" s="14" t="s">
        <v>29</v>
      </c>
      <c r="G280" s="15">
        <v>32.2570657291093</v>
      </c>
    </row>
    <row r="281" spans="3:7" ht="15.75" customHeight="1" x14ac:dyDescent="0.25">
      <c r="C281" s="15">
        <v>33.705557983808703</v>
      </c>
      <c r="G281" s="15">
        <v>32.251996131654998</v>
      </c>
    </row>
    <row r="282" spans="3:7" ht="15.75" customHeight="1" x14ac:dyDescent="0.25">
      <c r="C282" s="15">
        <v>33.884737695266701</v>
      </c>
      <c r="G282" s="15">
        <v>32.243178081603602</v>
      </c>
    </row>
    <row r="283" spans="3:7" ht="15.75" customHeight="1" x14ac:dyDescent="0.25">
      <c r="C283" s="15">
        <v>33.916696771211797</v>
      </c>
      <c r="G283" s="15">
        <v>32.242843736702099</v>
      </c>
    </row>
    <row r="284" spans="3:7" ht="15.75" customHeight="1" x14ac:dyDescent="0.25">
      <c r="C284" s="15">
        <v>34.308416981991698</v>
      </c>
      <c r="G284" s="15">
        <v>32.241919851721001</v>
      </c>
    </row>
    <row r="285" spans="3:7" ht="15.75" customHeight="1" x14ac:dyDescent="0.25">
      <c r="C285" s="15">
        <v>33.616991638897602</v>
      </c>
      <c r="G285" s="15">
        <v>32.221008948881597</v>
      </c>
    </row>
    <row r="286" spans="3:7" ht="15.75" customHeight="1" x14ac:dyDescent="0.25">
      <c r="C286" s="15">
        <v>34.275264575366201</v>
      </c>
      <c r="G286" s="15">
        <v>32.178694043903299</v>
      </c>
    </row>
    <row r="287" spans="3:7" ht="15.75" customHeight="1" x14ac:dyDescent="0.25">
      <c r="C287" s="15">
        <v>33.830456515057797</v>
      </c>
      <c r="G287" s="15">
        <v>32.178153721645501</v>
      </c>
    </row>
    <row r="288" spans="3:7" ht="15.75" customHeight="1" x14ac:dyDescent="0.25">
      <c r="C288" s="15">
        <v>33.800274306029202</v>
      </c>
      <c r="G288" s="15">
        <v>32.1743004398949</v>
      </c>
    </row>
    <row r="289" spans="3:7" ht="15.75" customHeight="1" x14ac:dyDescent="0.25">
      <c r="C289" s="15">
        <v>33.99070370802</v>
      </c>
      <c r="G289" s="15">
        <v>32.1717106073433</v>
      </c>
    </row>
    <row r="290" spans="3:7" ht="15.75" customHeight="1" x14ac:dyDescent="0.25">
      <c r="C290" s="15">
        <v>34.183228892275999</v>
      </c>
      <c r="G290" s="15">
        <v>32.167694570712101</v>
      </c>
    </row>
    <row r="291" spans="3:7" ht="15.75" customHeight="1" x14ac:dyDescent="0.25">
      <c r="C291" s="15">
        <v>33.762092876931</v>
      </c>
      <c r="G291" s="15">
        <v>32.1651019049769</v>
      </c>
    </row>
    <row r="292" spans="3:7" ht="15.75" customHeight="1" x14ac:dyDescent="0.25">
      <c r="C292" s="15">
        <v>33.7730209643492</v>
      </c>
      <c r="G292" s="15">
        <v>32.1627722488548</v>
      </c>
    </row>
    <row r="293" spans="3:7" ht="15.75" customHeight="1" x14ac:dyDescent="0.25">
      <c r="C293" s="15">
        <v>34.381067611823497</v>
      </c>
      <c r="G293" s="15">
        <v>32.160352350912603</v>
      </c>
    </row>
    <row r="294" spans="3:7" ht="15.75" customHeight="1" x14ac:dyDescent="0.25">
      <c r="C294" s="15">
        <v>34.074588633949197</v>
      </c>
      <c r="G294" s="15">
        <v>32.152453970282103</v>
      </c>
    </row>
    <row r="295" spans="3:7" ht="15.75" customHeight="1" x14ac:dyDescent="0.25">
      <c r="C295" s="15">
        <v>33.843522862474799</v>
      </c>
      <c r="G295" s="15">
        <v>32.141365091334698</v>
      </c>
    </row>
    <row r="296" spans="3:7" ht="15.75" customHeight="1" x14ac:dyDescent="0.25">
      <c r="C296" s="15">
        <v>34.3741623065563</v>
      </c>
      <c r="G296" s="15">
        <v>32.128648844464998</v>
      </c>
    </row>
    <row r="297" spans="3:7" ht="15.75" customHeight="1" x14ac:dyDescent="0.25">
      <c r="C297" s="15">
        <v>34.316775864521297</v>
      </c>
      <c r="G297" s="15">
        <v>32.113034987012803</v>
      </c>
    </row>
    <row r="298" spans="3:7" ht="15.75" customHeight="1" x14ac:dyDescent="0.25">
      <c r="C298" s="15">
        <v>33.752020381433802</v>
      </c>
      <c r="G298" s="15">
        <v>32.110885747337299</v>
      </c>
    </row>
    <row r="299" spans="3:7" ht="15.75" customHeight="1" x14ac:dyDescent="0.25">
      <c r="C299" s="15">
        <v>33.601439459103297</v>
      </c>
      <c r="G299" s="15">
        <v>32.105950868654404</v>
      </c>
    </row>
    <row r="300" spans="3:7" ht="15.75" customHeight="1" x14ac:dyDescent="0.25">
      <c r="C300" s="15">
        <v>34.169411010652198</v>
      </c>
      <c r="G300" s="15">
        <v>32.103246941468697</v>
      </c>
    </row>
    <row r="301" spans="3:7" ht="15.75" customHeight="1" x14ac:dyDescent="0.25">
      <c r="C301" s="15">
        <v>34.294181431127903</v>
      </c>
      <c r="G301" s="15">
        <v>32.101502962922702</v>
      </c>
    </row>
    <row r="302" spans="3:7" ht="15.75" customHeight="1" x14ac:dyDescent="0.25">
      <c r="C302" s="15">
        <v>33.694646327870402</v>
      </c>
      <c r="G302" s="15">
        <v>32.090867867043897</v>
      </c>
    </row>
    <row r="303" spans="3:7" ht="15.75" customHeight="1" x14ac:dyDescent="0.25">
      <c r="C303" s="15">
        <v>33.631218381382098</v>
      </c>
      <c r="G303" s="15">
        <v>32.084358115152902</v>
      </c>
    </row>
    <row r="304" spans="3:7" ht="15.75" customHeight="1" x14ac:dyDescent="0.25">
      <c r="C304" s="15">
        <v>34.078555620343799</v>
      </c>
      <c r="G304" s="15">
        <v>32.076138494657101</v>
      </c>
    </row>
    <row r="305" spans="3:7" ht="15.75" customHeight="1" x14ac:dyDescent="0.25">
      <c r="C305" s="15">
        <v>34.083450804505098</v>
      </c>
      <c r="G305" s="15">
        <v>32.074342330521098</v>
      </c>
    </row>
    <row r="306" spans="3:7" ht="15.75" customHeight="1" x14ac:dyDescent="0.25">
      <c r="C306" s="15">
        <v>34.013145928359101</v>
      </c>
      <c r="G306" s="15">
        <v>32.057122324027198</v>
      </c>
    </row>
    <row r="307" spans="3:7" ht="15.75" customHeight="1" x14ac:dyDescent="0.25">
      <c r="C307" s="15">
        <v>33.606005923274601</v>
      </c>
      <c r="G307" s="15">
        <v>32.055947538649797</v>
      </c>
    </row>
    <row r="308" spans="3:7" ht="15.75" customHeight="1" x14ac:dyDescent="0.25">
      <c r="C308" s="15">
        <v>34.151146690870497</v>
      </c>
      <c r="G308" s="15">
        <v>32.053339745024097</v>
      </c>
    </row>
    <row r="309" spans="3:7" ht="15.75" customHeight="1" x14ac:dyDescent="0.25">
      <c r="C309" s="15">
        <v>34.356816300315799</v>
      </c>
      <c r="G309" s="15">
        <v>32.0452457691215</v>
      </c>
    </row>
    <row r="310" spans="3:7" ht="15.75" customHeight="1" x14ac:dyDescent="0.25">
      <c r="C310" s="15">
        <v>34.298829165171398</v>
      </c>
      <c r="G310" s="15">
        <v>32.027547599618003</v>
      </c>
    </row>
    <row r="311" spans="3:7" ht="15.75" customHeight="1" x14ac:dyDescent="0.25">
      <c r="C311" s="15">
        <v>33.690621162019198</v>
      </c>
      <c r="G311" s="15">
        <v>32.023419311279298</v>
      </c>
    </row>
    <row r="312" spans="3:7" ht="15.75" customHeight="1" x14ac:dyDescent="0.25">
      <c r="C312" s="15">
        <v>33.883655472953997</v>
      </c>
      <c r="G312" s="15">
        <v>32.0129836357209</v>
      </c>
    </row>
    <row r="313" spans="3:7" ht="15.75" customHeight="1" x14ac:dyDescent="0.25">
      <c r="C313" s="15">
        <v>33.793549464501403</v>
      </c>
      <c r="G313" s="15">
        <v>32.0115074988515</v>
      </c>
    </row>
    <row r="314" spans="3:7" ht="15.75" customHeight="1" x14ac:dyDescent="0.25">
      <c r="C314" s="15">
        <v>34.048266647872502</v>
      </c>
      <c r="G314" s="15">
        <v>32.008460215414303</v>
      </c>
    </row>
    <row r="315" spans="3:7" ht="15.75" customHeight="1" x14ac:dyDescent="0.25">
      <c r="C315" s="15">
        <v>34.090181686039898</v>
      </c>
      <c r="G315" s="15">
        <v>32.002034035745901</v>
      </c>
    </row>
    <row r="316" spans="3:7" ht="15.75" customHeight="1" x14ac:dyDescent="0.25">
      <c r="C316" s="15">
        <v>33.840647272528599</v>
      </c>
      <c r="G316" s="15">
        <v>31.9998037851555</v>
      </c>
    </row>
    <row r="317" spans="3:7" ht="15.75" customHeight="1" x14ac:dyDescent="0.25">
      <c r="C317" s="15">
        <v>34.238513371356099</v>
      </c>
      <c r="G317" s="15">
        <v>31.993466646063101</v>
      </c>
    </row>
    <row r="318" spans="3:7" ht="15.75" customHeight="1" x14ac:dyDescent="0.25">
      <c r="C318" s="15">
        <v>34.2365133013814</v>
      </c>
      <c r="G318" s="15">
        <v>31.987500955899499</v>
      </c>
    </row>
    <row r="319" spans="3:7" ht="15.75" customHeight="1" x14ac:dyDescent="0.25">
      <c r="C319" s="15">
        <v>34.224873812728298</v>
      </c>
      <c r="G319" s="15">
        <v>31.985278130789201</v>
      </c>
    </row>
    <row r="320" spans="3:7" ht="15.75" customHeight="1" x14ac:dyDescent="0.25">
      <c r="C320" s="15">
        <v>33.880878745931703</v>
      </c>
      <c r="G320" s="15">
        <v>31.984106998253399</v>
      </c>
    </row>
    <row r="321" spans="3:7" ht="15.75" customHeight="1" x14ac:dyDescent="0.25">
      <c r="C321" s="15">
        <v>33.643437883120001</v>
      </c>
      <c r="G321" s="15">
        <v>31.979048839613899</v>
      </c>
    </row>
    <row r="322" spans="3:7" ht="15.75" customHeight="1" x14ac:dyDescent="0.25">
      <c r="C322" s="15">
        <v>34.166963693583398</v>
      </c>
      <c r="G322" s="15">
        <v>31.9766544714041</v>
      </c>
    </row>
    <row r="323" spans="3:7" ht="15.75" customHeight="1" x14ac:dyDescent="0.25">
      <c r="C323" s="15">
        <v>34.394342753043198</v>
      </c>
      <c r="G323" s="15">
        <v>31.975267651861198</v>
      </c>
    </row>
    <row r="324" spans="3:7" ht="15.75" customHeight="1" x14ac:dyDescent="0.25">
      <c r="C324" s="15">
        <v>33.729981188151903</v>
      </c>
      <c r="G324" s="15">
        <v>31.971274976202</v>
      </c>
    </row>
    <row r="325" spans="3:7" ht="15.75" customHeight="1" x14ac:dyDescent="0.25">
      <c r="C325" s="15">
        <v>33.6908530709376</v>
      </c>
      <c r="G325" s="15">
        <v>31.960305515899002</v>
      </c>
    </row>
    <row r="326" spans="3:7" ht="15.75" customHeight="1" x14ac:dyDescent="0.25">
      <c r="C326" s="15">
        <v>34.330300340709201</v>
      </c>
      <c r="G326" s="15">
        <v>31.9534890547732</v>
      </c>
    </row>
    <row r="327" spans="3:7" ht="15.75" customHeight="1" x14ac:dyDescent="0.25">
      <c r="C327" s="15">
        <v>33.985325584298003</v>
      </c>
      <c r="G327" s="15">
        <v>31.9502538040758</v>
      </c>
    </row>
    <row r="328" spans="3:7" ht="15.75" customHeight="1" x14ac:dyDescent="0.25">
      <c r="C328" s="15">
        <v>34.2814447616067</v>
      </c>
      <c r="G328" s="15">
        <v>31.9391513300355</v>
      </c>
    </row>
    <row r="329" spans="3:7" ht="15.75" customHeight="1" x14ac:dyDescent="0.25">
      <c r="C329" s="15">
        <v>34.247931042483401</v>
      </c>
      <c r="G329" s="15">
        <v>31.936068018921699</v>
      </c>
    </row>
    <row r="330" spans="3:7" ht="15.75" customHeight="1" x14ac:dyDescent="0.25">
      <c r="C330" s="15">
        <v>33.749407635415899</v>
      </c>
      <c r="G330" s="15">
        <v>31.933968504198599</v>
      </c>
    </row>
    <row r="331" spans="3:7" ht="15.75" customHeight="1" x14ac:dyDescent="0.25">
      <c r="C331" s="15">
        <v>33.797759885396502</v>
      </c>
      <c r="G331" s="15">
        <v>31.932035953986201</v>
      </c>
    </row>
    <row r="332" spans="3:7" ht="15.75" customHeight="1" x14ac:dyDescent="0.25">
      <c r="C332" s="15">
        <v>33.643351073093797</v>
      </c>
      <c r="G332" s="15">
        <v>31.924724622452501</v>
      </c>
    </row>
    <row r="333" spans="3:7" ht="15.75" customHeight="1" x14ac:dyDescent="0.25">
      <c r="C333" s="15">
        <v>34.087169165163097</v>
      </c>
      <c r="G333" s="15">
        <v>31.9091335523396</v>
      </c>
    </row>
    <row r="334" spans="3:7" ht="15.75" customHeight="1" x14ac:dyDescent="0.25">
      <c r="C334" s="15">
        <v>34.221785943387601</v>
      </c>
      <c r="G334" s="15">
        <v>31.901012726736599</v>
      </c>
    </row>
    <row r="335" spans="3:7" ht="15.75" customHeight="1" x14ac:dyDescent="0.25">
      <c r="C335" s="15">
        <v>34.008851271290197</v>
      </c>
      <c r="G335" s="15">
        <v>31.8940884523047</v>
      </c>
    </row>
    <row r="336" spans="3:7" ht="15.75" customHeight="1" x14ac:dyDescent="0.25">
      <c r="C336" s="15">
        <v>33.622200070758602</v>
      </c>
      <c r="G336" s="15">
        <v>31.8917080353703</v>
      </c>
    </row>
    <row r="337" spans="3:7" ht="15.75" customHeight="1" x14ac:dyDescent="0.25">
      <c r="C337" s="15">
        <v>34.392308225253501</v>
      </c>
      <c r="G337" s="15">
        <v>31.883283214431899</v>
      </c>
    </row>
    <row r="338" spans="3:7" ht="15.75" customHeight="1" x14ac:dyDescent="0.25">
      <c r="C338" s="15">
        <v>34.000751939002903</v>
      </c>
      <c r="G338" s="15">
        <v>31.883242008283698</v>
      </c>
    </row>
    <row r="339" spans="3:7" ht="15.75" customHeight="1" x14ac:dyDescent="0.25">
      <c r="C339" s="15">
        <v>33.865597989568897</v>
      </c>
      <c r="G339" s="15">
        <v>31.881796144595199</v>
      </c>
    </row>
    <row r="340" spans="3:7" ht="15.75" customHeight="1" x14ac:dyDescent="0.25">
      <c r="C340" s="15">
        <v>33.739106511955598</v>
      </c>
      <c r="G340" s="15">
        <v>31.878189257717001</v>
      </c>
    </row>
    <row r="341" spans="3:7" ht="15.75" customHeight="1" x14ac:dyDescent="0.25">
      <c r="C341" s="15">
        <v>34.100509115879099</v>
      </c>
      <c r="G341" s="15">
        <v>31.874786392941999</v>
      </c>
    </row>
    <row r="342" spans="3:7" ht="15.75" customHeight="1" x14ac:dyDescent="0.25">
      <c r="C342" s="15">
        <v>34.060107866245097</v>
      </c>
      <c r="G342" s="15">
        <v>31.869981328584501</v>
      </c>
    </row>
    <row r="343" spans="3:7" ht="15.75" customHeight="1" x14ac:dyDescent="0.25">
      <c r="C343" s="15">
        <v>34.2007883076204</v>
      </c>
      <c r="G343" s="15">
        <v>31.8694994932947</v>
      </c>
    </row>
    <row r="344" spans="3:7" ht="15.75" customHeight="1" x14ac:dyDescent="0.25">
      <c r="C344" s="15">
        <v>33.722815039821299</v>
      </c>
      <c r="G344" s="15">
        <v>31.8645409874599</v>
      </c>
    </row>
    <row r="345" spans="3:7" ht="15.75" customHeight="1" x14ac:dyDescent="0.25">
      <c r="C345" s="15">
        <v>33.885429757281898</v>
      </c>
      <c r="G345" s="15">
        <v>31.863778125591601</v>
      </c>
    </row>
    <row r="346" spans="3:7" ht="15.75" customHeight="1" x14ac:dyDescent="0.25">
      <c r="C346" s="15">
        <v>33.715160640196899</v>
      </c>
      <c r="G346" s="15">
        <v>31.852785274597601</v>
      </c>
    </row>
    <row r="347" spans="3:7" ht="15.75" customHeight="1" x14ac:dyDescent="0.25">
      <c r="C347" s="15">
        <v>34.280486124196202</v>
      </c>
      <c r="G347" s="15">
        <v>31.852379545942998</v>
      </c>
    </row>
    <row r="348" spans="3:7" ht="15.75" customHeight="1" x14ac:dyDescent="0.25">
      <c r="C348" s="15">
        <v>33.870295792246701</v>
      </c>
      <c r="G348" s="15">
        <v>31.851770023419</v>
      </c>
    </row>
    <row r="349" spans="3:7" ht="15.75" customHeight="1" x14ac:dyDescent="0.25">
      <c r="C349" s="15">
        <v>33.820157194276298</v>
      </c>
      <c r="G349" s="15">
        <v>31.829264188717801</v>
      </c>
    </row>
    <row r="350" spans="3:7" ht="15.75" customHeight="1" x14ac:dyDescent="0.25">
      <c r="C350" s="15">
        <v>33.604808778493698</v>
      </c>
      <c r="G350" s="15">
        <v>31.828263199581102</v>
      </c>
    </row>
    <row r="351" spans="3:7" ht="15.75" customHeight="1" x14ac:dyDescent="0.25">
      <c r="C351" s="15">
        <v>34.241529574894003</v>
      </c>
      <c r="G351" s="15">
        <v>31.8157156886477</v>
      </c>
    </row>
    <row r="352" spans="3:7" ht="15.75" customHeight="1" x14ac:dyDescent="0.25">
      <c r="C352" s="15">
        <v>33.997926627790903</v>
      </c>
      <c r="G352" s="15">
        <v>31.806619916470598</v>
      </c>
    </row>
    <row r="353" spans="3:7" ht="15.75" customHeight="1" x14ac:dyDescent="0.25">
      <c r="C353" s="15">
        <v>34.030274273059298</v>
      </c>
      <c r="G353" s="15">
        <v>31.7887504924892</v>
      </c>
    </row>
    <row r="354" spans="3:7" ht="15.75" customHeight="1" x14ac:dyDescent="0.25">
      <c r="C354" s="15">
        <v>34.296730019697101</v>
      </c>
      <c r="G354" s="15">
        <v>31.783184454942401</v>
      </c>
    </row>
    <row r="355" spans="3:7" ht="15.75" customHeight="1" x14ac:dyDescent="0.25">
      <c r="C355" s="15">
        <v>34.1782748549332</v>
      </c>
      <c r="G355" s="15">
        <v>31.775920144833201</v>
      </c>
    </row>
    <row r="356" spans="3:7" ht="15.75" customHeight="1" x14ac:dyDescent="0.25">
      <c r="C356" s="15">
        <v>34.134468745339902</v>
      </c>
      <c r="G356" s="15">
        <v>31.769330553181</v>
      </c>
    </row>
    <row r="357" spans="3:7" ht="15.75" customHeight="1" x14ac:dyDescent="0.25">
      <c r="C357" s="15">
        <v>33.743062233842998</v>
      </c>
      <c r="G357" s="15">
        <v>31.762137049463</v>
      </c>
    </row>
    <row r="358" spans="3:7" ht="15.75" customHeight="1" x14ac:dyDescent="0.25">
      <c r="C358" s="15">
        <v>34.040396283899703</v>
      </c>
      <c r="G358" s="15">
        <v>31.759728839397599</v>
      </c>
    </row>
    <row r="359" spans="3:7" ht="15.75" customHeight="1" x14ac:dyDescent="0.25">
      <c r="C359" s="15">
        <v>34.367900062950397</v>
      </c>
      <c r="G359" s="15">
        <v>31.749284086787</v>
      </c>
    </row>
    <row r="360" spans="3:7" ht="15.75" customHeight="1" x14ac:dyDescent="0.25">
      <c r="C360" s="15">
        <v>34.076817337588999</v>
      </c>
      <c r="G360" s="15">
        <v>31.7465203823437</v>
      </c>
    </row>
    <row r="361" spans="3:7" ht="15.75" customHeight="1" x14ac:dyDescent="0.25">
      <c r="C361" s="15">
        <v>34.246856567001899</v>
      </c>
      <c r="G361" s="15">
        <v>31.742704857746102</v>
      </c>
    </row>
    <row r="362" spans="3:7" ht="15.75" customHeight="1" x14ac:dyDescent="0.25">
      <c r="C362" s="15">
        <v>34.387625883890799</v>
      </c>
      <c r="G362" s="15">
        <v>31.733913875850799</v>
      </c>
    </row>
    <row r="363" spans="3:7" ht="15.75" customHeight="1" x14ac:dyDescent="0.25">
      <c r="C363" s="15">
        <v>34.308739558135997</v>
      </c>
      <c r="G363" s="15">
        <v>31.733909310354601</v>
      </c>
    </row>
    <row r="364" spans="3:7" ht="15.75" customHeight="1" x14ac:dyDescent="0.25">
      <c r="C364" s="15">
        <v>33.771069602490499</v>
      </c>
      <c r="G364" s="15">
        <v>31.730141594100999</v>
      </c>
    </row>
    <row r="365" spans="3:7" ht="15.75" customHeight="1" x14ac:dyDescent="0.25">
      <c r="C365" s="15">
        <v>33.627704049050003</v>
      </c>
      <c r="G365" s="15">
        <v>31.723940967299502</v>
      </c>
    </row>
    <row r="366" spans="3:7" ht="15.75" customHeight="1" x14ac:dyDescent="0.25">
      <c r="C366" s="15">
        <v>33.960899033122502</v>
      </c>
      <c r="G366" s="15">
        <v>31.720558520427101</v>
      </c>
    </row>
    <row r="367" spans="3:7" ht="15.75" customHeight="1" x14ac:dyDescent="0.25">
      <c r="C367" s="15">
        <v>33.611035645422497</v>
      </c>
      <c r="G367" s="15">
        <v>31.7171676383863</v>
      </c>
    </row>
    <row r="368" spans="3:7" ht="15.75" customHeight="1" x14ac:dyDescent="0.25">
      <c r="C368" s="15">
        <v>33.978968599306299</v>
      </c>
      <c r="G368" s="15">
        <v>31.714120602297299</v>
      </c>
    </row>
    <row r="369" spans="3:7" ht="15.75" customHeight="1" x14ac:dyDescent="0.25">
      <c r="C369" s="15">
        <v>34.360957672582998</v>
      </c>
      <c r="G369" s="15">
        <v>31.703847915906799</v>
      </c>
    </row>
    <row r="370" spans="3:7" ht="15.75" customHeight="1" x14ac:dyDescent="0.25">
      <c r="C370" s="15"/>
    </row>
    <row r="371" spans="3:7" ht="15.75" customHeight="1" x14ac:dyDescent="0.25">
      <c r="C371" s="15"/>
    </row>
    <row r="372" spans="3:7" ht="15.75" customHeight="1" x14ac:dyDescent="0.25">
      <c r="C372" s="15"/>
    </row>
    <row r="373" spans="3:7" ht="15.75" customHeight="1" x14ac:dyDescent="0.25">
      <c r="C373" s="15"/>
    </row>
    <row r="374" spans="3:7" ht="15.75" customHeight="1" x14ac:dyDescent="0.25">
      <c r="C374" s="1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Yogesh Dangwal</dc:creator>
  <cp:lastModifiedBy>Yogesh Dangwal</cp:lastModifiedBy>
  <cp:lastPrinted>2023-10-15T23:57:11Z</cp:lastPrinted>
  <dcterms:created xsi:type="dcterms:W3CDTF">2023-10-15T23:55:27Z</dcterms:created>
  <dcterms:modified xsi:type="dcterms:W3CDTF">2023-10-16T00:00:28Z</dcterms:modified>
</cp:coreProperties>
</file>