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lin\Documents\Dela\G\Pitonizm\dattime\"/>
    </mc:Choice>
  </mc:AlternateContent>
  <bookViews>
    <workbookView xWindow="360" yWindow="120" windowWidth="14352" windowHeight="4680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K6" i="1" l="1"/>
  <c r="C15" i="1" l="1"/>
  <c r="I19" i="1" l="1"/>
  <c r="K19" i="1" s="1"/>
  <c r="F14" i="2"/>
  <c r="F13" i="2"/>
  <c r="F12" i="2"/>
  <c r="F11" i="2"/>
  <c r="F10" i="2"/>
  <c r="F9" i="2"/>
  <c r="F8" i="2"/>
  <c r="F7" i="2"/>
  <c r="F6" i="2"/>
  <c r="F4" i="2"/>
  <c r="F5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4" i="2"/>
  <c r="C14" i="1"/>
  <c r="C13" i="1"/>
  <c r="G4" i="1"/>
  <c r="G5" i="1" s="1"/>
  <c r="G6" i="1" s="1"/>
  <c r="G7" i="1" s="1"/>
  <c r="A12" i="1"/>
  <c r="D15" i="1" s="1"/>
  <c r="E15" i="1" s="1"/>
  <c r="F15" i="1" s="1"/>
  <c r="G15" i="1" s="1"/>
  <c r="C12" i="1"/>
  <c r="D12" i="1" s="1"/>
  <c r="E4" i="1"/>
  <c r="E5" i="1" s="1"/>
  <c r="E6" i="1" s="1"/>
  <c r="E7" i="1" s="1"/>
  <c r="B6" i="1"/>
  <c r="B4" i="1"/>
  <c r="B3" i="1"/>
  <c r="D14" i="1" l="1"/>
  <c r="E14" i="1" s="1"/>
  <c r="E16" i="1" s="1"/>
  <c r="F16" i="1" s="1"/>
  <c r="G16" i="1" s="1"/>
  <c r="M19" i="1"/>
  <c r="O19" i="1" s="1"/>
  <c r="H15" i="1"/>
  <c r="I15" i="1" s="1"/>
  <c r="D13" i="1"/>
  <c r="E13" i="1" s="1"/>
  <c r="F13" i="1" s="1"/>
  <c r="G13" i="1" s="1"/>
  <c r="E12" i="1"/>
  <c r="F12" i="1" s="1"/>
  <c r="G12" i="1" s="1"/>
  <c r="F14" i="1" l="1"/>
  <c r="G14" i="1" s="1"/>
  <c r="H14" i="1" s="1"/>
  <c r="I14" i="1" s="1"/>
  <c r="H16" i="1"/>
  <c r="I16" i="1" s="1"/>
  <c r="J15" i="1"/>
  <c r="K15" i="1" s="1"/>
  <c r="H13" i="1"/>
  <c r="I13" i="1" s="1"/>
  <c r="H12" i="1"/>
  <c r="I12" i="1" s="1"/>
  <c r="J12" i="1" s="1"/>
  <c r="J16" i="1" l="1"/>
  <c r="K16" i="1" s="1"/>
  <c r="L16" i="1" s="1"/>
  <c r="M16" i="1" s="1"/>
  <c r="N16" i="1" s="1"/>
  <c r="O16" i="1" s="1"/>
  <c r="P16" i="1" s="1"/>
  <c r="L15" i="1"/>
  <c r="M15" i="1" s="1"/>
  <c r="J14" i="1"/>
  <c r="K14" i="1" s="1"/>
  <c r="J13" i="1"/>
  <c r="K13" i="1" s="1"/>
  <c r="K12" i="1"/>
  <c r="N15" i="1" l="1"/>
  <c r="O15" i="1" s="1"/>
  <c r="P15" i="1" s="1"/>
  <c r="L14" i="1"/>
  <c r="M14" i="1" s="1"/>
  <c r="L13" i="1"/>
  <c r="M13" i="1" s="1"/>
  <c r="L12" i="1"/>
  <c r="M12" i="1" s="1"/>
  <c r="N14" i="1" l="1"/>
  <c r="O14" i="1" s="1"/>
  <c r="P14" i="1" s="1"/>
  <c r="N13" i="1"/>
  <c r="O13" i="1" s="1"/>
  <c r="P13" i="1" s="1"/>
  <c r="N12" i="1"/>
  <c r="O12" i="1" s="1"/>
  <c r="P12" i="1" s="1"/>
</calcChain>
</file>

<file path=xl/sharedStrings.xml><?xml version="1.0" encoding="utf-8"?>
<sst xmlns="http://schemas.openxmlformats.org/spreadsheetml/2006/main" count="35" uniqueCount="29">
  <si>
    <t>minute</t>
  </si>
  <si>
    <t>hour</t>
  </si>
  <si>
    <t>day</t>
  </si>
  <si>
    <t>month</t>
  </si>
  <si>
    <t>year</t>
  </si>
  <si>
    <t>Strating point</t>
  </si>
  <si>
    <t>real to alt</t>
  </si>
  <si>
    <t>Real date</t>
  </si>
  <si>
    <t>To Unix</t>
  </si>
  <si>
    <t>Usec diff</t>
  </si>
  <si>
    <t>New sec</t>
  </si>
  <si>
    <t>multiplier</t>
  </si>
  <si>
    <t>=seconds</t>
  </si>
  <si>
    <t>Year</t>
  </si>
  <si>
    <t>Month</t>
  </si>
  <si>
    <t>Day</t>
  </si>
  <si>
    <t>USEC - SP</t>
  </si>
  <si>
    <t>Years substracted</t>
  </si>
  <si>
    <t>Months substracted</t>
  </si>
  <si>
    <t>Days substracted</t>
  </si>
  <si>
    <t>Hours</t>
  </si>
  <si>
    <t>Hours substracted</t>
  </si>
  <si>
    <t>Minutes</t>
  </si>
  <si>
    <t>Minutes substracted</t>
  </si>
  <si>
    <t>Seconds</t>
  </si>
  <si>
    <t>alt to real</t>
  </si>
  <si>
    <t>Alt seconds</t>
  </si>
  <si>
    <t>Unix sec diff</t>
  </si>
  <si>
    <t>Unix sec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</si>
</sst>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/mm/yy\ h:mm;@"/>
    <numFmt numFmtId="165" formatCode="0.0"/>
    <numFmt numFmtId="166" formatCode="#,##0.0"/>
    <numFmt numFmtId="167" formatCode="0.0000"/>
    <numFmt numFmtId="168" formatCode="#,##0.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Arial Narrow"/>
      <family val="2"/>
      <charset val="204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0" borderId="0" xfId="0" applyNumberFormat="1"/>
    <xf numFmtId="164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quotePrefix="1"/>
    <xf numFmtId="0" fontId="0" fillId="0" borderId="0" xfId="0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/>
    <xf numFmtId="166" fontId="0" fillId="0" borderId="0" xfId="0" applyNumberFormat="1"/>
    <xf numFmtId="0" fontId="1" fillId="0" borderId="0" xfId="0" applyFont="1" applyAlignment="1">
      <alignment horizontal="center"/>
    </xf>
    <xf numFmtId="3" fontId="1" fillId="2" borderId="0" xfId="0" applyNumberFormat="1" applyFont="1" applyFill="1"/>
    <xf numFmtId="164" fontId="1" fillId="2" borderId="0" xfId="0" applyNumberFormat="1" applyFont="1" applyFill="1" applyAlignment="1">
      <alignment horizontal="center" vertical="center"/>
    </xf>
    <xf numFmtId="0" fontId="3" fillId="0" borderId="0" xfId="0" applyFon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tabSelected="1" zoomScaleNormal="100" workbookViewId="0">
      <selection activeCell="B15" sqref="B15"/>
    </sheetView>
  </sheetViews>
  <sheetFormatPr defaultRowHeight="14.4" x14ac:dyDescent="0.3"/>
  <cols>
    <col min="1" max="1" width="13.88671875" customWidth="1"/>
    <col min="2" max="2" width="15" customWidth="1"/>
    <col min="3" max="3" width="14.88671875" customWidth="1"/>
    <col min="4" max="4" width="14.6640625" customWidth="1"/>
    <col min="5" max="5" width="15.88671875" bestFit="1" customWidth="1"/>
    <col min="6" max="6" width="8.88671875" customWidth="1"/>
    <col min="7" max="7" width="11.33203125" customWidth="1"/>
    <col min="8" max="8" width="6.88671875" bestFit="1" customWidth="1"/>
    <col min="9" max="9" width="15.5546875" customWidth="1"/>
    <col min="10" max="10" width="6.88671875" customWidth="1"/>
    <col min="11" max="11" width="14.44140625" customWidth="1"/>
    <col min="12" max="12" width="11.5546875" bestFit="1" customWidth="1"/>
    <col min="13" max="13" width="14.109375" customWidth="1"/>
    <col min="15" max="15" width="13.6640625" customWidth="1"/>
  </cols>
  <sheetData>
    <row r="2" spans="1:16" x14ac:dyDescent="0.3">
      <c r="D2" t="s">
        <v>11</v>
      </c>
      <c r="E2" s="4" t="s">
        <v>12</v>
      </c>
    </row>
    <row r="3" spans="1:16" x14ac:dyDescent="0.3">
      <c r="A3" s="2">
        <v>18753</v>
      </c>
      <c r="B3" s="1">
        <f>(A3-25569)*86400</f>
        <v>-588902400</v>
      </c>
      <c r="C3" s="5" t="s">
        <v>0</v>
      </c>
      <c r="D3">
        <v>0</v>
      </c>
      <c r="E3" s="3">
        <v>10</v>
      </c>
      <c r="F3">
        <v>0</v>
      </c>
      <c r="G3">
        <v>60</v>
      </c>
    </row>
    <row r="4" spans="1:16" x14ac:dyDescent="0.3">
      <c r="A4" s="2">
        <v>27955.5625</v>
      </c>
      <c r="B4" s="1">
        <f>(A4-25569)*86400</f>
        <v>206199000</v>
      </c>
      <c r="C4" s="5" t="s">
        <v>1</v>
      </c>
      <c r="D4">
        <v>100</v>
      </c>
      <c r="E4" s="3">
        <f>D4*E3</f>
        <v>1000</v>
      </c>
      <c r="F4">
        <v>60</v>
      </c>
      <c r="G4" s="3">
        <f>F4*G3</f>
        <v>3600</v>
      </c>
    </row>
    <row r="5" spans="1:16" x14ac:dyDescent="0.3">
      <c r="C5" s="5" t="s">
        <v>2</v>
      </c>
      <c r="D5">
        <v>100</v>
      </c>
      <c r="E5" s="3">
        <f>D5*E4</f>
        <v>100000</v>
      </c>
      <c r="F5">
        <v>24</v>
      </c>
      <c r="G5" s="3">
        <f>F5*G4</f>
        <v>86400</v>
      </c>
    </row>
    <row r="6" spans="1:16" x14ac:dyDescent="0.3">
      <c r="A6" s="2">
        <v>42900.5625</v>
      </c>
      <c r="B6" s="1">
        <f>(A6-25569)*86400</f>
        <v>1497447000</v>
      </c>
      <c r="C6" s="5" t="s">
        <v>3</v>
      </c>
      <c r="D6">
        <v>100</v>
      </c>
      <c r="E6" s="3">
        <f>D6*E5</f>
        <v>10000000</v>
      </c>
      <c r="F6">
        <v>30</v>
      </c>
      <c r="G6" s="3">
        <f>F6*G5</f>
        <v>2592000</v>
      </c>
      <c r="K6">
        <f>K14/E4</f>
        <v>99.999999999523169</v>
      </c>
    </row>
    <row r="7" spans="1:16" x14ac:dyDescent="0.3">
      <c r="C7" s="5" t="s">
        <v>4</v>
      </c>
      <c r="D7">
        <v>10</v>
      </c>
      <c r="E7" s="3">
        <f>D7*E6</f>
        <v>100000000</v>
      </c>
      <c r="F7">
        <v>12</v>
      </c>
      <c r="G7" s="3">
        <f>F7*G6</f>
        <v>31104000</v>
      </c>
    </row>
    <row r="10" spans="1:16" x14ac:dyDescent="0.3">
      <c r="A10" t="s">
        <v>5</v>
      </c>
      <c r="C10" s="13" t="s">
        <v>6</v>
      </c>
      <c r="D10" t="s">
        <v>16</v>
      </c>
    </row>
    <row r="11" spans="1:16" ht="27.6" x14ac:dyDescent="0.3">
      <c r="A11" s="12">
        <v>27955.479166666668</v>
      </c>
      <c r="B11" s="6" t="s">
        <v>7</v>
      </c>
      <c r="C11" s="6" t="s">
        <v>8</v>
      </c>
      <c r="D11" s="6" t="s">
        <v>9</v>
      </c>
      <c r="E11" s="6" t="s">
        <v>10</v>
      </c>
      <c r="F11" s="6" t="s">
        <v>13</v>
      </c>
      <c r="G11" s="7" t="s">
        <v>17</v>
      </c>
      <c r="H11" s="6" t="s">
        <v>14</v>
      </c>
      <c r="I11" s="7" t="s">
        <v>18</v>
      </c>
      <c r="J11" s="6" t="s">
        <v>15</v>
      </c>
      <c r="K11" s="7" t="s">
        <v>19</v>
      </c>
      <c r="L11" s="6" t="s">
        <v>20</v>
      </c>
      <c r="M11" s="7" t="s">
        <v>21</v>
      </c>
      <c r="N11" s="6" t="s">
        <v>22</v>
      </c>
      <c r="O11" s="7" t="s">
        <v>23</v>
      </c>
      <c r="P11" s="6" t="s">
        <v>24</v>
      </c>
    </row>
    <row r="12" spans="1:16" x14ac:dyDescent="0.3">
      <c r="A12" s="11">
        <f>(A11-25569)*86400</f>
        <v>206191800.00000012</v>
      </c>
      <c r="B12" s="2">
        <v>28955.479166666668</v>
      </c>
      <c r="C12" s="9">
        <f>(B12-25569)*86400</f>
        <v>292591800.00000012</v>
      </c>
      <c r="D12" s="9">
        <f>C12-$A$12</f>
        <v>86400000</v>
      </c>
      <c r="E12" s="9">
        <f>D12/0.864</f>
        <v>100000000</v>
      </c>
      <c r="F12" s="10">
        <f>TRUNC(E12/$E$7)</f>
        <v>1</v>
      </c>
      <c r="G12" s="8">
        <f>E12-F12*$E$7</f>
        <v>0</v>
      </c>
      <c r="H12" s="10">
        <f>TRUNC(G12/$E$6)</f>
        <v>0</v>
      </c>
      <c r="I12">
        <f>G12-H12*$E$6</f>
        <v>0</v>
      </c>
      <c r="J12" s="10">
        <f>TRUNC(I12/$E$5)</f>
        <v>0</v>
      </c>
      <c r="K12">
        <f>I12-J12*$E$5</f>
        <v>0</v>
      </c>
      <c r="L12" s="10">
        <f>TRUNC(K12/$E$4)</f>
        <v>0</v>
      </c>
      <c r="M12">
        <f>K12-L12*$E$4</f>
        <v>0</v>
      </c>
      <c r="N12" s="10">
        <f>TRUNC(M12/$E$3)</f>
        <v>0</v>
      </c>
      <c r="O12">
        <f>M12-N12*$E$3</f>
        <v>0</v>
      </c>
      <c r="P12" s="10">
        <f>ROUND(O12,0)</f>
        <v>0</v>
      </c>
    </row>
    <row r="13" spans="1:16" x14ac:dyDescent="0.3">
      <c r="B13" s="2">
        <v>27955.479166666668</v>
      </c>
      <c r="C13" s="9">
        <f>(B13-25569)*86400</f>
        <v>206191800.00000012</v>
      </c>
      <c r="D13" s="9">
        <f>C13-$A$12</f>
        <v>0</v>
      </c>
      <c r="E13" s="9">
        <f>D13/0.864</f>
        <v>0</v>
      </c>
      <c r="F13" s="10">
        <f>TRUNC(E13/$E$7)</f>
        <v>0</v>
      </c>
      <c r="G13" s="8">
        <f>E13-F13*$E$7</f>
        <v>0</v>
      </c>
      <c r="H13" s="10">
        <f>TRUNC(G13/$E$6)</f>
        <v>0</v>
      </c>
      <c r="I13">
        <f>G13-H13*$E$6</f>
        <v>0</v>
      </c>
      <c r="J13" s="10">
        <f>TRUNC(I13/$E$5)</f>
        <v>0</v>
      </c>
      <c r="K13">
        <f>I13-J13*$E$5</f>
        <v>0</v>
      </c>
      <c r="L13" s="10">
        <f>TRUNC(K13/$E$4)</f>
        <v>0</v>
      </c>
      <c r="M13">
        <f>K13-L13*$E$4</f>
        <v>0</v>
      </c>
      <c r="N13" s="10">
        <f>TRUNC(M13/$E$3)</f>
        <v>0</v>
      </c>
      <c r="O13">
        <f>M13-N13*$E$3</f>
        <v>0</v>
      </c>
      <c r="P13" s="10">
        <f>ROUND(O13,0)</f>
        <v>0</v>
      </c>
    </row>
    <row r="14" spans="1:16" x14ac:dyDescent="0.3">
      <c r="B14" s="2">
        <v>42900.479166666664</v>
      </c>
      <c r="C14" s="9">
        <f>(B14-25569)*86400</f>
        <v>1497439799.9999998</v>
      </c>
      <c r="D14" s="9">
        <f>C14-$A$12</f>
        <v>1291247999.9999995</v>
      </c>
      <c r="E14" s="15">
        <f>D14/0.864</f>
        <v>1494499999.9999995</v>
      </c>
      <c r="F14" s="10">
        <f>TRUNC(E14/$E$7)</f>
        <v>14</v>
      </c>
      <c r="G14" s="8">
        <f>E14-F14*$E$7</f>
        <v>94499999.999999523</v>
      </c>
      <c r="H14" s="10">
        <f>TRUNC(G14/$E$6)</f>
        <v>9</v>
      </c>
      <c r="I14" s="16">
        <f>G14-H14*$E$6</f>
        <v>4499999.9999995232</v>
      </c>
      <c r="J14" s="10">
        <f>TRUNC(I14/$E$5)</f>
        <v>44</v>
      </c>
      <c r="K14" s="14">
        <f>I14-J14*$E$5</f>
        <v>99999.999999523163</v>
      </c>
      <c r="L14" s="17">
        <f>TRUNC(K14/$E$4)</f>
        <v>99</v>
      </c>
      <c r="M14">
        <f>K14-L14*$E$4</f>
        <v>999.99999952316284</v>
      </c>
      <c r="N14" s="10">
        <f>TRUNC(M14/$E$3)</f>
        <v>99</v>
      </c>
      <c r="O14">
        <f>M14-N14*$E$3</f>
        <v>9.9999995231628418</v>
      </c>
      <c r="P14" s="10">
        <f>ROUND(O14,0)</f>
        <v>10</v>
      </c>
    </row>
    <row r="15" spans="1:16" x14ac:dyDescent="0.3">
      <c r="B15" s="2">
        <v>27708.479166666668</v>
      </c>
      <c r="C15" s="9">
        <f>(B15-25569)*86400</f>
        <v>184851000.00000012</v>
      </c>
      <c r="D15" s="9">
        <f>C15-$A$12</f>
        <v>-21340800</v>
      </c>
      <c r="E15" s="9">
        <f>D15/0.864</f>
        <v>-24700000</v>
      </c>
      <c r="F15" s="10">
        <f>TRUNC(E15/$E$7)</f>
        <v>0</v>
      </c>
      <c r="G15" s="8">
        <f>E15-F15*$E$7</f>
        <v>-24700000</v>
      </c>
      <c r="H15" s="10">
        <f>TRUNC(G15/$E$6)</f>
        <v>-2</v>
      </c>
      <c r="I15">
        <f>G15-H15*$E$6</f>
        <v>-4700000</v>
      </c>
      <c r="J15" s="10">
        <f>TRUNC(I15/$E$5)</f>
        <v>-47</v>
      </c>
      <c r="K15">
        <f>I15-J15*$E$5</f>
        <v>0</v>
      </c>
      <c r="L15" s="10">
        <f>TRUNC(K15/$E$4)</f>
        <v>0</v>
      </c>
      <c r="M15">
        <f>K15-L15*$E$4</f>
        <v>0</v>
      </c>
      <c r="N15" s="10">
        <f>TRUNC(M15/$E$3)</f>
        <v>0</v>
      </c>
      <c r="O15">
        <f>M15-N15*$E$3</f>
        <v>0</v>
      </c>
      <c r="P15" s="10">
        <f>ROUND(O15,0)</f>
        <v>0</v>
      </c>
    </row>
    <row r="16" spans="1:16" x14ac:dyDescent="0.3">
      <c r="E16" s="9">
        <f>E14-E15</f>
        <v>1519199999.9999995</v>
      </c>
      <c r="F16" s="10">
        <f>TRUNC(E16/$E$7)</f>
        <v>15</v>
      </c>
      <c r="G16" s="8">
        <f>E16-F16*$E$7</f>
        <v>19199999.999999523</v>
      </c>
      <c r="H16" s="10">
        <f>TRUNC(G16/$E$6)</f>
        <v>1</v>
      </c>
      <c r="I16">
        <f>G16-H16*$E$6</f>
        <v>9199999.9999995232</v>
      </c>
      <c r="J16" s="10">
        <f>TRUNC(I16/$E$5)</f>
        <v>91</v>
      </c>
      <c r="K16">
        <f>I16-J16*$E$5</f>
        <v>99999.999999523163</v>
      </c>
      <c r="L16" s="10">
        <f>TRUNC(K16/$E$4)</f>
        <v>99</v>
      </c>
      <c r="M16">
        <f>K16-L16*$E$4</f>
        <v>999.99999952316284</v>
      </c>
      <c r="N16" s="10">
        <f>TRUNC(M16/$E$3)</f>
        <v>99</v>
      </c>
      <c r="O16">
        <f>M16-N16*$E$3</f>
        <v>9.9999995231628418</v>
      </c>
      <c r="P16" s="10">
        <f>ROUND(O16,0)</f>
        <v>10</v>
      </c>
    </row>
    <row r="17" spans="2:15" x14ac:dyDescent="0.3">
      <c r="C17" s="13" t="s">
        <v>25</v>
      </c>
    </row>
    <row r="18" spans="2:15" x14ac:dyDescent="0.3">
      <c r="B18" s="6" t="s">
        <v>13</v>
      </c>
      <c r="C18" s="6" t="s">
        <v>14</v>
      </c>
      <c r="D18" s="6" t="s">
        <v>15</v>
      </c>
      <c r="E18" s="6" t="s">
        <v>20</v>
      </c>
      <c r="F18" s="6" t="s">
        <v>22</v>
      </c>
      <c r="G18" s="6" t="s">
        <v>24</v>
      </c>
      <c r="I18" s="6" t="s">
        <v>26</v>
      </c>
      <c r="K18" s="6" t="s">
        <v>27</v>
      </c>
      <c r="M18" s="6" t="s">
        <v>28</v>
      </c>
    </row>
    <row r="19" spans="2:15" x14ac:dyDescent="0.3">
      <c r="B19">
        <v>15</v>
      </c>
      <c r="C19">
        <v>7</v>
      </c>
      <c r="D19">
        <v>53</v>
      </c>
      <c r="E19">
        <v>5</v>
      </c>
      <c r="F19">
        <v>55</v>
      </c>
      <c r="G19">
        <v>6</v>
      </c>
      <c r="I19" s="9">
        <f>G19+F19*E3+E19*E4+D19*E5+C19*E6+B19*E7</f>
        <v>1575305556</v>
      </c>
      <c r="K19" s="9">
        <f>I19*0.864</f>
        <v>1361064000.3840001</v>
      </c>
      <c r="M19" s="9">
        <f>K19+A12</f>
        <v>1567255800.3840003</v>
      </c>
      <c r="O19" s="2">
        <f>M19/86400+25569</f>
        <v>43708.534726666665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3"/>
  <sheetViews>
    <sheetView workbookViewId="0">
      <selection activeCell="H8" sqref="H8"/>
    </sheetView>
  </sheetViews>
  <sheetFormatPr defaultRowHeight="14.4" x14ac:dyDescent="0.3"/>
  <cols>
    <col min="3" max="3" width="13" customWidth="1"/>
  </cols>
  <sheetData>
    <row r="4" spans="2:6" x14ac:dyDescent="0.3">
      <c r="B4">
        <v>1</v>
      </c>
      <c r="C4">
        <f>B4/0.864</f>
        <v>1.1574074074074074</v>
      </c>
      <c r="E4">
        <v>0</v>
      </c>
      <c r="F4" s="14">
        <f>E4*0.864</f>
        <v>0</v>
      </c>
    </row>
    <row r="5" spans="2:6" x14ac:dyDescent="0.3">
      <c r="B5">
        <v>2</v>
      </c>
      <c r="C5">
        <f t="shared" ref="C5:C23" si="0">B5/0.864</f>
        <v>2.3148148148148149</v>
      </c>
      <c r="E5">
        <v>1</v>
      </c>
      <c r="F5" s="14">
        <f>E5*0.864</f>
        <v>0.86399999999999999</v>
      </c>
    </row>
    <row r="6" spans="2:6" x14ac:dyDescent="0.3">
      <c r="B6">
        <v>3</v>
      </c>
      <c r="C6">
        <f t="shared" si="0"/>
        <v>3.4722222222222223</v>
      </c>
      <c r="E6">
        <v>2</v>
      </c>
      <c r="F6" s="14">
        <f t="shared" ref="F6:F14" si="1">E6*0.864</f>
        <v>1.728</v>
      </c>
    </row>
    <row r="7" spans="2:6" x14ac:dyDescent="0.3">
      <c r="B7">
        <v>4</v>
      </c>
      <c r="C7">
        <f t="shared" si="0"/>
        <v>4.6296296296296298</v>
      </c>
      <c r="E7">
        <v>3</v>
      </c>
      <c r="F7" s="14">
        <f t="shared" si="1"/>
        <v>2.5920000000000001</v>
      </c>
    </row>
    <row r="8" spans="2:6" x14ac:dyDescent="0.3">
      <c r="B8">
        <v>5</v>
      </c>
      <c r="C8">
        <f t="shared" si="0"/>
        <v>5.7870370370370372</v>
      </c>
      <c r="E8">
        <v>4</v>
      </c>
      <c r="F8" s="14">
        <f t="shared" si="1"/>
        <v>3.456</v>
      </c>
    </row>
    <row r="9" spans="2:6" x14ac:dyDescent="0.3">
      <c r="B9">
        <v>6</v>
      </c>
      <c r="C9">
        <f t="shared" si="0"/>
        <v>6.9444444444444446</v>
      </c>
      <c r="E9">
        <v>5</v>
      </c>
      <c r="F9" s="14">
        <f t="shared" si="1"/>
        <v>4.32</v>
      </c>
    </row>
    <row r="10" spans="2:6" x14ac:dyDescent="0.3">
      <c r="B10">
        <v>7</v>
      </c>
      <c r="C10">
        <f t="shared" si="0"/>
        <v>8.1018518518518512</v>
      </c>
      <c r="E10">
        <v>6</v>
      </c>
      <c r="F10" s="14">
        <f t="shared" si="1"/>
        <v>5.1840000000000002</v>
      </c>
    </row>
    <row r="11" spans="2:6" x14ac:dyDescent="0.3">
      <c r="B11">
        <v>8</v>
      </c>
      <c r="C11">
        <f t="shared" si="0"/>
        <v>9.2592592592592595</v>
      </c>
      <c r="E11">
        <v>7</v>
      </c>
      <c r="F11" s="14">
        <f t="shared" si="1"/>
        <v>6.048</v>
      </c>
    </row>
    <row r="12" spans="2:6" x14ac:dyDescent="0.3">
      <c r="B12">
        <v>9</v>
      </c>
      <c r="C12">
        <f t="shared" si="0"/>
        <v>10.416666666666666</v>
      </c>
      <c r="E12">
        <v>8</v>
      </c>
      <c r="F12" s="14">
        <f t="shared" si="1"/>
        <v>6.9119999999999999</v>
      </c>
    </row>
    <row r="13" spans="2:6" x14ac:dyDescent="0.3">
      <c r="B13">
        <v>10</v>
      </c>
      <c r="C13">
        <f t="shared" si="0"/>
        <v>11.574074074074074</v>
      </c>
      <c r="E13">
        <v>9</v>
      </c>
      <c r="F13" s="14">
        <f t="shared" si="1"/>
        <v>7.7759999999999998</v>
      </c>
    </row>
    <row r="14" spans="2:6" x14ac:dyDescent="0.3">
      <c r="B14">
        <v>11</v>
      </c>
      <c r="C14">
        <f t="shared" si="0"/>
        <v>12.731481481481481</v>
      </c>
      <c r="E14">
        <v>10</v>
      </c>
      <c r="F14" s="14">
        <f t="shared" si="1"/>
        <v>8.64</v>
      </c>
    </row>
    <row r="15" spans="2:6" x14ac:dyDescent="0.3">
      <c r="B15">
        <v>12</v>
      </c>
      <c r="C15">
        <f t="shared" si="0"/>
        <v>13.888888888888889</v>
      </c>
    </row>
    <row r="16" spans="2:6" x14ac:dyDescent="0.3">
      <c r="B16">
        <v>13</v>
      </c>
      <c r="C16">
        <f t="shared" si="0"/>
        <v>15.046296296296296</v>
      </c>
    </row>
    <row r="17" spans="2:3" x14ac:dyDescent="0.3">
      <c r="B17">
        <v>14</v>
      </c>
      <c r="C17">
        <f t="shared" si="0"/>
        <v>16.203703703703702</v>
      </c>
    </row>
    <row r="18" spans="2:3" x14ac:dyDescent="0.3">
      <c r="B18">
        <v>15</v>
      </c>
      <c r="C18">
        <f t="shared" si="0"/>
        <v>17.361111111111111</v>
      </c>
    </row>
    <row r="19" spans="2:3" x14ac:dyDescent="0.3">
      <c r="B19">
        <v>16</v>
      </c>
      <c r="C19">
        <f t="shared" si="0"/>
        <v>18.518518518518519</v>
      </c>
    </row>
    <row r="20" spans="2:3" x14ac:dyDescent="0.3">
      <c r="B20">
        <v>17</v>
      </c>
      <c r="C20">
        <f t="shared" si="0"/>
        <v>19.675925925925927</v>
      </c>
    </row>
    <row r="21" spans="2:3" x14ac:dyDescent="0.3">
      <c r="B21">
        <v>18</v>
      </c>
      <c r="C21">
        <f t="shared" si="0"/>
        <v>20.833333333333332</v>
      </c>
    </row>
    <row r="22" spans="2:3" x14ac:dyDescent="0.3">
      <c r="B22">
        <v>19</v>
      </c>
      <c r="C22">
        <f t="shared" si="0"/>
        <v>21.99074074074074</v>
      </c>
    </row>
    <row r="23" spans="2:3" x14ac:dyDescent="0.3">
      <c r="B23">
        <v>20</v>
      </c>
      <c r="C23">
        <f t="shared" si="0"/>
        <v>23.148148148148149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Данилин Юрий Владимирович</cp:lastModifiedBy>
  <dcterms:created xsi:type="dcterms:W3CDTF">2017-04-23T04:46:31Z</dcterms:created>
  <dcterms:modified xsi:type="dcterms:W3CDTF">2017-04-26T12:05:44Z</dcterms:modified>
</cp:coreProperties>
</file>