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9DA7F8D-EEAD-4468-9718-0243A0016DC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H4045" i="23" s="1"/>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D3870" i="23"/>
  <c r="E3870" i="23" s="1"/>
  <c r="C3870" i="23"/>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H1049" i="23" s="1"/>
  <c r="J1048" i="23"/>
  <c r="I1048" i="23"/>
  <c r="H1048" i="23"/>
  <c r="G1048" i="23"/>
  <c r="F1049" i="23" s="1"/>
  <c r="F1048" i="23"/>
  <c r="C1048" i="23"/>
  <c r="B22" i="23" s="1"/>
  <c r="B1048" i="23"/>
  <c r="D1048" i="23" s="1"/>
  <c r="B997" i="23"/>
  <c r="D995" i="23"/>
  <c r="Q994" i="23"/>
  <c r="O994" i="23"/>
  <c r="N994" i="23"/>
  <c r="M994" i="23"/>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H887" i="23" s="1"/>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H617" i="23" s="1"/>
  <c r="J616" i="23"/>
  <c r="I616" i="23"/>
  <c r="H616" i="23"/>
  <c r="G616" i="23"/>
  <c r="F617" i="23" s="1"/>
  <c r="F616" i="23"/>
  <c r="C616" i="23"/>
  <c r="B14" i="23" s="1"/>
  <c r="B616" i="23"/>
  <c r="D616" i="23" s="1"/>
  <c r="B565" i="23"/>
  <c r="D563" i="23"/>
  <c r="Q562" i="23"/>
  <c r="O562" i="23"/>
  <c r="CI13" i="23" s="1"/>
  <c r="M562" i="23"/>
  <c r="N562" i="23" s="1"/>
  <c r="L562" i="23"/>
  <c r="K562" i="23"/>
  <c r="H563" i="23" s="1"/>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H239" i="23" s="1"/>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H77" i="23" s="1"/>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B57" i="9" s="1"/>
  <c r="T24" i="23"/>
  <c r="S24" i="23"/>
  <c r="AG24" i="23" s="1"/>
  <c r="R24" i="23"/>
  <c r="CN24" i="23" s="1"/>
  <c r="M24" i="23"/>
  <c r="B24" i="23"/>
  <c r="CN23" i="23"/>
  <c r="CI23" i="23"/>
  <c r="V23" i="23"/>
  <c r="U23" i="23"/>
  <c r="T23" i="23"/>
  <c r="S23" i="23"/>
  <c r="AG23" i="23" s="1"/>
  <c r="R23" i="23"/>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N34" i="8" s="1"/>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O5" i="22"/>
  <c r="M5" i="22"/>
  <c r="N5" i="22" s="1"/>
  <c r="O4" i="22"/>
  <c r="P4" i="22" s="1"/>
  <c r="M4" i="22"/>
  <c r="N4" i="22" s="1"/>
  <c r="O3" i="22"/>
  <c r="P3" i="22" s="1"/>
  <c r="M3" i="22"/>
  <c r="N3" i="22" s="1"/>
  <c r="P1" i="22"/>
  <c r="E51" i="20" s="1"/>
  <c r="G51" i="20" s="1"/>
  <c r="B20" i="21"/>
  <c r="B19" i="21"/>
  <c r="B18" i="21"/>
  <c r="B17" i="21"/>
  <c r="B16" i="21"/>
  <c r="B15" i="21"/>
  <c r="B14" i="21"/>
  <c r="B13" i="21"/>
  <c r="B12" i="21"/>
  <c r="B11" i="21"/>
  <c r="B10" i="21"/>
  <c r="B9" i="21"/>
  <c r="B8" i="21"/>
  <c r="B7" i="21"/>
  <c r="B6" i="21"/>
  <c r="B5" i="21"/>
  <c r="H90" i="20"/>
  <c r="D90" i="20"/>
  <c r="H89" i="20"/>
  <c r="D89" i="20"/>
  <c r="H88" i="20"/>
  <c r="D88" i="20"/>
  <c r="H87" i="20"/>
  <c r="E87" i="20"/>
  <c r="G87" i="20" s="1"/>
  <c r="D87" i="20"/>
  <c r="H86" i="20"/>
  <c r="D86" i="20"/>
  <c r="H85" i="20"/>
  <c r="E85" i="20"/>
  <c r="G85" i="20" s="1"/>
  <c r="D85" i="20"/>
  <c r="H84" i="20"/>
  <c r="D84" i="20"/>
  <c r="H83" i="20"/>
  <c r="D83" i="20"/>
  <c r="H82" i="20"/>
  <c r="E82" i="20"/>
  <c r="G82" i="20" s="1"/>
  <c r="D82" i="20"/>
  <c r="H81" i="20"/>
  <c r="D81" i="20"/>
  <c r="H80" i="20"/>
  <c r="E80" i="20"/>
  <c r="G80" i="20" s="1"/>
  <c r="D80" i="20"/>
  <c r="H79" i="20"/>
  <c r="E79" i="20"/>
  <c r="G79" i="20" s="1"/>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D72" i="20"/>
  <c r="H71" i="20"/>
  <c r="E71" i="20"/>
  <c r="D71" i="20"/>
  <c r="H70" i="20"/>
  <c r="E70" i="20"/>
  <c r="D70" i="20"/>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1157" i="23" l="1"/>
  <c r="H941" i="23"/>
  <c r="H833" i="23"/>
  <c r="P15" i="22"/>
  <c r="H671" i="23"/>
  <c r="P13" i="22"/>
  <c r="P7" i="22"/>
  <c r="P14" i="22"/>
  <c r="P10" i="22"/>
  <c r="H185" i="23"/>
  <c r="P11" i="22"/>
  <c r="P6" i="22"/>
  <c r="H3749" i="23"/>
  <c r="H3695" i="23"/>
  <c r="H3641" i="23"/>
  <c r="H3587" i="23"/>
  <c r="H3533" i="23"/>
  <c r="H779" i="23"/>
  <c r="H131" i="23"/>
  <c r="P12" i="22"/>
  <c r="H3479" i="23"/>
  <c r="H3425" i="23"/>
  <c r="H3371" i="23"/>
  <c r="H3317" i="23"/>
  <c r="H3263" i="23"/>
  <c r="H3209" i="23"/>
  <c r="H3155" i="23"/>
  <c r="H3101" i="23"/>
  <c r="H3047" i="23"/>
  <c r="H2993" i="23"/>
  <c r="H2939" i="23"/>
  <c r="H2885" i="23"/>
  <c r="H2831" i="23"/>
  <c r="H2777" i="23"/>
  <c r="H2723" i="23"/>
  <c r="H2669" i="23"/>
  <c r="H2615" i="23"/>
  <c r="H2561" i="23"/>
  <c r="H2507" i="23"/>
  <c r="H2453" i="23"/>
  <c r="H2399" i="23"/>
  <c r="H1265" i="23"/>
  <c r="H725" i="23"/>
  <c r="H293" i="23"/>
  <c r="P9" i="22"/>
  <c r="H2345" i="23"/>
  <c r="H2291" i="23"/>
  <c r="H2237" i="23"/>
  <c r="H2183" i="23"/>
  <c r="H2129" i="23"/>
  <c r="H2075" i="23"/>
  <c r="H2021" i="23"/>
  <c r="H1967" i="23"/>
  <c r="H1913" i="23"/>
  <c r="H1859" i="23"/>
  <c r="H1805" i="23"/>
  <c r="H1751" i="23"/>
  <c r="H1697" i="23"/>
  <c r="H1643" i="23"/>
  <c r="H1589" i="23"/>
  <c r="H1535" i="23"/>
  <c r="H1481" i="23"/>
  <c r="H1427" i="23"/>
  <c r="H1373" i="23"/>
  <c r="H1319" i="23"/>
  <c r="H1103" i="23"/>
  <c r="H509" i="23"/>
  <c r="P16" i="22"/>
  <c r="P8" i="22"/>
  <c r="P5" i="22"/>
  <c r="H1211" i="23"/>
  <c r="N45" i="22"/>
  <c r="N24" i="22"/>
  <c r="P23" i="22"/>
  <c r="P22" i="22"/>
  <c r="P21" i="22"/>
  <c r="P20" i="22"/>
  <c r="P19" i="22"/>
  <c r="P18" i="22"/>
  <c r="P17" i="22"/>
  <c r="G72" i="20"/>
  <c r="G71" i="20"/>
  <c r="G70" i="20"/>
  <c r="G61" i="20"/>
  <c r="G50" i="20"/>
  <c r="G41" i="20"/>
  <c r="G39" i="20"/>
  <c r="G38" i="20"/>
  <c r="G37" i="20"/>
  <c r="E60" i="20"/>
  <c r="G60" i="20" s="1"/>
  <c r="H103" i="24"/>
  <c r="G103" i="24"/>
  <c r="F103" i="24"/>
  <c r="S3793" i="23"/>
  <c r="T3792" i="23"/>
  <c r="S3792" i="23"/>
  <c r="S3791" i="23"/>
  <c r="T3790" i="23"/>
  <c r="S3790" i="23"/>
  <c r="T3793" i="23"/>
  <c r="T3791" i="23"/>
  <c r="AL72" i="23"/>
  <c r="AK72" i="23"/>
  <c r="T3798" i="23"/>
  <c r="S3798" i="23"/>
  <c r="T3797" i="23"/>
  <c r="S3797" i="23"/>
  <c r="T3796" i="23"/>
  <c r="S3796" i="23"/>
  <c r="T3795" i="23"/>
  <c r="S3795" i="23"/>
  <c r="T3794" i="23"/>
  <c r="S3794" i="23"/>
  <c r="AL71" i="23"/>
  <c r="AK71" i="23"/>
  <c r="S3483" i="23"/>
  <c r="T3483" i="23"/>
  <c r="S3175" i="23"/>
  <c r="T3175" i="23"/>
  <c r="S3176" i="23"/>
  <c r="T3176" i="23"/>
  <c r="S3177" i="23"/>
  <c r="T3177" i="23"/>
  <c r="S3178" i="23"/>
  <c r="T3178" i="23"/>
  <c r="S3179" i="23"/>
  <c r="T3179" i="23"/>
  <c r="S3201" i="23"/>
  <c r="T3180" i="23"/>
  <c r="S3181" i="23"/>
  <c r="T3181" i="23"/>
  <c r="S3182" i="23"/>
  <c r="T3182" i="23"/>
  <c r="S3183" i="23"/>
  <c r="T3183" i="23"/>
  <c r="S3184" i="23"/>
  <c r="T3184" i="23"/>
  <c r="S3185" i="23"/>
  <c r="T3185" i="23"/>
  <c r="S3186" i="23"/>
  <c r="T3186" i="23"/>
  <c r="S3187" i="23"/>
  <c r="T3187" i="23"/>
  <c r="S3188" i="23"/>
  <c r="T3188" i="23"/>
  <c r="S3189" i="23"/>
  <c r="S3190" i="23"/>
  <c r="T3190" i="23"/>
  <c r="S3191" i="23"/>
  <c r="T3191" i="23"/>
  <c r="S3192" i="23"/>
  <c r="T3192" i="23"/>
  <c r="S3193" i="23"/>
  <c r="T3193" i="23"/>
  <c r="S3194" i="23"/>
  <c r="T3194" i="23"/>
  <c r="T3199" i="23"/>
  <c r="S3200" i="23"/>
  <c r="S3195" i="23"/>
  <c r="T3195" i="23"/>
  <c r="S3196" i="23"/>
  <c r="T3196" i="23"/>
  <c r="S3197" i="23"/>
  <c r="T3197" i="23"/>
  <c r="S3198" i="23"/>
  <c r="T3198" i="23"/>
  <c r="S3199" i="23"/>
  <c r="T3200" i="23"/>
  <c r="T3201" i="23"/>
  <c r="S3202" i="23"/>
  <c r="S3180" i="23"/>
  <c r="T3202" i="23"/>
  <c r="S3203" i="23"/>
  <c r="T3203" i="23"/>
  <c r="S3204" i="23"/>
  <c r="T3204" i="23"/>
  <c r="T3189" i="23"/>
  <c r="S3171" i="23"/>
  <c r="T3171" i="23"/>
  <c r="S3172" i="23"/>
  <c r="T3172" i="23"/>
  <c r="S3173" i="23"/>
  <c r="T3173" i="23"/>
  <c r="S3174" i="23"/>
  <c r="T3174" i="23"/>
  <c r="S2868" i="23"/>
  <c r="T2867" i="23"/>
  <c r="S2867" i="23"/>
  <c r="T2866" i="23"/>
  <c r="S2866" i="23"/>
  <c r="S2865" i="23"/>
  <c r="T2864" i="23"/>
  <c r="S2864" i="23"/>
  <c r="T2863" i="23"/>
  <c r="AK55" i="23"/>
  <c r="AL55" i="23"/>
  <c r="S2863" i="23"/>
  <c r="T2862" i="23"/>
  <c r="S2862" i="23"/>
  <c r="T2861" i="23"/>
  <c r="S2861" i="23"/>
  <c r="T2860" i="23"/>
  <c r="S2860" i="23"/>
  <c r="T2859" i="23"/>
  <c r="S2859" i="23"/>
  <c r="T2865"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69" i="23"/>
  <c r="S2869" i="23"/>
  <c r="T2868" i="23"/>
  <c r="K54" i="23"/>
  <c r="AD54" i="23" s="1"/>
  <c r="L54" i="23"/>
  <c r="AI54" i="23" s="1"/>
  <c r="AK54" i="23"/>
  <c r="CS54" i="23" s="1"/>
  <c r="AL54" i="23"/>
  <c r="AL49" i="23"/>
  <c r="S2551" i="23"/>
  <c r="S2549" i="23"/>
  <c r="T2550" i="23"/>
  <c r="S2550" i="23"/>
  <c r="T2549" i="23"/>
  <c r="AK49" i="23"/>
  <c r="T2548" i="23"/>
  <c r="T2547" i="23"/>
  <c r="S2547" i="23"/>
  <c r="S2548" i="23"/>
  <c r="S2553" i="23"/>
  <c r="T2556" i="23"/>
  <c r="S2556" i="23"/>
  <c r="T2555" i="23"/>
  <c r="S2555" i="23"/>
  <c r="T2554" i="23"/>
  <c r="S2554" i="23"/>
  <c r="T2553" i="23"/>
  <c r="T2552" i="23"/>
  <c r="S2552" i="23"/>
  <c r="T2551" i="23"/>
  <c r="AL48" i="23"/>
  <c r="AK48" i="23"/>
  <c r="T1937" i="23"/>
  <c r="S1937" i="23"/>
  <c r="T1936" i="23"/>
  <c r="S1936" i="23"/>
  <c r="T1935" i="23"/>
  <c r="S1935" i="23"/>
  <c r="T1934" i="23"/>
  <c r="S1934" i="23"/>
  <c r="T1933" i="23"/>
  <c r="S1933" i="23"/>
  <c r="T1932" i="23"/>
  <c r="S1932" i="23"/>
  <c r="T1931" i="23"/>
  <c r="T1962" i="23"/>
  <c r="S1962" i="23"/>
  <c r="T1961" i="23"/>
  <c r="T1928" i="23"/>
  <c r="T1960" i="23"/>
  <c r="S1960" i="23"/>
  <c r="T1959" i="23"/>
  <c r="S1959" i="23"/>
  <c r="T1958" i="23"/>
  <c r="S1958" i="23"/>
  <c r="T1957" i="23"/>
  <c r="S1957" i="23"/>
  <c r="T1956" i="23"/>
  <c r="S1956" i="23"/>
  <c r="T1955" i="23"/>
  <c r="S1955" i="23"/>
  <c r="T1954" i="23"/>
  <c r="S1954" i="23"/>
  <c r="T1953" i="23"/>
  <c r="S1953" i="23"/>
  <c r="T1952" i="23"/>
  <c r="S1952" i="23"/>
  <c r="T1951" i="23"/>
  <c r="S1951" i="23"/>
  <c r="S1930" i="23"/>
  <c r="T1950" i="23"/>
  <c r="S1950" i="23"/>
  <c r="T1949" i="23"/>
  <c r="S1927" i="23"/>
  <c r="S1949" i="23"/>
  <c r="T1948" i="23"/>
  <c r="S1948" i="23"/>
  <c r="T1927" i="23"/>
  <c r="S1947" i="23"/>
  <c r="T1946" i="23"/>
  <c r="S1946" i="23"/>
  <c r="T1945" i="23"/>
  <c r="S1945" i="23"/>
  <c r="S1928" i="23"/>
  <c r="S1929" i="23"/>
  <c r="T1929" i="23"/>
  <c r="T1930" i="23"/>
  <c r="S1931" i="23"/>
  <c r="T1944" i="23"/>
  <c r="S1944" i="23"/>
  <c r="S1961" i="23"/>
  <c r="T1943" i="23"/>
  <c r="S1943" i="23"/>
  <c r="T1942" i="23"/>
  <c r="S1942" i="23"/>
  <c r="T1941" i="23"/>
  <c r="S1941" i="23"/>
  <c r="T1940" i="23"/>
  <c r="S1940" i="23"/>
  <c r="T1939" i="23"/>
  <c r="S1939" i="23"/>
  <c r="T1938" i="23"/>
  <c r="S1938" i="23"/>
  <c r="T1947" i="23"/>
  <c r="S1636" i="23"/>
  <c r="T1635" i="23"/>
  <c r="S1635" i="23"/>
  <c r="T1634" i="23"/>
  <c r="S1634" i="23"/>
  <c r="T1633" i="23"/>
  <c r="S1633" i="23"/>
  <c r="T1632" i="23"/>
  <c r="S1632" i="23"/>
  <c r="T1631" i="23"/>
  <c r="S1631" i="23"/>
  <c r="T1630" i="23"/>
  <c r="S1630" i="23"/>
  <c r="T1629" i="23"/>
  <c r="S1629"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15" i="23"/>
  <c r="S1615" i="23"/>
  <c r="T1628" i="23"/>
  <c r="T1638" i="23"/>
  <c r="S1638" i="23"/>
  <c r="T1637" i="23"/>
  <c r="S1637" i="23"/>
  <c r="T1636" i="23"/>
  <c r="S1307" i="23"/>
  <c r="S1306" i="23"/>
  <c r="T1311" i="23"/>
  <c r="S1311" i="23"/>
  <c r="T1310" i="23"/>
  <c r="S1310" i="23"/>
  <c r="T1309" i="23"/>
  <c r="S1309" i="23"/>
  <c r="T1308" i="23"/>
  <c r="S1308" i="23"/>
  <c r="T1307" i="23"/>
  <c r="T1306" i="23"/>
  <c r="T1314" i="23"/>
  <c r="S1314" i="23"/>
  <c r="T1313" i="23"/>
  <c r="S1313" i="23"/>
  <c r="T1312" i="23"/>
  <c r="S1312" i="23"/>
  <c r="T1305" i="23"/>
  <c r="S1305" i="23"/>
  <c r="T1304" i="23"/>
  <c r="S1304" i="23"/>
  <c r="B995" i="23"/>
  <c r="A995" i="23"/>
  <c r="T692" i="23"/>
  <c r="T695" i="23"/>
  <c r="T698" i="23"/>
  <c r="S700" i="23"/>
  <c r="T707" i="23"/>
  <c r="T709" i="23"/>
  <c r="T710" i="23"/>
  <c r="S716" i="23"/>
  <c r="T717" i="23"/>
  <c r="T720" i="23"/>
  <c r="S699" i="23"/>
  <c r="S696" i="23"/>
  <c r="S694" i="23"/>
  <c r="S686" i="23"/>
  <c r="T691" i="23"/>
  <c r="S702" i="23"/>
  <c r="T711" i="23"/>
  <c r="S720" i="23"/>
  <c r="T687" i="23"/>
  <c r="T684" i="23"/>
  <c r="S692" i="23"/>
  <c r="S701" i="23"/>
  <c r="T704" i="23"/>
  <c r="S712" i="23"/>
  <c r="S717" i="23"/>
  <c r="S698" i="23"/>
  <c r="T700" i="23"/>
  <c r="S706" i="23"/>
  <c r="T690" i="23"/>
  <c r="T693" i="23"/>
  <c r="T689" i="23"/>
  <c r="T697" i="23"/>
  <c r="T699" i="23"/>
  <c r="T703" i="23"/>
  <c r="T686" i="23"/>
  <c r="T706" i="23"/>
  <c r="S695" i="23"/>
  <c r="S697" i="23"/>
  <c r="S688" i="23"/>
  <c r="S693" i="23"/>
  <c r="T701" i="23"/>
  <c r="S705" i="23"/>
  <c r="S707" i="23"/>
  <c r="T718" i="23"/>
  <c r="T694" i="23"/>
  <c r="S715" i="23"/>
  <c r="T708" i="23"/>
  <c r="S703" i="23"/>
  <c r="S685" i="23"/>
  <c r="S713" i="23"/>
  <c r="S711" i="23"/>
  <c r="T705" i="23"/>
  <c r="S691" i="23"/>
  <c r="T688" i="23"/>
  <c r="S687" i="23"/>
  <c r="T685" i="23"/>
  <c r="S684" i="23"/>
  <c r="S708" i="23"/>
  <c r="S709" i="23"/>
  <c r="S710" i="23"/>
  <c r="T713" i="23"/>
  <c r="T714" i="23"/>
  <c r="T715" i="23"/>
  <c r="S718" i="23"/>
  <c r="S719" i="23"/>
  <c r="S689" i="23"/>
  <c r="T702" i="23"/>
  <c r="S704" i="23"/>
  <c r="T712" i="23"/>
  <c r="T716" i="23"/>
  <c r="S714" i="23"/>
  <c r="T719" i="23"/>
  <c r="T696" i="23"/>
  <c r="S690" i="23"/>
  <c r="AL15" i="23"/>
  <c r="AK15" i="23"/>
  <c r="AL14" i="23"/>
  <c r="AK14" i="23"/>
  <c r="AL13" i="23"/>
  <c r="AK13" i="23"/>
  <c r="S387" i="23"/>
  <c r="T388" i="23"/>
  <c r="S394" i="23"/>
  <c r="T374" i="23"/>
  <c r="T381" i="23"/>
  <c r="S383" i="23"/>
  <c r="S385" i="23"/>
  <c r="S388" i="23"/>
  <c r="S396" i="23"/>
  <c r="S390" i="23"/>
  <c r="S378" i="23"/>
  <c r="S389" i="23"/>
  <c r="S395" i="23"/>
  <c r="T377" i="23"/>
  <c r="T378" i="23"/>
  <c r="T391" i="23"/>
  <c r="S391" i="23"/>
  <c r="S393" i="23"/>
  <c r="T376" i="23"/>
  <c r="T384" i="23"/>
  <c r="T386" i="23"/>
  <c r="T395" i="23"/>
  <c r="S379" i="23"/>
  <c r="T392" i="23"/>
  <c r="T396" i="23"/>
  <c r="T373" i="23"/>
  <c r="S375" i="23"/>
  <c r="T380" i="23"/>
  <c r="S372" i="23"/>
  <c r="S380" i="23"/>
  <c r="T382" i="23"/>
  <c r="T393" i="23"/>
  <c r="T387" i="23"/>
  <c r="S373" i="23"/>
  <c r="S377" i="23"/>
  <c r="T379" i="23"/>
  <c r="T390" i="23"/>
  <c r="S386" i="23"/>
  <c r="S384" i="23"/>
  <c r="S382" i="23"/>
  <c r="S376" i="23"/>
  <c r="S374" i="23"/>
  <c r="T372" i="23"/>
  <c r="T389" i="23"/>
  <c r="T394" i="23"/>
  <c r="S392" i="23"/>
  <c r="T375" i="23"/>
  <c r="S381" i="23"/>
  <c r="T383" i="23"/>
  <c r="T385" i="23"/>
  <c r="AL9" i="23"/>
  <c r="AK9" i="23"/>
  <c r="N6" i="22"/>
  <c r="N1" i="22"/>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C60" i="6"/>
  <c r="B60" i="6"/>
  <c r="A60" i="6"/>
  <c r="B1595" i="24"/>
  <c r="G1594" i="24"/>
  <c r="C1594" i="24"/>
  <c r="E1594" i="24"/>
  <c r="C1591" i="24"/>
  <c r="AR1595" i="24"/>
  <c r="L1595" i="24"/>
  <c r="AR1594" i="24"/>
  <c r="AQ1594" i="24"/>
  <c r="AP1594" i="24"/>
  <c r="AO1595" i="24" s="1"/>
  <c r="AO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D1538" i="24" s="1"/>
  <c r="B1539" i="24"/>
  <c r="G1538" i="24"/>
  <c r="F1538" i="24"/>
  <c r="C1482" i="24"/>
  <c r="D1482" i="24" s="1"/>
  <c r="B1483" i="24"/>
  <c r="G1482" i="24"/>
  <c r="F1482" i="24"/>
  <c r="E1482" i="24"/>
  <c r="E1426" i="24"/>
  <c r="C1426" i="24"/>
  <c r="D1426" i="24" s="1"/>
  <c r="B1427" i="24"/>
  <c r="G1426" i="24"/>
  <c r="F1426" i="24"/>
  <c r="B1371" i="24"/>
  <c r="G1370" i="24"/>
  <c r="E1370" i="24"/>
  <c r="C1370" i="24"/>
  <c r="B1315" i="24"/>
  <c r="G1314" i="24"/>
  <c r="E1314" i="24"/>
  <c r="C1314" i="24"/>
  <c r="C1258" i="24"/>
  <c r="D1258" i="24" s="1"/>
  <c r="G1258" i="24"/>
  <c r="B1259" i="24"/>
  <c r="E1258" i="24"/>
  <c r="F1258" i="24"/>
  <c r="G1202" i="24"/>
  <c r="B1203" i="24"/>
  <c r="C1202" i="24"/>
  <c r="E1202" i="24"/>
  <c r="C1146" i="24"/>
  <c r="D1146" i="24" s="1"/>
  <c r="E1146" i="24"/>
  <c r="F1146" i="24"/>
  <c r="G1146" i="24"/>
  <c r="B1147" i="24"/>
  <c r="C1090" i="24"/>
  <c r="D1090" i="24" s="1"/>
  <c r="B1091" i="24"/>
  <c r="G1090" i="24"/>
  <c r="F1090" i="24"/>
  <c r="E1090" i="24"/>
  <c r="B1035" i="24"/>
  <c r="E1034" i="24"/>
  <c r="G1034" i="24"/>
  <c r="C1034" i="24"/>
  <c r="C978" i="24"/>
  <c r="D978" i="24" s="1"/>
  <c r="B979" i="24"/>
  <c r="G978" i="24"/>
  <c r="F978" i="24"/>
  <c r="E978" i="24"/>
  <c r="B923" i="24"/>
  <c r="G922" i="24"/>
  <c r="E922" i="24"/>
  <c r="C922" i="24"/>
  <c r="C866" i="24"/>
  <c r="D866" i="24" s="1"/>
  <c r="F866" i="24"/>
  <c r="G866" i="24"/>
  <c r="B867" i="24"/>
  <c r="E866" i="24"/>
  <c r="B811" i="24"/>
  <c r="G810" i="24"/>
  <c r="E810" i="24"/>
  <c r="C810" i="24"/>
  <c r="B755" i="24"/>
  <c r="G754" i="24"/>
  <c r="E754" i="24"/>
  <c r="C754" i="24"/>
  <c r="C698" i="24"/>
  <c r="D698" i="24" s="1"/>
  <c r="E698" i="24"/>
  <c r="F698" i="24"/>
  <c r="G698" i="24"/>
  <c r="B699" i="24"/>
  <c r="G642" i="24"/>
  <c r="B643" i="24"/>
  <c r="E642" i="24"/>
  <c r="C642" i="24"/>
  <c r="B587" i="24"/>
  <c r="G586" i="24"/>
  <c r="E586" i="24"/>
  <c r="C586" i="24"/>
  <c r="C530" i="24"/>
  <c r="D530" i="24" s="1"/>
  <c r="E530" i="24"/>
  <c r="F530" i="24"/>
  <c r="G530" i="24"/>
  <c r="B531" i="24"/>
  <c r="B475" i="24"/>
  <c r="G474" i="24"/>
  <c r="C474" i="24"/>
  <c r="D474" i="24" s="1"/>
  <c r="E474" i="24"/>
  <c r="F474" i="24"/>
  <c r="B419" i="24"/>
  <c r="C418" i="24"/>
  <c r="D418" i="24" s="1"/>
  <c r="E418" i="24"/>
  <c r="F418" i="24"/>
  <c r="G418" i="24"/>
  <c r="C362" i="24"/>
  <c r="G362" i="24"/>
  <c r="B363" i="24"/>
  <c r="E362" i="24"/>
  <c r="B307" i="24"/>
  <c r="E306" i="24"/>
  <c r="C306" i="24"/>
  <c r="G306" i="24"/>
  <c r="B251" i="24"/>
  <c r="E250" i="24"/>
  <c r="C250" i="24"/>
  <c r="G250" i="24"/>
  <c r="G243" i="24"/>
  <c r="F243" i="24"/>
  <c r="E243" i="24"/>
  <c r="D243" i="24"/>
  <c r="C243" i="24"/>
  <c r="B243" i="24"/>
  <c r="H243" i="24"/>
  <c r="G242" i="24"/>
  <c r="H242" i="24"/>
  <c r="F242" i="24"/>
  <c r="E242" i="24"/>
  <c r="D242" i="24"/>
  <c r="C242" i="24"/>
  <c r="B242" i="24"/>
  <c r="C241" i="24"/>
  <c r="H241" i="24"/>
  <c r="G241" i="24"/>
  <c r="F241" i="24"/>
  <c r="E241" i="24"/>
  <c r="D241" i="24"/>
  <c r="B241" i="24"/>
  <c r="C240" i="24"/>
  <c r="B240" i="24"/>
  <c r="H240" i="24"/>
  <c r="G240" i="24"/>
  <c r="F240" i="24"/>
  <c r="E240" i="24"/>
  <c r="D240" i="24"/>
  <c r="F239" i="24"/>
  <c r="H239" i="24"/>
  <c r="G239" i="24"/>
  <c r="D239" i="24"/>
  <c r="E239" i="24"/>
  <c r="C239" i="24"/>
  <c r="B239" i="24"/>
  <c r="C238" i="24"/>
  <c r="E238" i="24"/>
  <c r="H238" i="24"/>
  <c r="F238" i="24"/>
  <c r="G238" i="24"/>
  <c r="D238" i="24"/>
  <c r="B238" i="24"/>
  <c r="E237" i="24"/>
  <c r="D237" i="24"/>
  <c r="C237" i="24"/>
  <c r="B237" i="24"/>
  <c r="H237" i="24"/>
  <c r="G237" i="24"/>
  <c r="F237" i="24"/>
  <c r="E236" i="24"/>
  <c r="C236" i="24"/>
  <c r="B236" i="24"/>
  <c r="D236" i="24"/>
  <c r="H236" i="24"/>
  <c r="G236" i="24"/>
  <c r="F236" i="24"/>
  <c r="H235" i="24"/>
  <c r="G235" i="24"/>
  <c r="F235" i="24"/>
  <c r="E235" i="24"/>
  <c r="D235" i="24"/>
  <c r="C235" i="24"/>
  <c r="B235" i="24"/>
  <c r="H234" i="24"/>
  <c r="G234" i="24"/>
  <c r="F234" i="24"/>
  <c r="E234" i="24"/>
  <c r="D234" i="24"/>
  <c r="C234" i="24"/>
  <c r="B234" i="24"/>
  <c r="H233" i="24"/>
  <c r="G233" i="24"/>
  <c r="F233" i="24"/>
  <c r="E233" i="24"/>
  <c r="D233" i="24"/>
  <c r="C233" i="24"/>
  <c r="B233" i="24"/>
  <c r="E232" i="24"/>
  <c r="D232" i="24"/>
  <c r="C232" i="24"/>
  <c r="F232" i="24"/>
  <c r="B232" i="24"/>
  <c r="H232" i="24"/>
  <c r="G232" i="24"/>
  <c r="D231" i="24"/>
  <c r="E231" i="24"/>
  <c r="F231" i="24"/>
  <c r="G231" i="24"/>
  <c r="H231" i="24"/>
  <c r="B231" i="24"/>
  <c r="C231" i="24"/>
  <c r="E230" i="24"/>
  <c r="G230" i="24"/>
  <c r="H230" i="24"/>
  <c r="F230" i="24"/>
  <c r="D230" i="24"/>
  <c r="C230" i="24"/>
  <c r="B230" i="24"/>
  <c r="C229" i="24"/>
  <c r="H229" i="24"/>
  <c r="G229" i="24"/>
  <c r="F229" i="24"/>
  <c r="D229" i="24"/>
  <c r="B229" i="24"/>
  <c r="E229" i="24"/>
  <c r="H228" i="24"/>
  <c r="G228" i="24"/>
  <c r="F228" i="24"/>
  <c r="E228" i="24"/>
  <c r="D228" i="24"/>
  <c r="C228" i="24"/>
  <c r="B228" i="24"/>
  <c r="F227" i="24"/>
  <c r="E227" i="24"/>
  <c r="C227" i="24"/>
  <c r="B227" i="24"/>
  <c r="D227" i="24"/>
  <c r="H227" i="24"/>
  <c r="G227" i="24"/>
  <c r="F226" i="24"/>
  <c r="C226" i="24"/>
  <c r="B226" i="24"/>
  <c r="D226" i="24"/>
  <c r="G226" i="24"/>
  <c r="H226" i="24"/>
  <c r="E226" i="24"/>
  <c r="C225" i="24"/>
  <c r="B225" i="24"/>
  <c r="E225" i="24"/>
  <c r="F225" i="24"/>
  <c r="G225" i="24"/>
  <c r="H225" i="24"/>
  <c r="D225" i="24"/>
  <c r="H224" i="24"/>
  <c r="G224" i="24"/>
  <c r="D224" i="24"/>
  <c r="F224" i="24"/>
  <c r="E224" i="24"/>
  <c r="B224" i="24"/>
  <c r="C224" i="24"/>
  <c r="F223" i="24"/>
  <c r="G223" i="24"/>
  <c r="H223" i="24"/>
  <c r="D223" i="24"/>
  <c r="B223" i="24"/>
  <c r="C223" i="24"/>
  <c r="E223" i="24"/>
  <c r="B222" i="24"/>
  <c r="C222" i="24"/>
  <c r="D222" i="24"/>
  <c r="E222" i="24"/>
  <c r="H222" i="24"/>
  <c r="G222" i="24"/>
  <c r="F222" i="24"/>
  <c r="C221" i="24"/>
  <c r="E221" i="24"/>
  <c r="F221" i="24"/>
  <c r="G221" i="24"/>
  <c r="H221" i="24"/>
  <c r="D221" i="24"/>
  <c r="B221" i="24"/>
  <c r="F220" i="24"/>
  <c r="G220" i="24"/>
  <c r="H220" i="24"/>
  <c r="B220" i="24"/>
  <c r="C220" i="24"/>
  <c r="D220" i="24"/>
  <c r="E220" i="24"/>
  <c r="E219" i="24"/>
  <c r="B219" i="24"/>
  <c r="H219" i="24"/>
  <c r="G219" i="24"/>
  <c r="C219" i="24"/>
  <c r="F219" i="24"/>
  <c r="D219" i="24"/>
  <c r="B218" i="24"/>
  <c r="C218" i="24"/>
  <c r="D218" i="24"/>
  <c r="E218" i="24"/>
  <c r="F218" i="24"/>
  <c r="G218" i="24"/>
  <c r="H218" i="24"/>
  <c r="B217" i="24"/>
  <c r="F217" i="24"/>
  <c r="H217" i="24"/>
  <c r="D217" i="24"/>
  <c r="C217" i="24"/>
  <c r="G217" i="24"/>
  <c r="E217" i="24"/>
  <c r="E216" i="24"/>
  <c r="D216" i="24"/>
  <c r="C216" i="24"/>
  <c r="B216" i="24"/>
  <c r="F216" i="24"/>
  <c r="G216" i="24"/>
  <c r="H216" i="24"/>
  <c r="H215" i="24"/>
  <c r="F215" i="24"/>
  <c r="E215" i="24"/>
  <c r="D215" i="24"/>
  <c r="G215" i="24"/>
  <c r="B215" i="24"/>
  <c r="C215" i="24"/>
  <c r="C214" i="24"/>
  <c r="D214" i="24"/>
  <c r="E214" i="24"/>
  <c r="F214" i="24"/>
  <c r="G214" i="24"/>
  <c r="H214" i="24"/>
  <c r="B214" i="24"/>
  <c r="H213" i="24"/>
  <c r="G213" i="24"/>
  <c r="F213" i="24"/>
  <c r="E213" i="24"/>
  <c r="D213" i="24"/>
  <c r="B213" i="24"/>
  <c r="C213" i="24"/>
  <c r="F212" i="24"/>
  <c r="G212" i="24"/>
  <c r="B212" i="24"/>
  <c r="C212" i="24"/>
  <c r="D212" i="24"/>
  <c r="E212" i="24"/>
  <c r="H212" i="24"/>
  <c r="H211" i="24"/>
  <c r="G211" i="24"/>
  <c r="F211" i="24"/>
  <c r="E211" i="24"/>
  <c r="D211" i="24"/>
  <c r="C211" i="24"/>
  <c r="B211" i="24"/>
  <c r="C210" i="24"/>
  <c r="H210" i="24"/>
  <c r="G210" i="24"/>
  <c r="F210" i="24"/>
  <c r="E210" i="24"/>
  <c r="D210" i="24"/>
  <c r="B210" i="24"/>
  <c r="F209" i="24"/>
  <c r="E209" i="24"/>
  <c r="D209" i="24"/>
  <c r="B209" i="24"/>
  <c r="C209" i="24"/>
  <c r="H209" i="24"/>
  <c r="G209" i="24"/>
  <c r="E208" i="24"/>
  <c r="D208" i="24"/>
  <c r="C208" i="24"/>
  <c r="B208" i="24"/>
  <c r="H208" i="24"/>
  <c r="G208" i="24"/>
  <c r="F208" i="24"/>
  <c r="H207" i="24"/>
  <c r="G207" i="24"/>
  <c r="F207" i="24"/>
  <c r="E207" i="24"/>
  <c r="D207" i="24"/>
  <c r="C207" i="24"/>
  <c r="B207" i="24"/>
  <c r="B206" i="24"/>
  <c r="D206" i="24"/>
  <c r="C206" i="24"/>
  <c r="H206" i="24"/>
  <c r="G206" i="24"/>
  <c r="F206" i="24"/>
  <c r="E206" i="24"/>
  <c r="G205" i="24"/>
  <c r="H205" i="24"/>
  <c r="F205" i="24"/>
  <c r="E205" i="24"/>
  <c r="D205" i="24"/>
  <c r="B205" i="24"/>
  <c r="C205" i="24"/>
  <c r="H204" i="24"/>
  <c r="G204" i="24"/>
  <c r="F204" i="24"/>
  <c r="E204" i="24"/>
  <c r="D204" i="24"/>
  <c r="C204" i="24"/>
  <c r="B204" i="24"/>
  <c r="B203" i="24"/>
  <c r="D203" i="24"/>
  <c r="C203" i="24"/>
  <c r="H203" i="24"/>
  <c r="G203" i="24"/>
  <c r="F203" i="24"/>
  <c r="E203" i="24"/>
  <c r="G202" i="24"/>
  <c r="H202" i="24"/>
  <c r="C202" i="24"/>
  <c r="B202" i="24"/>
  <c r="D202" i="24"/>
  <c r="E202" i="24"/>
  <c r="F202" i="24"/>
  <c r="C201" i="24"/>
  <c r="D201" i="24"/>
  <c r="B201" i="24"/>
  <c r="H201" i="24"/>
  <c r="G201" i="24"/>
  <c r="F201" i="24"/>
  <c r="E201" i="24"/>
  <c r="C200" i="24"/>
  <c r="B200" i="24"/>
  <c r="D200" i="24"/>
  <c r="H200" i="24"/>
  <c r="G200" i="24"/>
  <c r="F200" i="24"/>
  <c r="E200" i="24"/>
  <c r="H199" i="24"/>
  <c r="B199" i="24"/>
  <c r="F199" i="24"/>
  <c r="E199" i="24"/>
  <c r="G199" i="24"/>
  <c r="D199" i="24"/>
  <c r="C199" i="24"/>
  <c r="D198" i="24"/>
  <c r="E198" i="24"/>
  <c r="H198" i="24"/>
  <c r="G198" i="24"/>
  <c r="F198" i="24"/>
  <c r="C198" i="24"/>
  <c r="B198" i="24"/>
  <c r="H197" i="24"/>
  <c r="G197" i="24"/>
  <c r="F197" i="24"/>
  <c r="E197" i="24"/>
  <c r="D197" i="24"/>
  <c r="C197" i="24"/>
  <c r="B197" i="24"/>
  <c r="E196" i="24"/>
  <c r="D196" i="24"/>
  <c r="C196" i="24"/>
  <c r="B196" i="24"/>
  <c r="F196" i="24"/>
  <c r="H196" i="24"/>
  <c r="G196" i="24"/>
  <c r="D195" i="24"/>
  <c r="C195" i="24"/>
  <c r="B195" i="24"/>
  <c r="E195" i="24"/>
  <c r="H195" i="24"/>
  <c r="G195" i="24"/>
  <c r="F195" i="24"/>
  <c r="H194" i="24"/>
  <c r="G194" i="24"/>
  <c r="F194" i="24"/>
  <c r="E194" i="24"/>
  <c r="D194" i="24"/>
  <c r="C194" i="24"/>
  <c r="B194" i="24"/>
  <c r="H193" i="24"/>
  <c r="G193" i="24"/>
  <c r="F193" i="24"/>
  <c r="E193" i="24"/>
  <c r="D193" i="24"/>
  <c r="C193" i="24"/>
  <c r="B193" i="24"/>
  <c r="H192" i="24"/>
  <c r="G192" i="24"/>
  <c r="F192" i="24"/>
  <c r="E192" i="24"/>
  <c r="C192" i="24"/>
  <c r="B192" i="24"/>
  <c r="D192" i="24"/>
  <c r="H191" i="24"/>
  <c r="B191" i="24"/>
  <c r="C191" i="24"/>
  <c r="D191" i="24"/>
  <c r="E191" i="24"/>
  <c r="F191" i="24"/>
  <c r="G191" i="24"/>
  <c r="D190" i="24"/>
  <c r="C190" i="24"/>
  <c r="B190" i="24"/>
  <c r="H190" i="24"/>
  <c r="E190" i="24"/>
  <c r="G190" i="24"/>
  <c r="F190" i="24"/>
  <c r="H189" i="24"/>
  <c r="G189" i="24"/>
  <c r="F189" i="24"/>
  <c r="E189" i="24"/>
  <c r="C189" i="24"/>
  <c r="B189" i="24"/>
  <c r="D189" i="24"/>
  <c r="G188" i="24"/>
  <c r="H188" i="24"/>
  <c r="B188" i="24"/>
  <c r="C188" i="24"/>
  <c r="D188" i="24"/>
  <c r="E188" i="24"/>
  <c r="F188" i="24"/>
  <c r="G187" i="24"/>
  <c r="B187" i="24"/>
  <c r="C187" i="24"/>
  <c r="D187" i="24"/>
  <c r="E187" i="24"/>
  <c r="F187" i="24"/>
  <c r="H187" i="24"/>
  <c r="H186" i="24"/>
  <c r="B186" i="24"/>
  <c r="C186" i="24"/>
  <c r="D186" i="24"/>
  <c r="F186" i="24"/>
  <c r="E186" i="24"/>
  <c r="G186" i="24"/>
  <c r="F185" i="24"/>
  <c r="E185" i="24"/>
  <c r="D185" i="24"/>
  <c r="C185" i="24"/>
  <c r="B185" i="24"/>
  <c r="H185" i="24"/>
  <c r="G185" i="24"/>
  <c r="H184" i="24"/>
  <c r="G184" i="24"/>
  <c r="F184" i="24"/>
  <c r="E184" i="24"/>
  <c r="D184" i="24"/>
  <c r="C184" i="24"/>
  <c r="B184" i="24"/>
  <c r="G183" i="24"/>
  <c r="F183" i="24"/>
  <c r="E183" i="24"/>
  <c r="C183" i="24"/>
  <c r="B183" i="24"/>
  <c r="D183" i="24"/>
  <c r="H183" i="24"/>
  <c r="G182" i="24"/>
  <c r="F182" i="24"/>
  <c r="E182" i="24"/>
  <c r="D182" i="24"/>
  <c r="C182" i="24"/>
  <c r="B182" i="24"/>
  <c r="H182" i="24"/>
  <c r="G181" i="24"/>
  <c r="F181" i="24"/>
  <c r="E181" i="24"/>
  <c r="D181" i="24"/>
  <c r="C181" i="24"/>
  <c r="H181" i="24"/>
  <c r="B181" i="24"/>
  <c r="G180" i="24"/>
  <c r="F180" i="24"/>
  <c r="E180" i="24"/>
  <c r="D180" i="24"/>
  <c r="C180" i="24"/>
  <c r="B180" i="24"/>
  <c r="H180" i="24"/>
  <c r="H179" i="24"/>
  <c r="F179" i="24"/>
  <c r="G179" i="24"/>
  <c r="E179" i="24"/>
  <c r="C179" i="24"/>
  <c r="B179" i="24"/>
  <c r="D179" i="24"/>
  <c r="G178" i="24"/>
  <c r="F178" i="24"/>
  <c r="E178" i="24"/>
  <c r="D178" i="24"/>
  <c r="C178" i="24"/>
  <c r="B178" i="24"/>
  <c r="H178" i="24"/>
  <c r="E177" i="24"/>
  <c r="G177" i="24"/>
  <c r="D177" i="24"/>
  <c r="C177" i="24"/>
  <c r="B177" i="24"/>
  <c r="H177" i="24"/>
  <c r="F177" i="24"/>
  <c r="B176" i="24"/>
  <c r="C176" i="24"/>
  <c r="D176" i="24"/>
  <c r="E176" i="24"/>
  <c r="F176" i="24"/>
  <c r="G176" i="24"/>
  <c r="H176" i="24"/>
  <c r="F175" i="24"/>
  <c r="H175" i="24"/>
  <c r="G175" i="24"/>
  <c r="B175" i="24"/>
  <c r="C175" i="24"/>
  <c r="D175" i="24"/>
  <c r="E175" i="24"/>
  <c r="G174" i="24"/>
  <c r="F174" i="24"/>
  <c r="E174" i="24"/>
  <c r="D174" i="24"/>
  <c r="C174" i="24"/>
  <c r="B174" i="24"/>
  <c r="H174" i="24"/>
  <c r="G173" i="24"/>
  <c r="F173" i="24"/>
  <c r="E173" i="24"/>
  <c r="D173" i="24"/>
  <c r="B173" i="24"/>
  <c r="C173" i="24"/>
  <c r="H173" i="24"/>
  <c r="H172" i="24"/>
  <c r="G172" i="24"/>
  <c r="F172" i="24"/>
  <c r="E172" i="24"/>
  <c r="B172" i="24"/>
  <c r="C172" i="24"/>
  <c r="D172" i="24"/>
  <c r="C171" i="24"/>
  <c r="B171" i="24"/>
  <c r="E171" i="24"/>
  <c r="F171" i="24"/>
  <c r="D171" i="24"/>
  <c r="G171" i="24"/>
  <c r="H171" i="24"/>
  <c r="H170" i="24"/>
  <c r="G170" i="24"/>
  <c r="F170" i="24"/>
  <c r="E170" i="24"/>
  <c r="D170" i="24"/>
  <c r="C170" i="24"/>
  <c r="B170" i="24"/>
  <c r="H169" i="24"/>
  <c r="G169" i="24"/>
  <c r="E169" i="24"/>
  <c r="D169" i="24"/>
  <c r="C169" i="24"/>
  <c r="B169" i="24"/>
  <c r="F169" i="24"/>
  <c r="G168" i="24"/>
  <c r="F168" i="24"/>
  <c r="E168" i="24"/>
  <c r="D168" i="24"/>
  <c r="C168" i="24"/>
  <c r="B168" i="24"/>
  <c r="H168" i="24"/>
  <c r="H167" i="24"/>
  <c r="G167" i="24"/>
  <c r="F167" i="24"/>
  <c r="E167" i="24"/>
  <c r="D167" i="24"/>
  <c r="C167" i="24"/>
  <c r="B167" i="24"/>
  <c r="G166" i="24"/>
  <c r="F166" i="24"/>
  <c r="E166" i="24"/>
  <c r="C166" i="24"/>
  <c r="D166" i="24"/>
  <c r="B166" i="24"/>
  <c r="H166" i="24"/>
  <c r="H165" i="24"/>
  <c r="F165" i="24"/>
  <c r="E165" i="24"/>
  <c r="D165" i="24"/>
  <c r="C165" i="24"/>
  <c r="B165" i="24"/>
  <c r="G165" i="24"/>
  <c r="H164" i="24"/>
  <c r="G164" i="24"/>
  <c r="F164" i="24"/>
  <c r="E164" i="24"/>
  <c r="C164" i="24"/>
  <c r="B164" i="24"/>
  <c r="D164" i="24"/>
  <c r="G163" i="24"/>
  <c r="H163" i="24"/>
  <c r="C163" i="24"/>
  <c r="B163" i="24"/>
  <c r="D163" i="24"/>
  <c r="E163" i="24"/>
  <c r="F163" i="24"/>
  <c r="H162" i="24"/>
  <c r="G162" i="24"/>
  <c r="F162" i="24"/>
  <c r="E162" i="24"/>
  <c r="D162" i="24"/>
  <c r="C162" i="24"/>
  <c r="B162" i="24"/>
  <c r="D161" i="24"/>
  <c r="C161" i="24"/>
  <c r="B161" i="24"/>
  <c r="H161" i="24"/>
  <c r="G161" i="24"/>
  <c r="F161" i="24"/>
  <c r="E161" i="24"/>
  <c r="B160" i="24"/>
  <c r="C160" i="24"/>
  <c r="D160" i="24"/>
  <c r="F160" i="24"/>
  <c r="G160" i="24"/>
  <c r="H160" i="24"/>
  <c r="E160" i="24"/>
  <c r="F159" i="24"/>
  <c r="G159" i="24"/>
  <c r="H159" i="24"/>
  <c r="E159" i="24"/>
  <c r="D159" i="24"/>
  <c r="C159" i="24"/>
  <c r="B159" i="24"/>
  <c r="B158" i="24"/>
  <c r="H158" i="24"/>
  <c r="G158" i="24"/>
  <c r="F158" i="24"/>
  <c r="E158" i="24"/>
  <c r="D158" i="24"/>
  <c r="C158" i="24"/>
  <c r="G157" i="24"/>
  <c r="H157" i="24"/>
  <c r="B157" i="24"/>
  <c r="C157" i="24"/>
  <c r="E157" i="24"/>
  <c r="F157" i="24"/>
  <c r="D157" i="24"/>
  <c r="D156" i="24"/>
  <c r="H156" i="24"/>
  <c r="G156" i="24"/>
  <c r="F156" i="24"/>
  <c r="E156" i="24"/>
  <c r="C156" i="24"/>
  <c r="B156" i="24"/>
  <c r="D155" i="24"/>
  <c r="C155" i="24"/>
  <c r="B155" i="24"/>
  <c r="F155" i="24"/>
  <c r="H155" i="24"/>
  <c r="G155" i="24"/>
  <c r="E155" i="24"/>
  <c r="H154" i="24"/>
  <c r="G154" i="24"/>
  <c r="F154" i="24"/>
  <c r="E154" i="24"/>
  <c r="D154" i="24"/>
  <c r="C154" i="24"/>
  <c r="B154" i="24"/>
  <c r="E153" i="24"/>
  <c r="F153" i="24"/>
  <c r="B153" i="24"/>
  <c r="C153" i="24"/>
  <c r="D153" i="24"/>
  <c r="H153" i="24"/>
  <c r="G153" i="24"/>
  <c r="B152" i="24"/>
  <c r="C152" i="24"/>
  <c r="D152" i="24"/>
  <c r="E152" i="24"/>
  <c r="F152" i="24"/>
  <c r="G152" i="24"/>
  <c r="H152" i="24"/>
  <c r="G151" i="24"/>
  <c r="H151" i="24"/>
  <c r="F151" i="24"/>
  <c r="E151" i="24"/>
  <c r="D151" i="24"/>
  <c r="C151" i="24"/>
  <c r="B151" i="24"/>
  <c r="H150" i="24"/>
  <c r="B150" i="24"/>
  <c r="G150" i="24"/>
  <c r="F150" i="24"/>
  <c r="E150" i="24"/>
  <c r="D150" i="24"/>
  <c r="C150" i="24"/>
  <c r="G149" i="24"/>
  <c r="H149" i="24"/>
  <c r="E149" i="24"/>
  <c r="D149" i="24"/>
  <c r="C149" i="24"/>
  <c r="B149" i="24"/>
  <c r="F149" i="24"/>
  <c r="H148" i="24"/>
  <c r="G148" i="24"/>
  <c r="E148" i="24"/>
  <c r="D148" i="24"/>
  <c r="F148" i="24"/>
  <c r="C148" i="24"/>
  <c r="B148" i="24"/>
  <c r="G147" i="24"/>
  <c r="F147" i="24"/>
  <c r="E147" i="24"/>
  <c r="D147" i="24"/>
  <c r="C147" i="24"/>
  <c r="B147" i="24"/>
  <c r="H147" i="24"/>
  <c r="E146" i="24"/>
  <c r="H146" i="24"/>
  <c r="G146" i="24"/>
  <c r="F146" i="24"/>
  <c r="D146" i="24"/>
  <c r="C146" i="24"/>
  <c r="B146" i="24"/>
  <c r="B145" i="24"/>
  <c r="C145" i="24"/>
  <c r="D145" i="24"/>
  <c r="E145" i="24"/>
  <c r="F145" i="24"/>
  <c r="G145" i="24"/>
  <c r="H145" i="24"/>
  <c r="B144" i="24"/>
  <c r="D144" i="24"/>
  <c r="E144" i="24"/>
  <c r="F144" i="24"/>
  <c r="G144" i="24"/>
  <c r="H144" i="24"/>
  <c r="C144" i="24"/>
  <c r="G143" i="24"/>
  <c r="H143" i="24"/>
  <c r="F143" i="24"/>
  <c r="E143" i="24"/>
  <c r="D143" i="24"/>
  <c r="C143" i="24"/>
  <c r="B143" i="24"/>
  <c r="C142" i="24"/>
  <c r="B142" i="24"/>
  <c r="H142" i="24"/>
  <c r="F142" i="24"/>
  <c r="G142" i="24"/>
  <c r="E142" i="24"/>
  <c r="D142" i="24"/>
  <c r="H141" i="24"/>
  <c r="G141" i="24"/>
  <c r="F141" i="24"/>
  <c r="C141" i="24"/>
  <c r="D141" i="24"/>
  <c r="E141" i="24"/>
  <c r="B141" i="24"/>
  <c r="D140" i="24"/>
  <c r="C140" i="24"/>
  <c r="B140" i="24"/>
  <c r="E140" i="24"/>
  <c r="H140" i="24"/>
  <c r="G140" i="24"/>
  <c r="F140" i="24"/>
  <c r="H139" i="24"/>
  <c r="G139" i="24"/>
  <c r="F139" i="24"/>
  <c r="E139" i="24"/>
  <c r="D139" i="24"/>
  <c r="C139" i="24"/>
  <c r="B139" i="24"/>
  <c r="B138" i="24"/>
  <c r="F138" i="24"/>
  <c r="G138" i="24"/>
  <c r="C138" i="24"/>
  <c r="D138" i="24"/>
  <c r="E138" i="24"/>
  <c r="H138" i="24"/>
  <c r="F137" i="24"/>
  <c r="B137" i="24"/>
  <c r="C137" i="24"/>
  <c r="D137" i="24"/>
  <c r="E137" i="24"/>
  <c r="H137" i="24"/>
  <c r="G137" i="24"/>
  <c r="C136" i="24"/>
  <c r="H136" i="24"/>
  <c r="G136" i="24"/>
  <c r="F136" i="24"/>
  <c r="E136" i="24"/>
  <c r="D136" i="24"/>
  <c r="B136" i="24"/>
  <c r="B135" i="24"/>
  <c r="C135" i="24"/>
  <c r="D135" i="24"/>
  <c r="E135" i="24"/>
  <c r="F135" i="24"/>
  <c r="G135" i="24"/>
  <c r="H135" i="24"/>
  <c r="G134" i="24"/>
  <c r="H134" i="24"/>
  <c r="C134" i="24"/>
  <c r="D134" i="24"/>
  <c r="E134" i="24"/>
  <c r="F134" i="24"/>
  <c r="B134" i="24"/>
  <c r="E133" i="24"/>
  <c r="D133" i="24"/>
  <c r="B133" i="24"/>
  <c r="C133" i="24"/>
  <c r="H133" i="24"/>
  <c r="G133" i="24"/>
  <c r="F133" i="24"/>
  <c r="C132" i="24"/>
  <c r="B132" i="24"/>
  <c r="D132" i="24"/>
  <c r="E132" i="24"/>
  <c r="F132" i="24"/>
  <c r="H132" i="24"/>
  <c r="G132" i="24"/>
  <c r="C131" i="24"/>
  <c r="E131" i="24"/>
  <c r="F131" i="24"/>
  <c r="G131" i="24"/>
  <c r="D131" i="24"/>
  <c r="B131" i="24"/>
  <c r="H131" i="24"/>
  <c r="C130" i="24"/>
  <c r="E130" i="24"/>
  <c r="F130" i="24"/>
  <c r="G130" i="24"/>
  <c r="H130" i="24"/>
  <c r="D130" i="24"/>
  <c r="B130" i="24"/>
  <c r="C129" i="24"/>
  <c r="B129" i="24"/>
  <c r="F129" i="24"/>
  <c r="E129" i="24"/>
  <c r="G129" i="24"/>
  <c r="D129" i="24"/>
  <c r="H129" i="24"/>
  <c r="C128" i="24"/>
  <c r="D128" i="24"/>
  <c r="H128" i="24"/>
  <c r="G128" i="24"/>
  <c r="B128" i="24"/>
  <c r="E128" i="24"/>
  <c r="F128" i="24"/>
  <c r="D127" i="24"/>
  <c r="E127" i="24"/>
  <c r="F127" i="24"/>
  <c r="G127" i="24"/>
  <c r="H127" i="24"/>
  <c r="C127" i="24"/>
  <c r="B127" i="24"/>
  <c r="F126" i="24"/>
  <c r="H126" i="24"/>
  <c r="E126" i="24"/>
  <c r="G126" i="24"/>
  <c r="D126" i="24"/>
  <c r="C126" i="24"/>
  <c r="B126" i="24"/>
  <c r="C125" i="24"/>
  <c r="H125" i="24"/>
  <c r="G125" i="24"/>
  <c r="F125" i="24"/>
  <c r="E125" i="24"/>
  <c r="D125" i="24"/>
  <c r="B125" i="24"/>
  <c r="H124" i="24"/>
  <c r="G124" i="24"/>
  <c r="F124" i="24"/>
  <c r="E124" i="24"/>
  <c r="D124" i="24"/>
  <c r="C124" i="24"/>
  <c r="B124" i="24"/>
  <c r="F123" i="24"/>
  <c r="E123" i="24"/>
  <c r="D123" i="24"/>
  <c r="C123" i="24"/>
  <c r="B123" i="24"/>
  <c r="H123" i="24"/>
  <c r="G123" i="24"/>
  <c r="H122" i="24"/>
  <c r="E122" i="24"/>
  <c r="D122" i="24"/>
  <c r="C122" i="24"/>
  <c r="B122" i="24"/>
  <c r="G122" i="24"/>
  <c r="F122" i="24"/>
  <c r="G121" i="24"/>
  <c r="H121" i="24"/>
  <c r="B121" i="24"/>
  <c r="F121" i="24"/>
  <c r="E121" i="24"/>
  <c r="D121" i="24"/>
  <c r="C121" i="24"/>
  <c r="E120" i="24"/>
  <c r="D120" i="24"/>
  <c r="C120" i="24"/>
  <c r="B120" i="24"/>
  <c r="H120" i="24"/>
  <c r="G120" i="24"/>
  <c r="F120" i="24"/>
  <c r="E119" i="24"/>
  <c r="D119" i="24"/>
  <c r="C119" i="24"/>
  <c r="B119" i="24"/>
  <c r="H119" i="24"/>
  <c r="G119" i="24"/>
  <c r="F119" i="24"/>
  <c r="H118" i="24"/>
  <c r="G118" i="24"/>
  <c r="F118" i="24"/>
  <c r="E118" i="24"/>
  <c r="D118" i="24"/>
  <c r="C118" i="24"/>
  <c r="B118" i="24"/>
  <c r="H117" i="24"/>
  <c r="G117" i="24"/>
  <c r="F117" i="24"/>
  <c r="E117" i="24"/>
  <c r="D117" i="24"/>
  <c r="C117" i="24"/>
  <c r="B117" i="24"/>
  <c r="D116" i="24"/>
  <c r="C116" i="24"/>
  <c r="B116" i="24"/>
  <c r="E116" i="24"/>
  <c r="H116" i="24"/>
  <c r="G116" i="24"/>
  <c r="F116" i="24"/>
  <c r="E115" i="24"/>
  <c r="D115" i="24"/>
  <c r="C115" i="24"/>
  <c r="B115" i="24"/>
  <c r="H115" i="24"/>
  <c r="G115" i="24"/>
  <c r="F115" i="24"/>
  <c r="B114" i="24"/>
  <c r="E114" i="24"/>
  <c r="D114" i="24"/>
  <c r="C114" i="24"/>
  <c r="H114" i="24"/>
  <c r="G114" i="24"/>
  <c r="F114" i="24"/>
  <c r="E113" i="24"/>
  <c r="D113" i="24"/>
  <c r="C113" i="24"/>
  <c r="B113" i="24"/>
  <c r="H113" i="24"/>
  <c r="G113" i="24"/>
  <c r="F113" i="24"/>
  <c r="F112" i="24"/>
  <c r="H112" i="24"/>
  <c r="G112" i="24"/>
  <c r="E112" i="24"/>
  <c r="D112" i="24"/>
  <c r="C112" i="24"/>
  <c r="B112" i="24"/>
  <c r="H111" i="24"/>
  <c r="G111" i="24"/>
  <c r="F111" i="24"/>
  <c r="E111" i="24"/>
  <c r="D111" i="24"/>
  <c r="C111" i="24"/>
  <c r="B111" i="24"/>
  <c r="E110" i="24"/>
  <c r="D110" i="24"/>
  <c r="C110" i="24"/>
  <c r="B110" i="24"/>
  <c r="H110" i="24"/>
  <c r="G110" i="24"/>
  <c r="F110" i="24"/>
  <c r="E109" i="24"/>
  <c r="D109" i="24"/>
  <c r="C109" i="24"/>
  <c r="B109" i="24"/>
  <c r="H109" i="24"/>
  <c r="G109" i="24"/>
  <c r="F109" i="24"/>
  <c r="H108" i="24"/>
  <c r="G108" i="24"/>
  <c r="F108" i="24"/>
  <c r="E108" i="24"/>
  <c r="D108" i="24"/>
  <c r="C108" i="24"/>
  <c r="B108" i="24"/>
  <c r="H107" i="24"/>
  <c r="G107" i="24"/>
  <c r="F107" i="24"/>
  <c r="E107" i="24"/>
  <c r="D107" i="24"/>
  <c r="C107" i="24"/>
  <c r="B107" i="24"/>
  <c r="G106" i="24"/>
  <c r="D106" i="24"/>
  <c r="E106" i="24"/>
  <c r="F106" i="24"/>
  <c r="H106" i="24"/>
  <c r="C106" i="24"/>
  <c r="B106" i="24"/>
  <c r="H105" i="24"/>
  <c r="G105" i="24"/>
  <c r="F105" i="24"/>
  <c r="E105" i="24"/>
  <c r="D105" i="24"/>
  <c r="C105" i="24"/>
  <c r="B105" i="24"/>
  <c r="B104" i="24"/>
  <c r="H104" i="24"/>
  <c r="G104" i="24"/>
  <c r="F104" i="24"/>
  <c r="E104" i="24"/>
  <c r="D104" i="24"/>
  <c r="C104" i="24"/>
  <c r="E103" i="24"/>
  <c r="B103" i="24"/>
  <c r="C103" i="24"/>
  <c r="D103" i="24"/>
  <c r="G102" i="24"/>
  <c r="F102" i="24"/>
  <c r="E102" i="24"/>
  <c r="D102" i="24"/>
  <c r="C102" i="24"/>
  <c r="B102" i="24"/>
  <c r="H102" i="24"/>
  <c r="B101" i="24"/>
  <c r="C101" i="24"/>
  <c r="H101" i="24"/>
  <c r="D101" i="24"/>
  <c r="E101" i="24"/>
  <c r="F101" i="24"/>
  <c r="G101" i="24"/>
  <c r="C100" i="24"/>
  <c r="B100" i="24"/>
  <c r="H100" i="24"/>
  <c r="G100" i="24"/>
  <c r="F100" i="24"/>
  <c r="E100" i="24"/>
  <c r="D100" i="24"/>
  <c r="F99" i="24"/>
  <c r="B99" i="24"/>
  <c r="C99" i="24"/>
  <c r="D99" i="24"/>
  <c r="E99" i="24"/>
  <c r="G99" i="24"/>
  <c r="H99" i="24"/>
  <c r="C98" i="24"/>
  <c r="D98" i="24"/>
  <c r="E98" i="24"/>
  <c r="F98" i="24"/>
  <c r="G98" i="24"/>
  <c r="H98" i="24"/>
  <c r="B98" i="24"/>
  <c r="G97" i="24"/>
  <c r="H97" i="24"/>
  <c r="B97" i="24"/>
  <c r="C97" i="24"/>
  <c r="D97" i="24"/>
  <c r="E97" i="24"/>
  <c r="F97" i="24"/>
  <c r="G96" i="24"/>
  <c r="H96" i="24"/>
  <c r="F96" i="24"/>
  <c r="B96" i="24"/>
  <c r="C96" i="24"/>
  <c r="D96" i="24"/>
  <c r="E96" i="24"/>
  <c r="B95" i="24"/>
  <c r="F95" i="24"/>
  <c r="E95" i="24"/>
  <c r="D95" i="24"/>
  <c r="H95" i="24"/>
  <c r="G95" i="24"/>
  <c r="C95" i="24"/>
  <c r="F94" i="24"/>
  <c r="G94" i="24"/>
  <c r="H94" i="24"/>
  <c r="C94" i="24"/>
  <c r="B94" i="24"/>
  <c r="D94" i="24"/>
  <c r="E94" i="24"/>
  <c r="D93" i="24"/>
  <c r="C93" i="24"/>
  <c r="B93" i="24"/>
  <c r="H93" i="24"/>
  <c r="G93" i="24"/>
  <c r="F93" i="24"/>
  <c r="E93" i="24"/>
  <c r="D92" i="24"/>
  <c r="H92" i="24"/>
  <c r="G92" i="24"/>
  <c r="F92" i="24"/>
  <c r="E92" i="24"/>
  <c r="C92" i="24"/>
  <c r="B92" i="24"/>
  <c r="D91" i="24"/>
  <c r="E91" i="24"/>
  <c r="B91" i="24"/>
  <c r="F91" i="24"/>
  <c r="G91" i="24"/>
  <c r="H91" i="24"/>
  <c r="C91" i="24"/>
  <c r="E90" i="24"/>
  <c r="D90" i="24"/>
  <c r="H90" i="24"/>
  <c r="G90" i="24"/>
  <c r="F90" i="24"/>
  <c r="B90" i="24"/>
  <c r="C90" i="24"/>
  <c r="C89" i="24"/>
  <c r="F89" i="24"/>
  <c r="G89" i="24"/>
  <c r="B89" i="24"/>
  <c r="D89" i="24"/>
  <c r="E89" i="24"/>
  <c r="H89" i="24"/>
  <c r="G88" i="24"/>
  <c r="F88" i="24"/>
  <c r="E88" i="24"/>
  <c r="D88" i="24"/>
  <c r="C88" i="24"/>
  <c r="B88" i="24"/>
  <c r="H88" i="24"/>
  <c r="H87" i="24"/>
  <c r="F87" i="24"/>
  <c r="D87" i="24"/>
  <c r="C87" i="24"/>
  <c r="B87" i="24"/>
  <c r="G87" i="24"/>
  <c r="E87" i="24"/>
  <c r="H86" i="24"/>
  <c r="G86" i="24"/>
  <c r="D86" i="24"/>
  <c r="F86" i="24"/>
  <c r="E86" i="24"/>
  <c r="B86" i="24"/>
  <c r="C86" i="24"/>
  <c r="D85" i="24"/>
  <c r="C85" i="24"/>
  <c r="B85" i="24"/>
  <c r="E85" i="24"/>
  <c r="F85" i="24"/>
  <c r="G85" i="24"/>
  <c r="H85" i="24"/>
  <c r="E84" i="24"/>
  <c r="D84" i="24"/>
  <c r="C84" i="24"/>
  <c r="B84" i="24"/>
  <c r="F84" i="24"/>
  <c r="H84" i="24"/>
  <c r="G84" i="24"/>
  <c r="H83" i="24"/>
  <c r="B83" i="24"/>
  <c r="C83" i="24"/>
  <c r="E83" i="24"/>
  <c r="F83" i="24"/>
  <c r="G83" i="24"/>
  <c r="D83" i="24"/>
  <c r="H82" i="24"/>
  <c r="F82" i="24"/>
  <c r="E82" i="24"/>
  <c r="D82" i="24"/>
  <c r="C82" i="24"/>
  <c r="B82" i="24"/>
  <c r="G82" i="24"/>
  <c r="H81" i="24"/>
  <c r="G81" i="24"/>
  <c r="F81" i="24"/>
  <c r="E81" i="24"/>
  <c r="D81" i="24"/>
  <c r="C81" i="24"/>
  <c r="B81" i="24"/>
  <c r="H80" i="24"/>
  <c r="G80" i="24"/>
  <c r="F80" i="24"/>
  <c r="E80" i="24"/>
  <c r="D80" i="24"/>
  <c r="C80" i="24"/>
  <c r="B80" i="24"/>
  <c r="H79" i="24"/>
  <c r="G79" i="24"/>
  <c r="F79" i="24"/>
  <c r="E79" i="24"/>
  <c r="D79" i="24"/>
  <c r="C79" i="24"/>
  <c r="B79" i="24"/>
  <c r="H78" i="24"/>
  <c r="G78" i="24"/>
  <c r="F78" i="24"/>
  <c r="E78" i="24"/>
  <c r="D78" i="24"/>
  <c r="C78" i="24"/>
  <c r="B78" i="24"/>
  <c r="H77" i="24"/>
  <c r="G77" i="24"/>
  <c r="F77" i="24"/>
  <c r="E77" i="24"/>
  <c r="D77" i="24"/>
  <c r="C77" i="24"/>
  <c r="B77" i="24"/>
  <c r="D76" i="24"/>
  <c r="C76" i="24"/>
  <c r="B76" i="24"/>
  <c r="H76" i="24"/>
  <c r="G76" i="24"/>
  <c r="F76" i="24"/>
  <c r="E76" i="24"/>
  <c r="H75" i="24"/>
  <c r="G75" i="24"/>
  <c r="F75" i="24"/>
  <c r="D75" i="24"/>
  <c r="C75" i="24"/>
  <c r="B75" i="24"/>
  <c r="E75" i="24"/>
  <c r="H74" i="24"/>
  <c r="G74" i="24"/>
  <c r="F74" i="24"/>
  <c r="D74" i="24"/>
  <c r="C74" i="24"/>
  <c r="B74" i="24"/>
  <c r="E74" i="24"/>
  <c r="E73" i="24"/>
  <c r="F73" i="24"/>
  <c r="H73" i="24"/>
  <c r="G73" i="24"/>
  <c r="B73" i="24"/>
  <c r="C73" i="24"/>
  <c r="D73" i="24"/>
  <c r="E72" i="24"/>
  <c r="D72" i="24"/>
  <c r="C72" i="24"/>
  <c r="B72" i="24"/>
  <c r="G72" i="24"/>
  <c r="F72" i="24"/>
  <c r="H72" i="24"/>
  <c r="H71" i="24"/>
  <c r="G71" i="24"/>
  <c r="F71" i="24"/>
  <c r="E71" i="24"/>
  <c r="D71" i="24"/>
  <c r="C71" i="24"/>
  <c r="B71" i="24"/>
  <c r="H70" i="24"/>
  <c r="G70" i="24"/>
  <c r="F70" i="24"/>
  <c r="E70" i="24"/>
  <c r="C70" i="24"/>
  <c r="B70" i="24"/>
  <c r="D70" i="24"/>
  <c r="H69" i="24"/>
  <c r="F69" i="24"/>
  <c r="E69" i="24"/>
  <c r="D69" i="24"/>
  <c r="C69" i="24"/>
  <c r="B69" i="24"/>
  <c r="G69" i="24"/>
  <c r="H68" i="24"/>
  <c r="G68" i="24"/>
  <c r="F68" i="24"/>
  <c r="E68" i="24"/>
  <c r="D68" i="24"/>
  <c r="C68" i="24"/>
  <c r="B68" i="24"/>
  <c r="B67" i="24"/>
  <c r="C67" i="24"/>
  <c r="D67" i="24"/>
  <c r="E67" i="24"/>
  <c r="E66" i="24"/>
  <c r="D66" i="24"/>
  <c r="B66" i="24"/>
  <c r="C66" i="24" s="1"/>
  <c r="E65" i="24"/>
  <c r="B65" i="24"/>
  <c r="C65" i="24" s="1"/>
  <c r="D65" i="24"/>
  <c r="C64" i="24"/>
  <c r="E64" i="24"/>
  <c r="H64" i="24"/>
  <c r="G64" i="24"/>
  <c r="F64" i="24"/>
  <c r="D64" i="24"/>
  <c r="B64" i="24"/>
  <c r="E63" i="24"/>
  <c r="D63" i="24"/>
  <c r="B63" i="24"/>
  <c r="C63" i="24" s="1"/>
  <c r="D62" i="24"/>
  <c r="B62" i="24"/>
  <c r="C62" i="24" s="1"/>
  <c r="E62" i="24"/>
  <c r="E61" i="24"/>
  <c r="D61" i="24"/>
  <c r="B61" i="24"/>
  <c r="C61" i="24" s="1"/>
  <c r="H60" i="24"/>
  <c r="G60" i="24"/>
  <c r="F60" i="24"/>
  <c r="E60" i="24"/>
  <c r="D60" i="24"/>
  <c r="C60" i="24"/>
  <c r="B60" i="24"/>
  <c r="E59" i="24"/>
  <c r="B59" i="24"/>
  <c r="C59" i="24"/>
  <c r="G59" i="24" s="1"/>
  <c r="F59" i="24"/>
  <c r="H59" i="24" s="1"/>
  <c r="D59" i="24"/>
  <c r="E58" i="24"/>
  <c r="B58" i="24"/>
  <c r="C58" i="24"/>
  <c r="D58" i="24"/>
  <c r="H57" i="24"/>
  <c r="B57" i="24"/>
  <c r="C57" i="24"/>
  <c r="D57" i="24"/>
  <c r="E57" i="24"/>
  <c r="F57" i="24"/>
  <c r="G57" i="24"/>
  <c r="B56" i="24"/>
  <c r="C56" i="24" s="1"/>
  <c r="D56" i="24"/>
  <c r="E56" i="24"/>
  <c r="B55" i="24"/>
  <c r="C55" i="24"/>
  <c r="D55" i="24"/>
  <c r="F55" i="24"/>
  <c r="G55" i="24"/>
  <c r="E55" i="24"/>
  <c r="H55" i="24"/>
  <c r="D54" i="24"/>
  <c r="E54" i="24"/>
  <c r="B54" i="24"/>
  <c r="C54" i="24" s="1"/>
  <c r="B53" i="24"/>
  <c r="C53" i="24"/>
  <c r="F53" i="24" s="1"/>
  <c r="D53" i="24"/>
  <c r="G53" i="24"/>
  <c r="E53" i="24"/>
  <c r="E52" i="24"/>
  <c r="D52" i="24"/>
  <c r="B52" i="24"/>
  <c r="C52" i="24" s="1"/>
  <c r="D51" i="24"/>
  <c r="E51" i="24"/>
  <c r="F51" i="24"/>
  <c r="G51" i="24"/>
  <c r="B51" i="24"/>
  <c r="H51" i="24"/>
  <c r="C51" i="24"/>
  <c r="B50" i="24"/>
  <c r="E50" i="24"/>
  <c r="D50" i="24"/>
  <c r="C50" i="24"/>
  <c r="B49" i="24"/>
  <c r="E49" i="24"/>
  <c r="D49" i="24"/>
  <c r="C49" i="24"/>
  <c r="F49" i="24" s="1"/>
  <c r="G49" i="24"/>
  <c r="G48" i="24"/>
  <c r="F48" i="24"/>
  <c r="E48" i="24"/>
  <c r="D48" i="24"/>
  <c r="C48" i="24"/>
  <c r="B48" i="24"/>
  <c r="H48" i="24"/>
  <c r="B47" i="24"/>
  <c r="C47" i="24"/>
  <c r="F47" i="24" s="1"/>
  <c r="D47" i="24"/>
  <c r="E47" i="24"/>
  <c r="G47" i="24"/>
  <c r="E46" i="24"/>
  <c r="D46" i="24"/>
  <c r="B46" i="24"/>
  <c r="C46" i="24" s="1"/>
  <c r="E45" i="24"/>
  <c r="B45" i="24"/>
  <c r="C45" i="24" s="1"/>
  <c r="D45" i="24"/>
  <c r="G44" i="24"/>
  <c r="F44" i="24"/>
  <c r="E44" i="24"/>
  <c r="H44" i="24"/>
  <c r="D44" i="24"/>
  <c r="C44" i="24"/>
  <c r="B44" i="24"/>
  <c r="E43" i="24"/>
  <c r="D43" i="24"/>
  <c r="B43" i="24"/>
  <c r="C43" i="24" s="1"/>
  <c r="B42" i="24"/>
  <c r="C42" i="24"/>
  <c r="D42" i="24"/>
  <c r="E42" i="24"/>
  <c r="G42" i="24"/>
  <c r="F42" i="24"/>
  <c r="H42" i="24" s="1"/>
  <c r="E41" i="24"/>
  <c r="B41" i="24"/>
  <c r="C41" i="24"/>
  <c r="D41" i="24"/>
  <c r="B40" i="24"/>
  <c r="C40" i="24"/>
  <c r="E40" i="24"/>
  <c r="D40" i="24"/>
  <c r="F40" i="24"/>
  <c r="G40" i="24"/>
  <c r="H40" i="24"/>
  <c r="D39" i="24"/>
  <c r="B39" i="24"/>
  <c r="C39" i="24" s="1"/>
  <c r="E39" i="24"/>
  <c r="D38" i="24"/>
  <c r="E38" i="24"/>
  <c r="B38" i="24"/>
  <c r="C38" i="24" s="1"/>
  <c r="D37" i="24"/>
  <c r="H37" i="24"/>
  <c r="C37" i="24"/>
  <c r="E37" i="24"/>
  <c r="F37" i="24"/>
  <c r="G37" i="24"/>
  <c r="B37" i="24"/>
  <c r="B36" i="24"/>
  <c r="C36" i="24" s="1"/>
  <c r="E36" i="24"/>
  <c r="D36" i="24"/>
  <c r="D35" i="24"/>
  <c r="E35" i="24"/>
  <c r="B35" i="24"/>
  <c r="C35" i="24" s="1"/>
  <c r="D34" i="24"/>
  <c r="C34" i="24"/>
  <c r="B34" i="24"/>
  <c r="F34" i="24"/>
  <c r="H34" i="24"/>
  <c r="G34" i="24"/>
  <c r="E34" i="24"/>
  <c r="D33" i="24"/>
  <c r="E33" i="24"/>
  <c r="B33" i="24"/>
  <c r="C33" i="24" s="1"/>
  <c r="E32" i="24"/>
  <c r="D32" i="24"/>
  <c r="B32" i="24"/>
  <c r="C32" i="24" s="1"/>
  <c r="E31" i="24"/>
  <c r="D31" i="24"/>
  <c r="B31" i="24"/>
  <c r="C31" i="24" s="1"/>
  <c r="H30" i="24"/>
  <c r="G30" i="24"/>
  <c r="F30" i="24"/>
  <c r="E30" i="24"/>
  <c r="D30" i="24"/>
  <c r="C30" i="24"/>
  <c r="B30" i="24"/>
  <c r="E29" i="24"/>
  <c r="D29" i="24"/>
  <c r="B29" i="24"/>
  <c r="C29" i="24" s="1"/>
  <c r="B28" i="24"/>
  <c r="C28" i="24"/>
  <c r="D28" i="24"/>
  <c r="E28" i="24"/>
  <c r="F28" i="24"/>
  <c r="H28" i="24" s="1"/>
  <c r="G28" i="24"/>
  <c r="E27" i="24"/>
  <c r="C27" i="24"/>
  <c r="B27" i="24"/>
  <c r="D27" i="24"/>
  <c r="H27" i="24"/>
  <c r="G27" i="24"/>
  <c r="F27" i="24"/>
  <c r="B26" i="24"/>
  <c r="C26" i="24"/>
  <c r="D26" i="24"/>
  <c r="E26" i="24"/>
  <c r="B25" i="24"/>
  <c r="C25" i="24"/>
  <c r="G25" i="24" s="1"/>
  <c r="D25" i="24"/>
  <c r="E25" i="24"/>
  <c r="F25" i="24"/>
  <c r="B24" i="24"/>
  <c r="E24" i="24"/>
  <c r="D24" i="24"/>
  <c r="C24" i="24"/>
  <c r="H23" i="24"/>
  <c r="C23" i="24"/>
  <c r="B23" i="24"/>
  <c r="D23" i="24"/>
  <c r="E23" i="24"/>
  <c r="F23" i="24"/>
  <c r="G23" i="24"/>
  <c r="E22" i="24"/>
  <c r="B22" i="24"/>
  <c r="C22" i="24" s="1"/>
  <c r="D22" i="24"/>
  <c r="D21" i="24"/>
  <c r="E21" i="24"/>
  <c r="B21" i="24"/>
  <c r="C21" i="24" s="1"/>
  <c r="D20" i="24"/>
  <c r="E20" i="24"/>
  <c r="B20" i="24"/>
  <c r="C20" i="24" s="1"/>
  <c r="B19" i="24"/>
  <c r="C19" i="24"/>
  <c r="D19" i="24"/>
  <c r="E19" i="24"/>
  <c r="F19" i="24"/>
  <c r="G19" i="24"/>
  <c r="H19" i="24"/>
  <c r="D18" i="24"/>
  <c r="B18" i="24"/>
  <c r="C18" i="24"/>
  <c r="E18" i="24"/>
  <c r="D17" i="24"/>
  <c r="E17" i="24"/>
  <c r="B17" i="24"/>
  <c r="C17" i="24" s="1"/>
  <c r="C16" i="24"/>
  <c r="F16" i="24"/>
  <c r="G16" i="24"/>
  <c r="H16" i="24"/>
  <c r="B16" i="24"/>
  <c r="D16" i="24"/>
  <c r="E16" i="24"/>
  <c r="B15" i="24"/>
  <c r="C15" i="24" s="1"/>
  <c r="D15" i="24"/>
  <c r="E15" i="24"/>
  <c r="D14" i="24"/>
  <c r="B14" i="24"/>
  <c r="E14" i="24"/>
  <c r="F14" i="24"/>
  <c r="G14" i="24"/>
  <c r="H14" i="24"/>
  <c r="C14" i="24"/>
  <c r="B13" i="24"/>
  <c r="E13" i="24"/>
  <c r="C13" i="24"/>
  <c r="D13" i="24"/>
  <c r="B12" i="24"/>
  <c r="C12" i="24"/>
  <c r="D12" i="24"/>
  <c r="E12" i="24"/>
  <c r="G11" i="24"/>
  <c r="H11" i="24"/>
  <c r="C11" i="24"/>
  <c r="E11" i="24"/>
  <c r="F11" i="24"/>
  <c r="D11" i="24"/>
  <c r="B11" i="24"/>
  <c r="E10" i="24"/>
  <c r="B10" i="24"/>
  <c r="C10" i="24" s="1"/>
  <c r="D10" i="24"/>
  <c r="C9" i="24"/>
  <c r="D9" i="24"/>
  <c r="F9" i="24"/>
  <c r="G9" i="24"/>
  <c r="H9" i="24"/>
  <c r="B9" i="24"/>
  <c r="E9" i="24"/>
  <c r="B8" i="24"/>
  <c r="C8" i="24" s="1"/>
  <c r="D8" i="24"/>
  <c r="E8" i="24"/>
  <c r="E7" i="24"/>
  <c r="D7" i="24"/>
  <c r="B7" i="24"/>
  <c r="C7" i="24" s="1"/>
  <c r="F6" i="24"/>
  <c r="E6" i="24"/>
  <c r="D6" i="24"/>
  <c r="C6" i="24"/>
  <c r="B6" i="24"/>
  <c r="H6" i="24"/>
  <c r="G6" i="24"/>
  <c r="E5" i="24"/>
  <c r="D5" i="24"/>
  <c r="B5" i="24"/>
  <c r="C5" i="24" s="1"/>
  <c r="B4" i="24"/>
  <c r="C4" i="24"/>
  <c r="E4" i="24"/>
  <c r="G4" i="24"/>
  <c r="C4729" i="23"/>
  <c r="F4729" i="23" s="1"/>
  <c r="E4729" i="23"/>
  <c r="G4729" i="23"/>
  <c r="V4729" i="23"/>
  <c r="B4730" i="23"/>
  <c r="B4676" i="23"/>
  <c r="E4675" i="23"/>
  <c r="C4675" i="23"/>
  <c r="F4675" i="23" s="1"/>
  <c r="G4675" i="23"/>
  <c r="N4672" i="23"/>
  <c r="H4675" i="23"/>
  <c r="H4676" i="23"/>
  <c r="H4677" i="23"/>
  <c r="H4678" i="23"/>
  <c r="H4679" i="23"/>
  <c r="H4680" i="23"/>
  <c r="H4681" i="23"/>
  <c r="H4682" i="23"/>
  <c r="H4683" i="23"/>
  <c r="H4684" i="23"/>
  <c r="H4685" i="23"/>
  <c r="H4686" i="23"/>
  <c r="H4687" i="23"/>
  <c r="H4688" i="23"/>
  <c r="B4622" i="23"/>
  <c r="V4621" i="23"/>
  <c r="G4621" i="23"/>
  <c r="C4621" i="23"/>
  <c r="E4621" i="23"/>
  <c r="G4567" i="23"/>
  <c r="B4568" i="23"/>
  <c r="E4567" i="23"/>
  <c r="C4567" i="23"/>
  <c r="F4567" i="23" s="1"/>
  <c r="G4513" i="23"/>
  <c r="C4513" i="23"/>
  <c r="E4513" i="23"/>
  <c r="B4514" i="23"/>
  <c r="I4507" i="23"/>
  <c r="H4507" i="23"/>
  <c r="E4507" i="23"/>
  <c r="F4507" i="23"/>
  <c r="G4507" i="23"/>
  <c r="F4506" i="23"/>
  <c r="G4506" i="23"/>
  <c r="H4506" i="23"/>
  <c r="I4506" i="23"/>
  <c r="E4506" i="23"/>
  <c r="G4505" i="23"/>
  <c r="E4505" i="23"/>
  <c r="H4505" i="23"/>
  <c r="F4505" i="23"/>
  <c r="I4505" i="23"/>
  <c r="G4504" i="23"/>
  <c r="I4504" i="23"/>
  <c r="H4504" i="23"/>
  <c r="F4504" i="23"/>
  <c r="E4504" i="23"/>
  <c r="G4503" i="23"/>
  <c r="H4503" i="23"/>
  <c r="F4503" i="23"/>
  <c r="E4503" i="23"/>
  <c r="I4503" i="23"/>
  <c r="G4502" i="23"/>
  <c r="E4502" i="23"/>
  <c r="I4502" i="23"/>
  <c r="H4502" i="23"/>
  <c r="F4502" i="23"/>
  <c r="I4501" i="23"/>
  <c r="F4501" i="23"/>
  <c r="E4501" i="23"/>
  <c r="H4501" i="23"/>
  <c r="G4501" i="23"/>
  <c r="I4500" i="23"/>
  <c r="F4500" i="23"/>
  <c r="H4500" i="23"/>
  <c r="E4500" i="23"/>
  <c r="G4500" i="23"/>
  <c r="I4499" i="23"/>
  <c r="H4499" i="23"/>
  <c r="E4499" i="23"/>
  <c r="F4499" i="23"/>
  <c r="G4499" i="23"/>
  <c r="H4498" i="23"/>
  <c r="I4498" i="23"/>
  <c r="F4498" i="23"/>
  <c r="G4498" i="23"/>
  <c r="E4498" i="23"/>
  <c r="I4497" i="23"/>
  <c r="F4497" i="23"/>
  <c r="E4497" i="23"/>
  <c r="G4497" i="23"/>
  <c r="H4497" i="23"/>
  <c r="H4496" i="23"/>
  <c r="I4496" i="23"/>
  <c r="G4496" i="23"/>
  <c r="F4496" i="23"/>
  <c r="E4496" i="23"/>
  <c r="G4495" i="23"/>
  <c r="F4495" i="23"/>
  <c r="I4495" i="23"/>
  <c r="H4495" i="23"/>
  <c r="E4495" i="23"/>
  <c r="I4494" i="23"/>
  <c r="G4494" i="23"/>
  <c r="H4494" i="23"/>
  <c r="F4494" i="23"/>
  <c r="E4494" i="23"/>
  <c r="E4493" i="23"/>
  <c r="G4493" i="23"/>
  <c r="I4493" i="23"/>
  <c r="H4493" i="23"/>
  <c r="F4493" i="23"/>
  <c r="I4492" i="23"/>
  <c r="H4492" i="23"/>
  <c r="F4492" i="23"/>
  <c r="E4492" i="23"/>
  <c r="G4492" i="23"/>
  <c r="F4491" i="23"/>
  <c r="G4491" i="23"/>
  <c r="I4491" i="23"/>
  <c r="H4491" i="23"/>
  <c r="E4491" i="23"/>
  <c r="I4490" i="23"/>
  <c r="E4490" i="23"/>
  <c r="G4490" i="23"/>
  <c r="H4490" i="23"/>
  <c r="F4490" i="23"/>
  <c r="G4489" i="23"/>
  <c r="I4489" i="23"/>
  <c r="E4489" i="23"/>
  <c r="F4489" i="23"/>
  <c r="H4489" i="23"/>
  <c r="E4488" i="23"/>
  <c r="G4488" i="23"/>
  <c r="I4488" i="23"/>
  <c r="H4488" i="23"/>
  <c r="F4488" i="23"/>
  <c r="F4487" i="23"/>
  <c r="H4487" i="23"/>
  <c r="G4487" i="23"/>
  <c r="I4487" i="23"/>
  <c r="E4487" i="23"/>
  <c r="G4486" i="23"/>
  <c r="I4486" i="23"/>
  <c r="E4486" i="23"/>
  <c r="F4486" i="23"/>
  <c r="H4486" i="23"/>
  <c r="F4485" i="23"/>
  <c r="G4485" i="23"/>
  <c r="H4485" i="23"/>
  <c r="E4485" i="23"/>
  <c r="I4485" i="23"/>
  <c r="E4484" i="23"/>
  <c r="F4484" i="23"/>
  <c r="G4484" i="23"/>
  <c r="I4484" i="23"/>
  <c r="H4484" i="23"/>
  <c r="F4483" i="23"/>
  <c r="I4483" i="23"/>
  <c r="H4483" i="23"/>
  <c r="G4483" i="23"/>
  <c r="E4483" i="23"/>
  <c r="H4482" i="23"/>
  <c r="G4482" i="23"/>
  <c r="E4482" i="23"/>
  <c r="I4482" i="23"/>
  <c r="F4482" i="23"/>
  <c r="I4481" i="23"/>
  <c r="E4481" i="23"/>
  <c r="G4481" i="23"/>
  <c r="H4481" i="23"/>
  <c r="F4481" i="23"/>
  <c r="I4480" i="23"/>
  <c r="H4480" i="23"/>
  <c r="F4480" i="23"/>
  <c r="E4480" i="23"/>
  <c r="G4480" i="23"/>
  <c r="H4479" i="23"/>
  <c r="F4479" i="23"/>
  <c r="I4479" i="23"/>
  <c r="G4479" i="23"/>
  <c r="E4479" i="23"/>
  <c r="E4478" i="23"/>
  <c r="I4478" i="23"/>
  <c r="H4478" i="23"/>
  <c r="F4478" i="23"/>
  <c r="G4478" i="23"/>
  <c r="I4477" i="23"/>
  <c r="F4477" i="23"/>
  <c r="H4477" i="23"/>
  <c r="E4477" i="23"/>
  <c r="G4477" i="23"/>
  <c r="H4476" i="23"/>
  <c r="I4476" i="23"/>
  <c r="F4476" i="23"/>
  <c r="E4476" i="23"/>
  <c r="G4476" i="23"/>
  <c r="I4475" i="23"/>
  <c r="G4475" i="23"/>
  <c r="F4475" i="23"/>
  <c r="H4475" i="23"/>
  <c r="E4475" i="23"/>
  <c r="E4474" i="23"/>
  <c r="H4474" i="23"/>
  <c r="I4474" i="23"/>
  <c r="G4474" i="23"/>
  <c r="F4474" i="23"/>
  <c r="G4473" i="23"/>
  <c r="E4473" i="23"/>
  <c r="H4473" i="23"/>
  <c r="I4473" i="23"/>
  <c r="F4473" i="23"/>
  <c r="I4472" i="23"/>
  <c r="E4472" i="23"/>
  <c r="F4472" i="23"/>
  <c r="H4472" i="23"/>
  <c r="G4472" i="23"/>
  <c r="H4471" i="23"/>
  <c r="F4471" i="23"/>
  <c r="G4471" i="23"/>
  <c r="E4471" i="23"/>
  <c r="I4471" i="23"/>
  <c r="E4470" i="23"/>
  <c r="I4470" i="23"/>
  <c r="F4470" i="23"/>
  <c r="G4470" i="23"/>
  <c r="H4470" i="23"/>
  <c r="E4469" i="23"/>
  <c r="H4469" i="23"/>
  <c r="F4469" i="23"/>
  <c r="G4469" i="23"/>
  <c r="I4469" i="23"/>
  <c r="I4468" i="23"/>
  <c r="F4468" i="23"/>
  <c r="H4468" i="23"/>
  <c r="E4468" i="23"/>
  <c r="G4468" i="23"/>
  <c r="F4467" i="23"/>
  <c r="G4467" i="23"/>
  <c r="I4467" i="23"/>
  <c r="E4467" i="23"/>
  <c r="H4467" i="23"/>
  <c r="I4466" i="23"/>
  <c r="F4466" i="23"/>
  <c r="H4466" i="23"/>
  <c r="E4466" i="23"/>
  <c r="G4466" i="23"/>
  <c r="G4465" i="23"/>
  <c r="E4465" i="23"/>
  <c r="I4465" i="23"/>
  <c r="H4465" i="23"/>
  <c r="F4465" i="23"/>
  <c r="E4464" i="23"/>
  <c r="F4464" i="23"/>
  <c r="I4464" i="23"/>
  <c r="H4464" i="23"/>
  <c r="G4464" i="23"/>
  <c r="G4463" i="23"/>
  <c r="F4463" i="23"/>
  <c r="H4463" i="23"/>
  <c r="E4463" i="23"/>
  <c r="I4463" i="23"/>
  <c r="G4462" i="23"/>
  <c r="H4462" i="23"/>
  <c r="F4462" i="23"/>
  <c r="E4462" i="23"/>
  <c r="I4462" i="23"/>
  <c r="I4461" i="23"/>
  <c r="E4461" i="23"/>
  <c r="H4461" i="23"/>
  <c r="G4461" i="23"/>
  <c r="F4461" i="23"/>
  <c r="E4460" i="23"/>
  <c r="H4460" i="23"/>
  <c r="F4460" i="23"/>
  <c r="G4460" i="23"/>
  <c r="I4460" i="23"/>
  <c r="I4459" i="23"/>
  <c r="H4459" i="23"/>
  <c r="G4459" i="23"/>
  <c r="F4459" i="23"/>
  <c r="E4459" i="23"/>
  <c r="F4458" i="23"/>
  <c r="E4458" i="23"/>
  <c r="G4458" i="23"/>
  <c r="H4458" i="23"/>
  <c r="I4458" i="23"/>
  <c r="I4457" i="23"/>
  <c r="G4457" i="23"/>
  <c r="H4457" i="23"/>
  <c r="E4457" i="23"/>
  <c r="F4457" i="23"/>
  <c r="F4456" i="23"/>
  <c r="H4456" i="23"/>
  <c r="G4456" i="23"/>
  <c r="E4456" i="23"/>
  <c r="I4456" i="23"/>
  <c r="E4455" i="23"/>
  <c r="G4455" i="23"/>
  <c r="H4455" i="23"/>
  <c r="F4455" i="23"/>
  <c r="I4455" i="23"/>
  <c r="G4454" i="23"/>
  <c r="I4454" i="23"/>
  <c r="H4454" i="23"/>
  <c r="F4454" i="23"/>
  <c r="E4454" i="23"/>
  <c r="I4453" i="23"/>
  <c r="G4453" i="23"/>
  <c r="F4453" i="23"/>
  <c r="E4453" i="23"/>
  <c r="H4453" i="23"/>
  <c r="F4452" i="23"/>
  <c r="E4452" i="23"/>
  <c r="G4452" i="23"/>
  <c r="H4452" i="23"/>
  <c r="I4452" i="23"/>
  <c r="G4451" i="23"/>
  <c r="I4451" i="23"/>
  <c r="F4451" i="23"/>
  <c r="E4451" i="23"/>
  <c r="H4451" i="23"/>
  <c r="G4450" i="23"/>
  <c r="F4450" i="23"/>
  <c r="I4450" i="23"/>
  <c r="H4450" i="23"/>
  <c r="E4450" i="23"/>
  <c r="G4449" i="23"/>
  <c r="E4449" i="23"/>
  <c r="I4449" i="23"/>
  <c r="F4449" i="23"/>
  <c r="H4449" i="23"/>
  <c r="F4448" i="23"/>
  <c r="G4448" i="23"/>
  <c r="H4448" i="23"/>
  <c r="I4448" i="23"/>
  <c r="E4448" i="23"/>
  <c r="E4447" i="23"/>
  <c r="G4447" i="23"/>
  <c r="H4447" i="23"/>
  <c r="F4447" i="23"/>
  <c r="I4447" i="23"/>
  <c r="E4446" i="23"/>
  <c r="I4446" i="23"/>
  <c r="G4446" i="23"/>
  <c r="H4446" i="23"/>
  <c r="F4446" i="23"/>
  <c r="H4445" i="23"/>
  <c r="E4445" i="23"/>
  <c r="F4445" i="23"/>
  <c r="G4445" i="23"/>
  <c r="I4445" i="23"/>
  <c r="E4444" i="23"/>
  <c r="H4444" i="23"/>
  <c r="G4444" i="23"/>
  <c r="I4444" i="23"/>
  <c r="F4444" i="23"/>
  <c r="I4443" i="23"/>
  <c r="E4443" i="23"/>
  <c r="H4443" i="23"/>
  <c r="F4443" i="23"/>
  <c r="G4443" i="23"/>
  <c r="E4442" i="23"/>
  <c r="G4442" i="23"/>
  <c r="I4442" i="23"/>
  <c r="F4442" i="23"/>
  <c r="H4442" i="23"/>
  <c r="I4441" i="23"/>
  <c r="F4441" i="23"/>
  <c r="H4441" i="23"/>
  <c r="G4441" i="23"/>
  <c r="E4441" i="23"/>
  <c r="H4440" i="23"/>
  <c r="E4440" i="23"/>
  <c r="G4440" i="23"/>
  <c r="I4440" i="23"/>
  <c r="F4440" i="23"/>
  <c r="G4439" i="23"/>
  <c r="E4439" i="23"/>
  <c r="I4439" i="23"/>
  <c r="H4439" i="23"/>
  <c r="F4439" i="23"/>
  <c r="I4438" i="23"/>
  <c r="G4438" i="23"/>
  <c r="H4438" i="23"/>
  <c r="E4438" i="23"/>
  <c r="F4438" i="23"/>
  <c r="F4437" i="23"/>
  <c r="I4437" i="23"/>
  <c r="E4437" i="23"/>
  <c r="H4437" i="23"/>
  <c r="G4437" i="23"/>
  <c r="F4436" i="23"/>
  <c r="G4436" i="23"/>
  <c r="I4436" i="23"/>
  <c r="H4436" i="23"/>
  <c r="E4436" i="23"/>
  <c r="G4435" i="23"/>
  <c r="I4435" i="23"/>
  <c r="E4435" i="23"/>
  <c r="H4435" i="23"/>
  <c r="F4435" i="23"/>
  <c r="F4434" i="23"/>
  <c r="G4434" i="23"/>
  <c r="E4434" i="23"/>
  <c r="H4434" i="23"/>
  <c r="I4434" i="23"/>
  <c r="F4433" i="23"/>
  <c r="G4433" i="23"/>
  <c r="H4433" i="23"/>
  <c r="I4433" i="23"/>
  <c r="E4433" i="23"/>
  <c r="E4432" i="23"/>
  <c r="I4432" i="23"/>
  <c r="F4432" i="23"/>
  <c r="G4432" i="23"/>
  <c r="H4432" i="23"/>
  <c r="F4431" i="23"/>
  <c r="G4431" i="23"/>
  <c r="E4431" i="23"/>
  <c r="I4431" i="23"/>
  <c r="H4431" i="23"/>
  <c r="H4430" i="23"/>
  <c r="F4430" i="23"/>
  <c r="E4430" i="23"/>
  <c r="I4430" i="23"/>
  <c r="G4430" i="23"/>
  <c r="G4429" i="23"/>
  <c r="H4429" i="23"/>
  <c r="F4429" i="23"/>
  <c r="E4429" i="23"/>
  <c r="I4429" i="23"/>
  <c r="F4428" i="23"/>
  <c r="I4428" i="23"/>
  <c r="G4428" i="23"/>
  <c r="H4428" i="23"/>
  <c r="E4428" i="23"/>
  <c r="I4427" i="23"/>
  <c r="H4427" i="23"/>
  <c r="F4427" i="23"/>
  <c r="G4427" i="23"/>
  <c r="E4427" i="23"/>
  <c r="E4426" i="23"/>
  <c r="G4426" i="23"/>
  <c r="F4426" i="23"/>
  <c r="I4426" i="23"/>
  <c r="H4426" i="23"/>
  <c r="E4425" i="23"/>
  <c r="I4425" i="23"/>
  <c r="G4425" i="23"/>
  <c r="H4425" i="23"/>
  <c r="F4425" i="23"/>
  <c r="E4424" i="23"/>
  <c r="G4424" i="23"/>
  <c r="I4424" i="23"/>
  <c r="H4424" i="23"/>
  <c r="F4424" i="23"/>
  <c r="G4423" i="23"/>
  <c r="I4423" i="23"/>
  <c r="H4423" i="23"/>
  <c r="F4423" i="23"/>
  <c r="E4423" i="23"/>
  <c r="G4422" i="23"/>
  <c r="I4422" i="23"/>
  <c r="H4422" i="23"/>
  <c r="F4422" i="23"/>
  <c r="E4422" i="23"/>
  <c r="H4421" i="23"/>
  <c r="F4421" i="23"/>
  <c r="E4421" i="23"/>
  <c r="I4421" i="23"/>
  <c r="G4421" i="23"/>
  <c r="G4420" i="23"/>
  <c r="E4420" i="23"/>
  <c r="F4420" i="23"/>
  <c r="H4420" i="23"/>
  <c r="I4420" i="23"/>
  <c r="H4419" i="23"/>
  <c r="G4419" i="23"/>
  <c r="F4419" i="23"/>
  <c r="E4419" i="23"/>
  <c r="I4419" i="23"/>
  <c r="I4418" i="23"/>
  <c r="F4418" i="23"/>
  <c r="G4418" i="23"/>
  <c r="H4418" i="23"/>
  <c r="E4418" i="23"/>
  <c r="F4417" i="23"/>
  <c r="H4417" i="23"/>
  <c r="I4417" i="23"/>
  <c r="G4417" i="23"/>
  <c r="E4417" i="23"/>
  <c r="F4416" i="23"/>
  <c r="G4416" i="23"/>
  <c r="I4416" i="23"/>
  <c r="H4416" i="23"/>
  <c r="E4416" i="23"/>
  <c r="G4415" i="23"/>
  <c r="I4415" i="23"/>
  <c r="H4415" i="23"/>
  <c r="F4415" i="23"/>
  <c r="E4415" i="23"/>
  <c r="I4414" i="23"/>
  <c r="F4414" i="23"/>
  <c r="H4414" i="23"/>
  <c r="E4414" i="23"/>
  <c r="G4414" i="23"/>
  <c r="I4413" i="23"/>
  <c r="G4413" i="23"/>
  <c r="F4413" i="23"/>
  <c r="H4413" i="23"/>
  <c r="E4413" i="23"/>
  <c r="G4412" i="23"/>
  <c r="H4412" i="23"/>
  <c r="F4412" i="23"/>
  <c r="I4412" i="23"/>
  <c r="E4412" i="23"/>
  <c r="G4411" i="23"/>
  <c r="F4411" i="23"/>
  <c r="I4411" i="23"/>
  <c r="E4411" i="23"/>
  <c r="H4411" i="23"/>
  <c r="G4410" i="23"/>
  <c r="F4410" i="23"/>
  <c r="E4410" i="23"/>
  <c r="I4410" i="23"/>
  <c r="H4410" i="23"/>
  <c r="H4409" i="23"/>
  <c r="F4409" i="23"/>
  <c r="I4409" i="23"/>
  <c r="E4409" i="23"/>
  <c r="G4409" i="23"/>
  <c r="G4408" i="23"/>
  <c r="F4408" i="23"/>
  <c r="H4408" i="23"/>
  <c r="I4408" i="23"/>
  <c r="E4408" i="23"/>
  <c r="G4407" i="23"/>
  <c r="F4407" i="23"/>
  <c r="I4407" i="23"/>
  <c r="E4407" i="23"/>
  <c r="H4407" i="23"/>
  <c r="G4406" i="23"/>
  <c r="F4406" i="23"/>
  <c r="H4406" i="23"/>
  <c r="I4406" i="23"/>
  <c r="E4406" i="23"/>
  <c r="H4405" i="23"/>
  <c r="F4405" i="23"/>
  <c r="I4405" i="23"/>
  <c r="G4405" i="23"/>
  <c r="E4405" i="23"/>
  <c r="E4404" i="23"/>
  <c r="G4404" i="23"/>
  <c r="H4404" i="23"/>
  <c r="F4404" i="23"/>
  <c r="I4404" i="23"/>
  <c r="E4403" i="23"/>
  <c r="F4403" i="23"/>
  <c r="G4403" i="23"/>
  <c r="I4403" i="23"/>
  <c r="H4403" i="23"/>
  <c r="F4402" i="23"/>
  <c r="H4402" i="23"/>
  <c r="G4402" i="23"/>
  <c r="E4402" i="23"/>
  <c r="I4402" i="23"/>
  <c r="E4401" i="23"/>
  <c r="F4401" i="23"/>
  <c r="I4401" i="23"/>
  <c r="G4401" i="23"/>
  <c r="H4401" i="23"/>
  <c r="G4400" i="23"/>
  <c r="H4400" i="23"/>
  <c r="E4400" i="23"/>
  <c r="I4400" i="23"/>
  <c r="F4400" i="23"/>
  <c r="G4399" i="23"/>
  <c r="I4399" i="23"/>
  <c r="E4399" i="23"/>
  <c r="H4399" i="23"/>
  <c r="F4399" i="23"/>
  <c r="E4398" i="23"/>
  <c r="G4398" i="23"/>
  <c r="H4398" i="23"/>
  <c r="I4398" i="23"/>
  <c r="F4398" i="23"/>
  <c r="E4397" i="23"/>
  <c r="H4397" i="23"/>
  <c r="F4397" i="23"/>
  <c r="G4397" i="23"/>
  <c r="I4397" i="23"/>
  <c r="E4396" i="23"/>
  <c r="H4396" i="23"/>
  <c r="G4396" i="23"/>
  <c r="F4396" i="23"/>
  <c r="I4396" i="23"/>
  <c r="H4395" i="23"/>
  <c r="F4395" i="23"/>
  <c r="I4395" i="23"/>
  <c r="G4395" i="23"/>
  <c r="E4395" i="23"/>
  <c r="G4394" i="23"/>
  <c r="I4394" i="23"/>
  <c r="E4394" i="23"/>
  <c r="H4394" i="23"/>
  <c r="F4394" i="23"/>
  <c r="E4393" i="23"/>
  <c r="F4393" i="23"/>
  <c r="G4393" i="23"/>
  <c r="H4393" i="23"/>
  <c r="I4393" i="23"/>
  <c r="F4392" i="23"/>
  <c r="G4392" i="23"/>
  <c r="E4392" i="23"/>
  <c r="I4392" i="23"/>
  <c r="H4392" i="23"/>
  <c r="H4391" i="23"/>
  <c r="E4391" i="23"/>
  <c r="I4391" i="23"/>
  <c r="G4391" i="23"/>
  <c r="F4391" i="23"/>
  <c r="I4390" i="23"/>
  <c r="H4390" i="23"/>
  <c r="F4390" i="23"/>
  <c r="E4390" i="23"/>
  <c r="G4390" i="23"/>
  <c r="G4389" i="23"/>
  <c r="E4389" i="23"/>
  <c r="I4389" i="23"/>
  <c r="H4389" i="23"/>
  <c r="F4389" i="23"/>
  <c r="H4388" i="23"/>
  <c r="F4388" i="23"/>
  <c r="I4388" i="23"/>
  <c r="E4388" i="23"/>
  <c r="G4388" i="23"/>
  <c r="F4387" i="23"/>
  <c r="G4387" i="23"/>
  <c r="I4387" i="23"/>
  <c r="H4387" i="23"/>
  <c r="E4387" i="23"/>
  <c r="H4386" i="23"/>
  <c r="F4386" i="23"/>
  <c r="E4386" i="23"/>
  <c r="I4386" i="23"/>
  <c r="G4386" i="23"/>
  <c r="H4385" i="23"/>
  <c r="F4385" i="23"/>
  <c r="E4385" i="23"/>
  <c r="G4385" i="23"/>
  <c r="I4385" i="23"/>
  <c r="E4384" i="23"/>
  <c r="H4384" i="23"/>
  <c r="I4384" i="23"/>
  <c r="F4384" i="23"/>
  <c r="G4384" i="23"/>
  <c r="G4383" i="23"/>
  <c r="F4383" i="23"/>
  <c r="E4383" i="23"/>
  <c r="H4383" i="23"/>
  <c r="I4383" i="23"/>
  <c r="F4382" i="23"/>
  <c r="E4382" i="23"/>
  <c r="H4382" i="23"/>
  <c r="I4382" i="23"/>
  <c r="G4382" i="23"/>
  <c r="F4381" i="23"/>
  <c r="I4381" i="23"/>
  <c r="G4381" i="23"/>
  <c r="H4381" i="23"/>
  <c r="E4381" i="23"/>
  <c r="I4380" i="23"/>
  <c r="F4380" i="23"/>
  <c r="H4380" i="23"/>
  <c r="E4380" i="23"/>
  <c r="G4380" i="23"/>
  <c r="F4379" i="23"/>
  <c r="I4379" i="23"/>
  <c r="E4379" i="23"/>
  <c r="G4379" i="23"/>
  <c r="H4379" i="23"/>
  <c r="F4378" i="23"/>
  <c r="I4378" i="23"/>
  <c r="G4378" i="23"/>
  <c r="E4378" i="23"/>
  <c r="H4378" i="23"/>
  <c r="H4377" i="23"/>
  <c r="G4377" i="23"/>
  <c r="E4377" i="23"/>
  <c r="F4377" i="23"/>
  <c r="I4377" i="23"/>
  <c r="G4376" i="23"/>
  <c r="I4376" i="23"/>
  <c r="H4376" i="23"/>
  <c r="F4376" i="23"/>
  <c r="E4376" i="23"/>
  <c r="E4375" i="23"/>
  <c r="G4375" i="23"/>
  <c r="F4375" i="23"/>
  <c r="I4375" i="23"/>
  <c r="H4375" i="23"/>
  <c r="E4374" i="23"/>
  <c r="I4374" i="23"/>
  <c r="F4374" i="23"/>
  <c r="G4374" i="23"/>
  <c r="H4374" i="23"/>
  <c r="F4373" i="23"/>
  <c r="E4373" i="23"/>
  <c r="H4373" i="23"/>
  <c r="G4373" i="23"/>
  <c r="I4373" i="23"/>
  <c r="E4372" i="23"/>
  <c r="G4372" i="23"/>
  <c r="F4372" i="23"/>
  <c r="I4372" i="23"/>
  <c r="H4372" i="23"/>
  <c r="H4371" i="23"/>
  <c r="E4371" i="23"/>
  <c r="G4371" i="23"/>
  <c r="I4371" i="23"/>
  <c r="F4371" i="23"/>
  <c r="E4370" i="23"/>
  <c r="H4370" i="23"/>
  <c r="F4370" i="23"/>
  <c r="I4370" i="23"/>
  <c r="G4370" i="23"/>
  <c r="F4369" i="23"/>
  <c r="E4369" i="23"/>
  <c r="G4369" i="23"/>
  <c r="H4369" i="23"/>
  <c r="I4369" i="23"/>
  <c r="F4368" i="23"/>
  <c r="I4368" i="23"/>
  <c r="G4368" i="23"/>
  <c r="H4368" i="23"/>
  <c r="E4368" i="23"/>
  <c r="G4367" i="23"/>
  <c r="E4367" i="23"/>
  <c r="H4367" i="23"/>
  <c r="I4367" i="23"/>
  <c r="F4367" i="23"/>
  <c r="F4366" i="23"/>
  <c r="H4366" i="23"/>
  <c r="E4366" i="23"/>
  <c r="G4366" i="23"/>
  <c r="I4366" i="23"/>
  <c r="F4365" i="23"/>
  <c r="I4365" i="23"/>
  <c r="H4365" i="23"/>
  <c r="G4365" i="23"/>
  <c r="E4365" i="23"/>
  <c r="G4364" i="23"/>
  <c r="E4364" i="23"/>
  <c r="H4364" i="23"/>
  <c r="I4364" i="23"/>
  <c r="F4364" i="23"/>
  <c r="F4363" i="23"/>
  <c r="H4363" i="23"/>
  <c r="G4363" i="23"/>
  <c r="E4363" i="23"/>
  <c r="I4363" i="23"/>
  <c r="H4362" i="23"/>
  <c r="I4362" i="23"/>
  <c r="G4362" i="23"/>
  <c r="F4362" i="23"/>
  <c r="E4362" i="23"/>
  <c r="G4361" i="23"/>
  <c r="H4361" i="23"/>
  <c r="I4361" i="23"/>
  <c r="F4361" i="23"/>
  <c r="E4361" i="23"/>
  <c r="F4360" i="23"/>
  <c r="G4360" i="23"/>
  <c r="H4360" i="23"/>
  <c r="I4360" i="23"/>
  <c r="E4360" i="23"/>
  <c r="G4359" i="23"/>
  <c r="F4359" i="23"/>
  <c r="H4359" i="23"/>
  <c r="E4359" i="23"/>
  <c r="I4359" i="23"/>
  <c r="I4358" i="23"/>
  <c r="E4358" i="23"/>
  <c r="F4358" i="23"/>
  <c r="H4358" i="23"/>
  <c r="G4358" i="23"/>
  <c r="G4357" i="23"/>
  <c r="F4357" i="23"/>
  <c r="E4357" i="23"/>
  <c r="H4357" i="23"/>
  <c r="I4357" i="23"/>
  <c r="G4356" i="23"/>
  <c r="H4356" i="23"/>
  <c r="E4356" i="23"/>
  <c r="I4356" i="23"/>
  <c r="F4356" i="23"/>
  <c r="G4355" i="23"/>
  <c r="H4355" i="23"/>
  <c r="F4355" i="23"/>
  <c r="E4355" i="23"/>
  <c r="I4355" i="23"/>
  <c r="G4354" i="23"/>
  <c r="F4354" i="23"/>
  <c r="H4354" i="23"/>
  <c r="E4354" i="23"/>
  <c r="I4354" i="23"/>
  <c r="G4353" i="23"/>
  <c r="E4353" i="23"/>
  <c r="H4353" i="23"/>
  <c r="F4353" i="23"/>
  <c r="I4353" i="23"/>
  <c r="I4352" i="23"/>
  <c r="F4352" i="23"/>
  <c r="G4352" i="23"/>
  <c r="E4352" i="23"/>
  <c r="H4352" i="23"/>
  <c r="I4351" i="23"/>
  <c r="H4351" i="23"/>
  <c r="G4351" i="23"/>
  <c r="E4351" i="23"/>
  <c r="F4351" i="23"/>
  <c r="G4350" i="23"/>
  <c r="H4350" i="23"/>
  <c r="I4350" i="23"/>
  <c r="F4350" i="23"/>
  <c r="E4350" i="23"/>
  <c r="H4349" i="23"/>
  <c r="I4349" i="23"/>
  <c r="G4349" i="23"/>
  <c r="E4349" i="23"/>
  <c r="F4349" i="23"/>
  <c r="H4348" i="23"/>
  <c r="F4348" i="23"/>
  <c r="E4348" i="23"/>
  <c r="G4348" i="23"/>
  <c r="I4348" i="23"/>
  <c r="H4347" i="23"/>
  <c r="G4347" i="23"/>
  <c r="F4347" i="23"/>
  <c r="I4347" i="23"/>
  <c r="E4347" i="23"/>
  <c r="G4346" i="23"/>
  <c r="E4346" i="23"/>
  <c r="H4346" i="23"/>
  <c r="I4346" i="23"/>
  <c r="F4346" i="23"/>
  <c r="E4345" i="23"/>
  <c r="G4345" i="23"/>
  <c r="I4345" i="23"/>
  <c r="F4345" i="23"/>
  <c r="H4345" i="23"/>
  <c r="H4344" i="23"/>
  <c r="F4344" i="23"/>
  <c r="G4344" i="23"/>
  <c r="E4344" i="23"/>
  <c r="I4344" i="23"/>
  <c r="G4343" i="23"/>
  <c r="H4343" i="23"/>
  <c r="E4343" i="23"/>
  <c r="I4343" i="23"/>
  <c r="F4343" i="23"/>
  <c r="I4342" i="23"/>
  <c r="E4342" i="23"/>
  <c r="F4342" i="23"/>
  <c r="H4342" i="23"/>
  <c r="G4342" i="23"/>
  <c r="G4341" i="23"/>
  <c r="I4341" i="23"/>
  <c r="E4341" i="23"/>
  <c r="F4341" i="23"/>
  <c r="H4341" i="23"/>
  <c r="I4340" i="23"/>
  <c r="E4340" i="23"/>
  <c r="H4340" i="23"/>
  <c r="F4340" i="23"/>
  <c r="G4340" i="23"/>
  <c r="G4339" i="23"/>
  <c r="E4339" i="23"/>
  <c r="F4339" i="23"/>
  <c r="I4339" i="23"/>
  <c r="H4339" i="23"/>
  <c r="I4338" i="23"/>
  <c r="F4338" i="23"/>
  <c r="G4338" i="23"/>
  <c r="E4338" i="23"/>
  <c r="H4338" i="23"/>
  <c r="H4337" i="23"/>
  <c r="E4337" i="23"/>
  <c r="G4337" i="23"/>
  <c r="F4337" i="23"/>
  <c r="I4337" i="23"/>
  <c r="E4336" i="23"/>
  <c r="F4336" i="23"/>
  <c r="I4336" i="23"/>
  <c r="G4336" i="23"/>
  <c r="H4336" i="23"/>
  <c r="E4335" i="23"/>
  <c r="F4335" i="23"/>
  <c r="I4335" i="23"/>
  <c r="G4335" i="23"/>
  <c r="H4335" i="23"/>
  <c r="F4334" i="23"/>
  <c r="I4334" i="23"/>
  <c r="H4334" i="23"/>
  <c r="G4334" i="23"/>
  <c r="E4334" i="23"/>
  <c r="G4333" i="23"/>
  <c r="E4333" i="23"/>
  <c r="I4333" i="23"/>
  <c r="H4333" i="23"/>
  <c r="F4333" i="23"/>
  <c r="C4213" i="23"/>
  <c r="B4214" i="23"/>
  <c r="E4213" i="23"/>
  <c r="F4213" i="23"/>
  <c r="G4213" i="23"/>
  <c r="I4213" i="23"/>
  <c r="V4213" i="23"/>
  <c r="V4159" i="23"/>
  <c r="C4159" i="23"/>
  <c r="E4159" i="23"/>
  <c r="F4159" i="23"/>
  <c r="G4159" i="23"/>
  <c r="I4159" i="23"/>
  <c r="B4160" i="23"/>
  <c r="E4105" i="23"/>
  <c r="V4105" i="23"/>
  <c r="B4106" i="23"/>
  <c r="C4105" i="23"/>
  <c r="K4105" i="23" s="1"/>
  <c r="F4105" i="23"/>
  <c r="G4105" i="23"/>
  <c r="B4052" i="23"/>
  <c r="E4051" i="23"/>
  <c r="V4051" i="23"/>
  <c r="G4051" i="23"/>
  <c r="C4051" i="23"/>
  <c r="AL4045" i="23"/>
  <c r="AK4045" i="23"/>
  <c r="AF4045" i="23"/>
  <c r="AJ4045" i="23"/>
  <c r="AM4045" i="23"/>
  <c r="V4045" i="23"/>
  <c r="Z4045" i="23"/>
  <c r="AA4045" i="23"/>
  <c r="AC4045" i="23"/>
  <c r="AB4045" i="23"/>
  <c r="S4045" i="23"/>
  <c r="Q4045" i="23"/>
  <c r="R4045" i="23"/>
  <c r="L4045" i="23"/>
  <c r="P4045" i="23"/>
  <c r="B4045" i="23"/>
  <c r="F4045" i="23"/>
  <c r="I4045" i="23"/>
  <c r="G4045" i="23"/>
  <c r="AK4044" i="23"/>
  <c r="AM4044" i="23"/>
  <c r="AF4044" i="23"/>
  <c r="AL4044" i="23"/>
  <c r="AJ4044" i="23"/>
  <c r="AC4044" i="23"/>
  <c r="AA4044" i="23"/>
  <c r="AB4044" i="23"/>
  <c r="Z4044" i="23"/>
  <c r="V4044" i="23"/>
  <c r="S4044" i="23"/>
  <c r="Q4044" i="23"/>
  <c r="R4044" i="23"/>
  <c r="P4044" i="23"/>
  <c r="L4044" i="23"/>
  <c r="G4044" i="23"/>
  <c r="I4044" i="23"/>
  <c r="H4044" i="23"/>
  <c r="F4044" i="23"/>
  <c r="B4044" i="23"/>
  <c r="AK4043" i="23"/>
  <c r="AL4043" i="23"/>
  <c r="AJ4043" i="23"/>
  <c r="AF4043" i="23"/>
  <c r="AM4043" i="23"/>
  <c r="V4043" i="23"/>
  <c r="AB4043" i="23"/>
  <c r="Z4043" i="23"/>
  <c r="AC4043" i="23"/>
  <c r="AA4043" i="23"/>
  <c r="L4043" i="23"/>
  <c r="Q4043" i="23"/>
  <c r="S4043" i="23"/>
  <c r="R4043" i="23"/>
  <c r="P4043" i="23"/>
  <c r="B4043" i="23"/>
  <c r="H4043" i="23"/>
  <c r="F4043" i="23"/>
  <c r="G4043" i="23"/>
  <c r="I4043" i="23"/>
  <c r="AL4042" i="23"/>
  <c r="AJ4042" i="23"/>
  <c r="AM4042" i="23"/>
  <c r="AK4042" i="23"/>
  <c r="AF4042" i="23"/>
  <c r="AC4042" i="23"/>
  <c r="Z4042" i="23"/>
  <c r="AB4042" i="23"/>
  <c r="V4042" i="23"/>
  <c r="AA4042" i="23"/>
  <c r="P4042" i="23"/>
  <c r="S4042" i="23"/>
  <c r="L4042" i="23"/>
  <c r="Q4042" i="23"/>
  <c r="R4042" i="23"/>
  <c r="F4042" i="23"/>
  <c r="G4042" i="23"/>
  <c r="H4042" i="23"/>
  <c r="I4042" i="23"/>
  <c r="B4042" i="23"/>
  <c r="AJ4041" i="23"/>
  <c r="AL4041" i="23"/>
  <c r="AK4041" i="23"/>
  <c r="AF4041" i="23"/>
  <c r="AM4041" i="23"/>
  <c r="V4041" i="23"/>
  <c r="AA4041" i="23"/>
  <c r="Z4041" i="23"/>
  <c r="AC4041" i="23"/>
  <c r="AB4041" i="23"/>
  <c r="S4041" i="23"/>
  <c r="R4041" i="23"/>
  <c r="P4041" i="23"/>
  <c r="L4041" i="23"/>
  <c r="Q4041" i="23"/>
  <c r="H4041" i="23"/>
  <c r="G4041" i="23"/>
  <c r="B4041" i="23"/>
  <c r="F4041" i="23"/>
  <c r="I4041" i="23"/>
  <c r="AM4040" i="23"/>
  <c r="AJ4040" i="23"/>
  <c r="AL4040" i="23"/>
  <c r="AK4040" i="23"/>
  <c r="AF4040" i="23"/>
  <c r="Z4040" i="23"/>
  <c r="AB4040" i="23"/>
  <c r="AA4040" i="23"/>
  <c r="AC4040" i="23"/>
  <c r="V4040" i="23"/>
  <c r="S4040" i="23"/>
  <c r="Q4040" i="23"/>
  <c r="R4040" i="23"/>
  <c r="L4040" i="23"/>
  <c r="P4040" i="23"/>
  <c r="B4040" i="23"/>
  <c r="I4040" i="23"/>
  <c r="G4040" i="23"/>
  <c r="H4040" i="23"/>
  <c r="F4040" i="23"/>
  <c r="AM4039" i="23"/>
  <c r="AL4039" i="23"/>
  <c r="AJ4039" i="23"/>
  <c r="AF4039" i="23"/>
  <c r="AK4039" i="23"/>
  <c r="V4039" i="23"/>
  <c r="Z4039" i="23"/>
  <c r="AB4039" i="23"/>
  <c r="AA4039" i="23"/>
  <c r="AC4039" i="23"/>
  <c r="Q4039" i="23"/>
  <c r="P4039" i="23"/>
  <c r="R4039" i="23"/>
  <c r="S4039" i="23"/>
  <c r="L4039" i="23"/>
  <c r="G4039" i="23"/>
  <c r="F4039" i="23"/>
  <c r="H4039" i="23"/>
  <c r="I4039" i="23"/>
  <c r="B4039" i="23"/>
  <c r="AL4038" i="23"/>
  <c r="AK4038" i="23"/>
  <c r="AF4038" i="23"/>
  <c r="AJ4038" i="23"/>
  <c r="AM4038" i="23"/>
  <c r="AB4038" i="23"/>
  <c r="Z4038" i="23"/>
  <c r="AC4038" i="23"/>
  <c r="AA4038" i="23"/>
  <c r="V4038" i="23"/>
  <c r="R4038" i="23"/>
  <c r="L4038" i="23"/>
  <c r="P4038" i="23"/>
  <c r="S4038" i="23"/>
  <c r="Q4038" i="23"/>
  <c r="I4038" i="23"/>
  <c r="F4038" i="23"/>
  <c r="G4038" i="23"/>
  <c r="B4038" i="23"/>
  <c r="H4038" i="23"/>
  <c r="AF4037" i="23"/>
  <c r="AM4037" i="23"/>
  <c r="AK4037" i="23"/>
  <c r="AL4037" i="23"/>
  <c r="AJ4037" i="23"/>
  <c r="V4037" i="23"/>
  <c r="AB4037" i="23"/>
  <c r="AC4037" i="23"/>
  <c r="Z4037" i="23"/>
  <c r="AA4037" i="23"/>
  <c r="L4037" i="23"/>
  <c r="R4037" i="23"/>
  <c r="Q4037" i="23"/>
  <c r="S4037" i="23"/>
  <c r="P4037" i="23"/>
  <c r="F4037" i="23"/>
  <c r="B4037" i="23"/>
  <c r="H4037" i="23"/>
  <c r="I4037" i="23"/>
  <c r="G4037" i="23"/>
  <c r="AL4036" i="23"/>
  <c r="AM4036" i="23"/>
  <c r="AJ4036" i="23"/>
  <c r="AF4036" i="23"/>
  <c r="AK4036" i="23"/>
  <c r="AB4036" i="23"/>
  <c r="Z4036" i="23"/>
  <c r="AA4036" i="23"/>
  <c r="V4036" i="23"/>
  <c r="AC4036" i="23"/>
  <c r="L4036" i="23"/>
  <c r="Q4036" i="23"/>
  <c r="P4036" i="23"/>
  <c r="S4036" i="23"/>
  <c r="R4036" i="23"/>
  <c r="B4036" i="23"/>
  <c r="G4036" i="23"/>
  <c r="H4036" i="23"/>
  <c r="F4036" i="23"/>
  <c r="I4036" i="23"/>
  <c r="AL4035" i="23"/>
  <c r="AJ4035" i="23"/>
  <c r="AM4035" i="23"/>
  <c r="AF4035" i="23"/>
  <c r="AK4035" i="23"/>
  <c r="V4035" i="23"/>
  <c r="Z4035" i="23"/>
  <c r="AB4035" i="23"/>
  <c r="AC4035" i="23"/>
  <c r="AA4035" i="23"/>
  <c r="S4035" i="23"/>
  <c r="R4035" i="23"/>
  <c r="Q4035" i="23"/>
  <c r="L4035" i="23"/>
  <c r="P4035" i="23"/>
  <c r="H4035" i="23"/>
  <c r="I4035" i="23"/>
  <c r="B4035" i="23"/>
  <c r="F4035" i="23"/>
  <c r="G4035" i="23"/>
  <c r="AL4034" i="23"/>
  <c r="AJ4034" i="23"/>
  <c r="AM4034" i="23"/>
  <c r="AK4034" i="23"/>
  <c r="AF4034" i="23"/>
  <c r="Z4034" i="23"/>
  <c r="AB4034" i="23"/>
  <c r="AC4034" i="23"/>
  <c r="V4034" i="23"/>
  <c r="AA4034" i="23"/>
  <c r="L4034" i="23"/>
  <c r="S4034" i="23"/>
  <c r="Q4034" i="23"/>
  <c r="P4034" i="23"/>
  <c r="R4034" i="23"/>
  <c r="I4034" i="23"/>
  <c r="G4034" i="23"/>
  <c r="B4034" i="23"/>
  <c r="F4034" i="23"/>
  <c r="H4034" i="23"/>
  <c r="AM4033" i="23"/>
  <c r="AF4033" i="23"/>
  <c r="AK4033" i="23"/>
  <c r="AL4033" i="23"/>
  <c r="AJ4033" i="23"/>
  <c r="AC4033" i="23"/>
  <c r="V4033" i="23"/>
  <c r="AA4033" i="23"/>
  <c r="AB4033" i="23"/>
  <c r="Z4033" i="23"/>
  <c r="S4033" i="23"/>
  <c r="L4033" i="23"/>
  <c r="R4033" i="23"/>
  <c r="Q4033" i="23"/>
  <c r="P4033" i="23"/>
  <c r="H4033" i="23"/>
  <c r="I4033" i="23"/>
  <c r="G4033" i="23"/>
  <c r="B4033" i="23"/>
  <c r="F4033" i="23"/>
  <c r="AL4032" i="23"/>
  <c r="AJ4032" i="23"/>
  <c r="AM4032" i="23"/>
  <c r="AK4032" i="23"/>
  <c r="AF4032" i="23"/>
  <c r="Z4032" i="23"/>
  <c r="AC4032" i="23"/>
  <c r="AA4032" i="23"/>
  <c r="V4032" i="23"/>
  <c r="AB4032" i="23"/>
  <c r="S4032" i="23"/>
  <c r="Q4032" i="23"/>
  <c r="P4032" i="23"/>
  <c r="R4032" i="23"/>
  <c r="L4032" i="23"/>
  <c r="I4032" i="23"/>
  <c r="G4032" i="23"/>
  <c r="B4032" i="23"/>
  <c r="F4032" i="23"/>
  <c r="H4032" i="23"/>
  <c r="AM4031" i="23"/>
  <c r="AL4031" i="23"/>
  <c r="AF4031" i="23"/>
  <c r="AJ4031" i="23"/>
  <c r="AK4031" i="23"/>
  <c r="AC4031" i="23"/>
  <c r="AA4031" i="23"/>
  <c r="AB4031" i="23"/>
  <c r="Z4031" i="23"/>
  <c r="V4031" i="23"/>
  <c r="S4031" i="23"/>
  <c r="R4031" i="23"/>
  <c r="Q4031" i="23"/>
  <c r="L4031" i="23"/>
  <c r="P4031" i="23"/>
  <c r="G4031" i="23"/>
  <c r="I4031" i="23"/>
  <c r="F4031" i="23"/>
  <c r="H4031" i="23"/>
  <c r="B4031" i="23"/>
  <c r="AL4030" i="23"/>
  <c r="AJ4030" i="23"/>
  <c r="AF4030" i="23"/>
  <c r="AM4030" i="23"/>
  <c r="AK4030" i="23"/>
  <c r="AC4030" i="23"/>
  <c r="V4030" i="23"/>
  <c r="Z4030" i="23"/>
  <c r="AB4030" i="23"/>
  <c r="AA4030" i="23"/>
  <c r="P4030" i="23"/>
  <c r="L4030" i="23"/>
  <c r="R4030" i="23"/>
  <c r="Q4030" i="23"/>
  <c r="S4030" i="23"/>
  <c r="H4030" i="23"/>
  <c r="G4030" i="23"/>
  <c r="I4030" i="23"/>
  <c r="F4030" i="23"/>
  <c r="B4030" i="23"/>
  <c r="AL4029" i="23"/>
  <c r="AJ4029" i="23"/>
  <c r="AF4029" i="23"/>
  <c r="AK4029" i="23"/>
  <c r="AM4029" i="23"/>
  <c r="AA4029" i="23"/>
  <c r="AC4029" i="23"/>
  <c r="Z4029" i="23"/>
  <c r="AB4029" i="23"/>
  <c r="V4029" i="23"/>
  <c r="L4029" i="23"/>
  <c r="Q4029" i="23"/>
  <c r="R4029" i="23"/>
  <c r="P4029" i="23"/>
  <c r="S4029" i="23"/>
  <c r="G4029" i="23"/>
  <c r="I4029" i="23"/>
  <c r="F4029" i="23"/>
  <c r="H4029" i="23"/>
  <c r="B4029" i="23"/>
  <c r="AF4028" i="23"/>
  <c r="AM4028" i="23"/>
  <c r="AK4028" i="23"/>
  <c r="AL4028" i="23"/>
  <c r="AJ4028" i="23"/>
  <c r="V4028" i="23"/>
  <c r="Z4028" i="23"/>
  <c r="AB4028" i="23"/>
  <c r="AA4028" i="23"/>
  <c r="AC4028" i="23"/>
  <c r="P4028" i="23"/>
  <c r="S4028" i="23"/>
  <c r="Q4028" i="23"/>
  <c r="L4028" i="23"/>
  <c r="R4028" i="23"/>
  <c r="F4028" i="23"/>
  <c r="I4028" i="23"/>
  <c r="G4028" i="23"/>
  <c r="H4028" i="23"/>
  <c r="B4028" i="23"/>
  <c r="AM4027" i="23"/>
  <c r="AL4027" i="23"/>
  <c r="AJ4027" i="23"/>
  <c r="AF4027" i="23"/>
  <c r="AK4027" i="23"/>
  <c r="V4027" i="23"/>
  <c r="AC4027" i="23"/>
  <c r="AB4027" i="23"/>
  <c r="Z4027" i="23"/>
  <c r="AA4027" i="23"/>
  <c r="L4027" i="23"/>
  <c r="P4027" i="23"/>
  <c r="S4027" i="23"/>
  <c r="Q4027" i="23"/>
  <c r="R4027" i="23"/>
  <c r="G4027" i="23"/>
  <c r="I4027" i="23"/>
  <c r="F4027" i="23"/>
  <c r="B4027" i="23"/>
  <c r="H4027" i="23"/>
  <c r="AL4026" i="23"/>
  <c r="AJ4026" i="23"/>
  <c r="AF4026" i="23"/>
  <c r="AK4026" i="23"/>
  <c r="AM4026" i="23"/>
  <c r="AB4026" i="23"/>
  <c r="Z4026" i="23"/>
  <c r="AC4026" i="23"/>
  <c r="V4026" i="23"/>
  <c r="AA4026" i="23"/>
  <c r="S4026" i="23"/>
  <c r="Q4026" i="23"/>
  <c r="R4026" i="23"/>
  <c r="P4026" i="23"/>
  <c r="L4026" i="23"/>
  <c r="H4026" i="23"/>
  <c r="I4026" i="23"/>
  <c r="B4026" i="23"/>
  <c r="F4026" i="23"/>
  <c r="G4026" i="23"/>
  <c r="AJ4025" i="23"/>
  <c r="AM4025" i="23"/>
  <c r="AL4025" i="23"/>
  <c r="AK4025" i="23"/>
  <c r="AF4025" i="23"/>
  <c r="AC4025" i="23"/>
  <c r="AB4025" i="23"/>
  <c r="Z4025" i="23"/>
  <c r="AA4025" i="23"/>
  <c r="V4025" i="23"/>
  <c r="P4025" i="23"/>
  <c r="R4025" i="23"/>
  <c r="S4025" i="23"/>
  <c r="Q4025" i="23"/>
  <c r="L4025" i="23"/>
  <c r="G4025" i="23"/>
  <c r="H4025" i="23"/>
  <c r="I4025" i="23"/>
  <c r="F4025" i="23"/>
  <c r="B4025" i="23"/>
  <c r="AF4024" i="23"/>
  <c r="AK4024" i="23"/>
  <c r="AL4024" i="23"/>
  <c r="AM4024" i="23"/>
  <c r="AJ4024" i="23"/>
  <c r="AA4024" i="23"/>
  <c r="V4024" i="23"/>
  <c r="AC4024" i="23"/>
  <c r="Z4024" i="23"/>
  <c r="AB4024" i="23"/>
  <c r="R4024" i="23"/>
  <c r="S4024" i="23"/>
  <c r="L4024" i="23"/>
  <c r="P4024" i="23"/>
  <c r="Q4024" i="23"/>
  <c r="I4024" i="23"/>
  <c r="G4024" i="23"/>
  <c r="H4024" i="23"/>
  <c r="F4024" i="23"/>
  <c r="B4024" i="23"/>
  <c r="AL4023" i="23"/>
  <c r="AJ4023" i="23"/>
  <c r="AK4023" i="23"/>
  <c r="AF4023" i="23"/>
  <c r="AM4023" i="23"/>
  <c r="AA4023" i="23"/>
  <c r="AB4023" i="23"/>
  <c r="V4023" i="23"/>
  <c r="Z4023" i="23"/>
  <c r="AC4023" i="23"/>
  <c r="L4023" i="23"/>
  <c r="P4023" i="23"/>
  <c r="S4023" i="23"/>
  <c r="Q4023" i="23"/>
  <c r="R4023" i="23"/>
  <c r="I4023" i="23"/>
  <c r="H4023" i="23"/>
  <c r="F4023" i="23"/>
  <c r="B4023" i="23"/>
  <c r="G4023" i="23"/>
  <c r="AM4022" i="23"/>
  <c r="AJ4022" i="23"/>
  <c r="AL4022" i="23"/>
  <c r="AF4022" i="23"/>
  <c r="AK4022" i="23"/>
  <c r="AC4022" i="23"/>
  <c r="V4022" i="23"/>
  <c r="Z4022" i="23"/>
  <c r="AB4022" i="23"/>
  <c r="AA4022" i="23"/>
  <c r="Q4022" i="23"/>
  <c r="R4022" i="23"/>
  <c r="S4022" i="23"/>
  <c r="L4022" i="23"/>
  <c r="P4022" i="23"/>
  <c r="I4022" i="23"/>
  <c r="G4022" i="23"/>
  <c r="F4022" i="23"/>
  <c r="B4022" i="23"/>
  <c r="H4022" i="23"/>
  <c r="AF4021" i="23"/>
  <c r="AL4021" i="23"/>
  <c r="AJ4021" i="23"/>
  <c r="AM4021" i="23"/>
  <c r="AK4021" i="23"/>
  <c r="AB4021" i="23"/>
  <c r="AA4021" i="23"/>
  <c r="AC4021" i="23"/>
  <c r="Z4021" i="23"/>
  <c r="V4021" i="23"/>
  <c r="Q4021" i="23"/>
  <c r="L4021" i="23"/>
  <c r="P4021" i="23"/>
  <c r="S4021" i="23"/>
  <c r="R4021" i="23"/>
  <c r="B4021" i="23"/>
  <c r="G4021" i="23"/>
  <c r="I4021" i="23"/>
  <c r="H4021" i="23"/>
  <c r="F4021" i="23"/>
  <c r="AM4020" i="23"/>
  <c r="AJ4020" i="23"/>
  <c r="AL4020" i="23"/>
  <c r="AF4020" i="23"/>
  <c r="AK4020" i="23"/>
  <c r="V4020" i="23"/>
  <c r="AB4020" i="23"/>
  <c r="AA4020" i="23"/>
  <c r="Z4020" i="23"/>
  <c r="AC4020" i="23"/>
  <c r="P4020" i="23"/>
  <c r="Q4020" i="23"/>
  <c r="S4020" i="23"/>
  <c r="R4020" i="23"/>
  <c r="L4020" i="23"/>
  <c r="I4020" i="23"/>
  <c r="H4020" i="23"/>
  <c r="G4020" i="23"/>
  <c r="B4020" i="23"/>
  <c r="F4020" i="23"/>
  <c r="AL4019" i="23"/>
  <c r="AM4019" i="23"/>
  <c r="AF4019" i="23"/>
  <c r="AJ4019" i="23"/>
  <c r="AK4019" i="23"/>
  <c r="V4019" i="23"/>
  <c r="AC4019" i="23"/>
  <c r="Z4019" i="23"/>
  <c r="AA4019" i="23"/>
  <c r="AB4019" i="23"/>
  <c r="R4019" i="23"/>
  <c r="L4019" i="23"/>
  <c r="Q4019" i="23"/>
  <c r="S4019" i="23"/>
  <c r="P4019" i="23"/>
  <c r="G4019" i="23"/>
  <c r="I4019" i="23"/>
  <c r="F4019" i="23"/>
  <c r="H4019" i="23"/>
  <c r="B4019" i="23"/>
  <c r="AL4018" i="23"/>
  <c r="AF4018" i="23"/>
  <c r="AM4018" i="23"/>
  <c r="AJ4018" i="23"/>
  <c r="AK4018" i="23"/>
  <c r="AB4018" i="23"/>
  <c r="Z4018" i="23"/>
  <c r="V4018" i="23"/>
  <c r="AC4018" i="23"/>
  <c r="AA4018" i="23"/>
  <c r="S4018" i="23"/>
  <c r="R4018" i="23"/>
  <c r="Q4018" i="23"/>
  <c r="P4018" i="23"/>
  <c r="L4018" i="23"/>
  <c r="H4018" i="23"/>
  <c r="G4018" i="23"/>
  <c r="B4018" i="23"/>
  <c r="F4018" i="23"/>
  <c r="I4018" i="23"/>
  <c r="AL4017" i="23"/>
  <c r="AK4017" i="23"/>
  <c r="AJ4017" i="23"/>
  <c r="AF4017" i="23"/>
  <c r="AM4017" i="23"/>
  <c r="AA4017" i="23"/>
  <c r="AC4017" i="23"/>
  <c r="Z4017" i="23"/>
  <c r="AB4017" i="23"/>
  <c r="V4017" i="23"/>
  <c r="P4017" i="23"/>
  <c r="S4017" i="23"/>
  <c r="L4017" i="23"/>
  <c r="Q4017" i="23"/>
  <c r="R4017" i="23"/>
  <c r="G4017" i="23"/>
  <c r="F4017" i="23"/>
  <c r="H4017" i="23"/>
  <c r="B4017" i="23"/>
  <c r="I4017" i="23"/>
  <c r="AJ4016" i="23"/>
  <c r="AK4016" i="23"/>
  <c r="AM4016" i="23"/>
  <c r="AL4016" i="23"/>
  <c r="AF4016" i="23"/>
  <c r="V4016" i="23"/>
  <c r="Z4016" i="23"/>
  <c r="AC4016" i="23"/>
  <c r="AA4016" i="23"/>
  <c r="AB4016" i="23"/>
  <c r="S4016" i="23"/>
  <c r="L4016" i="23"/>
  <c r="P4016" i="23"/>
  <c r="Q4016" i="23"/>
  <c r="R4016" i="23"/>
  <c r="F4016" i="23"/>
  <c r="G4016" i="23"/>
  <c r="H4016" i="23"/>
  <c r="B4016" i="23"/>
  <c r="I4016" i="23"/>
  <c r="AK4015" i="23"/>
  <c r="AJ4015" i="23"/>
  <c r="AM4015" i="23"/>
  <c r="AF4015" i="23"/>
  <c r="AL4015" i="23"/>
  <c r="V4015" i="23"/>
  <c r="Z4015" i="23"/>
  <c r="AC4015" i="23"/>
  <c r="AB4015" i="23"/>
  <c r="AA4015" i="23"/>
  <c r="S4015" i="23"/>
  <c r="P4015" i="23"/>
  <c r="Q4015" i="23"/>
  <c r="R4015" i="23"/>
  <c r="L4015" i="23"/>
  <c r="H4015" i="23"/>
  <c r="G4015" i="23"/>
  <c r="I4015" i="23"/>
  <c r="F4015" i="23"/>
  <c r="B4015" i="23"/>
  <c r="AM4014" i="23"/>
  <c r="AK4014" i="23"/>
  <c r="AJ4014" i="23"/>
  <c r="AF4014" i="23"/>
  <c r="AL4014" i="23"/>
  <c r="AB4014" i="23"/>
  <c r="Z4014" i="23"/>
  <c r="AA4014" i="23"/>
  <c r="V4014" i="23"/>
  <c r="AC4014" i="23"/>
  <c r="L4014" i="23"/>
  <c r="R4014" i="23"/>
  <c r="S4014" i="23"/>
  <c r="P4014" i="23"/>
  <c r="Q4014" i="23"/>
  <c r="F4014" i="23"/>
  <c r="G4014" i="23"/>
  <c r="H4014" i="23"/>
  <c r="I4014" i="23"/>
  <c r="B4014" i="23"/>
  <c r="AK4013" i="23"/>
  <c r="AJ4013" i="23"/>
  <c r="AM4013" i="23"/>
  <c r="AF4013" i="23"/>
  <c r="AL4013" i="23"/>
  <c r="AC4013" i="23"/>
  <c r="AA4013" i="23"/>
  <c r="AB4013" i="23"/>
  <c r="Z4013" i="23"/>
  <c r="V4013" i="23"/>
  <c r="S4013" i="23"/>
  <c r="Q4013" i="23"/>
  <c r="L4013" i="23"/>
  <c r="P4013" i="23"/>
  <c r="R4013" i="23"/>
  <c r="G4013" i="23"/>
  <c r="I4013" i="23"/>
  <c r="B4013" i="23"/>
  <c r="F4013" i="23"/>
  <c r="H4013" i="23"/>
  <c r="AF4012" i="23"/>
  <c r="AJ4012" i="23"/>
  <c r="AK4012" i="23"/>
  <c r="AM4012" i="23"/>
  <c r="AL4012" i="23"/>
  <c r="V4012" i="23"/>
  <c r="Z4012" i="23"/>
  <c r="AB4012" i="23"/>
  <c r="AC4012" i="23"/>
  <c r="AA4012" i="23"/>
  <c r="Q4012" i="23"/>
  <c r="L4012" i="23"/>
  <c r="S4012" i="23"/>
  <c r="R4012" i="23"/>
  <c r="P4012" i="23"/>
  <c r="B4012" i="23"/>
  <c r="F4012" i="23"/>
  <c r="G4012" i="23"/>
  <c r="H4012" i="23"/>
  <c r="I4012" i="23"/>
  <c r="AM4011" i="23"/>
  <c r="AL4011" i="23"/>
  <c r="AJ4011" i="23"/>
  <c r="AK4011" i="23"/>
  <c r="AF4011" i="23"/>
  <c r="AA4011" i="23"/>
  <c r="AB4011" i="23"/>
  <c r="Z4011" i="23"/>
  <c r="V4011" i="23"/>
  <c r="AC4011" i="23"/>
  <c r="P4011" i="23"/>
  <c r="Q4011" i="23"/>
  <c r="L4011" i="23"/>
  <c r="S4011" i="23"/>
  <c r="R4011" i="23"/>
  <c r="F4011" i="23"/>
  <c r="G4011" i="23"/>
  <c r="B4011" i="23"/>
  <c r="I4011" i="23"/>
  <c r="H4011" i="23"/>
  <c r="AF4010" i="23"/>
  <c r="AM4010" i="23"/>
  <c r="AJ4010" i="23"/>
  <c r="AL4010" i="23"/>
  <c r="AK4010" i="23"/>
  <c r="Z4010" i="23"/>
  <c r="AA4010" i="23"/>
  <c r="AC4010" i="23"/>
  <c r="AB4010" i="23"/>
  <c r="V4010" i="23"/>
  <c r="Q4010" i="23"/>
  <c r="L4010" i="23"/>
  <c r="S4010" i="23"/>
  <c r="P4010" i="23"/>
  <c r="R4010" i="23"/>
  <c r="H4010" i="23"/>
  <c r="G4010" i="23"/>
  <c r="F4010" i="23"/>
  <c r="B4010" i="23"/>
  <c r="I4010" i="23"/>
  <c r="AL4009" i="23"/>
  <c r="AM4009" i="23"/>
  <c r="AK4009" i="23"/>
  <c r="AJ4009" i="23"/>
  <c r="AF4009" i="23"/>
  <c r="AC4009" i="23"/>
  <c r="AA4009" i="23"/>
  <c r="AB4009" i="23"/>
  <c r="V4009" i="23"/>
  <c r="Z4009" i="23"/>
  <c r="S4009" i="23"/>
  <c r="P4009" i="23"/>
  <c r="Q4009" i="23"/>
  <c r="L4009" i="23"/>
  <c r="R4009" i="23"/>
  <c r="H4009" i="23"/>
  <c r="G4009" i="23"/>
  <c r="F4009" i="23"/>
  <c r="I4009" i="23"/>
  <c r="B4009" i="23"/>
  <c r="AM4008" i="23"/>
  <c r="AL4008" i="23"/>
  <c r="AJ4008" i="23"/>
  <c r="AK4008" i="23"/>
  <c r="AF4008" i="23"/>
  <c r="AC4008" i="23"/>
  <c r="V4008" i="23"/>
  <c r="AA4008" i="23"/>
  <c r="Z4008" i="23"/>
  <c r="AB4008" i="23"/>
  <c r="R4008" i="23"/>
  <c r="S4008" i="23"/>
  <c r="Q4008" i="23"/>
  <c r="P4008" i="23"/>
  <c r="L4008" i="23"/>
  <c r="G4008" i="23"/>
  <c r="B4008" i="23"/>
  <c r="I4008" i="23"/>
  <c r="H4008" i="23"/>
  <c r="F4008" i="23"/>
  <c r="AK4007" i="23"/>
  <c r="AJ4007" i="23"/>
  <c r="AM4007" i="23"/>
  <c r="AF4007" i="23"/>
  <c r="AL4007" i="23"/>
  <c r="Z4007" i="23"/>
  <c r="AB4007" i="23"/>
  <c r="AA4007" i="23"/>
  <c r="AC4007" i="23"/>
  <c r="V4007" i="23"/>
  <c r="R4007" i="23"/>
  <c r="S4007" i="23"/>
  <c r="L4007" i="23"/>
  <c r="Q4007" i="23"/>
  <c r="P4007" i="23"/>
  <c r="H4007" i="23"/>
  <c r="F4007" i="23"/>
  <c r="B4007" i="23"/>
  <c r="I4007" i="23"/>
  <c r="G4007" i="23"/>
  <c r="AJ4006" i="23"/>
  <c r="AM4006" i="23"/>
  <c r="AL4006" i="23"/>
  <c r="AK4006" i="23"/>
  <c r="AF4006" i="23"/>
  <c r="AB4006" i="23"/>
  <c r="V4006" i="23"/>
  <c r="AC4006" i="23"/>
  <c r="Z4006" i="23"/>
  <c r="AA4006" i="23"/>
  <c r="P4006" i="23"/>
  <c r="L4006" i="23"/>
  <c r="R4006" i="23"/>
  <c r="Q4006" i="23"/>
  <c r="S4006" i="23"/>
  <c r="G4006" i="23"/>
  <c r="B4006" i="23"/>
  <c r="F4006" i="23"/>
  <c r="I4006" i="23"/>
  <c r="H4006" i="23"/>
  <c r="AF4005" i="23"/>
  <c r="AK4005" i="23"/>
  <c r="AM4005" i="23"/>
  <c r="AL4005" i="23"/>
  <c r="AJ4005" i="23"/>
  <c r="Z4005" i="23"/>
  <c r="AC4005" i="23"/>
  <c r="AA4005" i="23"/>
  <c r="AB4005" i="23"/>
  <c r="V4005" i="23"/>
  <c r="Q4005" i="23"/>
  <c r="P4005" i="23"/>
  <c r="R4005" i="23"/>
  <c r="L4005" i="23"/>
  <c r="S4005" i="23"/>
  <c r="B4005" i="23"/>
  <c r="G4005" i="23"/>
  <c r="I4005" i="23"/>
  <c r="F4005" i="23"/>
  <c r="H4005" i="23"/>
  <c r="AF4004" i="23"/>
  <c r="AL4004" i="23"/>
  <c r="AJ4004" i="23"/>
  <c r="AM4004" i="23"/>
  <c r="AK4004" i="23"/>
  <c r="AC4004" i="23"/>
  <c r="Z4004" i="23"/>
  <c r="AA4004" i="23"/>
  <c r="V4004" i="23"/>
  <c r="AB4004" i="23"/>
  <c r="Q4004" i="23"/>
  <c r="R4004" i="23"/>
  <c r="S4004" i="23"/>
  <c r="L4004" i="23"/>
  <c r="P4004" i="23"/>
  <c r="H4004" i="23"/>
  <c r="F4004" i="23"/>
  <c r="B4004" i="23"/>
  <c r="G4004" i="23"/>
  <c r="I4004" i="23"/>
  <c r="AJ4003" i="23"/>
  <c r="AL4003" i="23"/>
  <c r="AK4003" i="23"/>
  <c r="AM4003" i="23"/>
  <c r="AF4003" i="23"/>
  <c r="AA4003" i="23"/>
  <c r="AB4003" i="23"/>
  <c r="V4003" i="23"/>
  <c r="Z4003" i="23"/>
  <c r="AC4003" i="23"/>
  <c r="Q4003" i="23"/>
  <c r="S4003" i="23"/>
  <c r="P4003" i="23"/>
  <c r="L4003" i="23"/>
  <c r="R4003" i="23"/>
  <c r="G4003" i="23"/>
  <c r="B4003" i="23"/>
  <c r="F4003" i="23"/>
  <c r="I4003" i="23"/>
  <c r="H4003" i="23"/>
  <c r="AJ4002" i="23"/>
  <c r="AL4002" i="23"/>
  <c r="AM4002" i="23"/>
  <c r="AF4002" i="23"/>
  <c r="AK4002" i="23"/>
  <c r="AB4002" i="23"/>
  <c r="AA4002" i="23"/>
  <c r="AC4002" i="23"/>
  <c r="Z4002" i="23"/>
  <c r="V4002" i="23"/>
  <c r="S4002" i="23"/>
  <c r="P4002" i="23"/>
  <c r="R4002" i="23"/>
  <c r="Q4002" i="23"/>
  <c r="L4002" i="23"/>
  <c r="I4002" i="23"/>
  <c r="H4002" i="23"/>
  <c r="G4002" i="23"/>
  <c r="F4002" i="23"/>
  <c r="B4002" i="23"/>
  <c r="AJ4001" i="23"/>
  <c r="AM4001" i="23"/>
  <c r="AF4001" i="23"/>
  <c r="AL4001" i="23"/>
  <c r="AK4001" i="23"/>
  <c r="AB4001" i="23"/>
  <c r="Z4001" i="23"/>
  <c r="AC4001" i="23"/>
  <c r="V4001" i="23"/>
  <c r="AA4001" i="23"/>
  <c r="P4001" i="23"/>
  <c r="R4001" i="23"/>
  <c r="S4001" i="23"/>
  <c r="Q4001" i="23"/>
  <c r="L4001" i="23"/>
  <c r="G4001" i="23"/>
  <c r="I4001" i="23"/>
  <c r="B4001" i="23"/>
  <c r="F4001" i="23"/>
  <c r="H4001" i="23"/>
  <c r="AJ4000" i="23"/>
  <c r="AL4000" i="23"/>
  <c r="AF4000" i="23"/>
  <c r="AK4000" i="23"/>
  <c r="AM4000" i="23"/>
  <c r="AB4000" i="23"/>
  <c r="V4000" i="23"/>
  <c r="Z4000" i="23"/>
  <c r="AA4000" i="23"/>
  <c r="AC4000" i="23"/>
  <c r="Q4000" i="23"/>
  <c r="S4000" i="23"/>
  <c r="L4000" i="23"/>
  <c r="P4000" i="23"/>
  <c r="R4000" i="23"/>
  <c r="I4000" i="23"/>
  <c r="G4000" i="23"/>
  <c r="H4000" i="23"/>
  <c r="F4000" i="23"/>
  <c r="B4000" i="23"/>
  <c r="AF3999" i="23"/>
  <c r="AK3999" i="23"/>
  <c r="AL3999" i="23"/>
  <c r="AM3999" i="23"/>
  <c r="AJ3999" i="23"/>
  <c r="AA3999" i="23"/>
  <c r="AC3999" i="23"/>
  <c r="AB3999" i="23"/>
  <c r="V3999" i="23"/>
  <c r="Z3999" i="23"/>
  <c r="L3999" i="23"/>
  <c r="Q3999" i="23"/>
  <c r="S3999" i="23"/>
  <c r="R3999" i="23"/>
  <c r="P3999" i="23"/>
  <c r="H3999" i="23"/>
  <c r="F3999" i="23"/>
  <c r="I3999" i="23"/>
  <c r="G3999" i="23"/>
  <c r="B3999" i="23"/>
  <c r="AF3998" i="23"/>
  <c r="AK3998" i="23"/>
  <c r="AM3998" i="23"/>
  <c r="AJ3998" i="23"/>
  <c r="AL3998" i="23"/>
  <c r="AA3998" i="23"/>
  <c r="Z3998" i="23"/>
  <c r="AC3998" i="23"/>
  <c r="V3998" i="23"/>
  <c r="AB3998" i="23"/>
  <c r="L3998" i="23"/>
  <c r="P3998" i="23"/>
  <c r="S3998" i="23"/>
  <c r="R3998" i="23"/>
  <c r="Q3998" i="23"/>
  <c r="H3998" i="23"/>
  <c r="G3998" i="23"/>
  <c r="F3998" i="23"/>
  <c r="B3998" i="23"/>
  <c r="AL3997" i="23"/>
  <c r="AM3997" i="23"/>
  <c r="AJ3997" i="23"/>
  <c r="AK3997" i="23"/>
  <c r="AF3997" i="23"/>
  <c r="AC3997" i="23"/>
  <c r="AB3997" i="23"/>
  <c r="AA3997" i="23"/>
  <c r="Z3997" i="23"/>
  <c r="V3997" i="23"/>
  <c r="S3997" i="23"/>
  <c r="R3997" i="23"/>
  <c r="Q3997" i="23"/>
  <c r="P3997" i="23"/>
  <c r="L3997" i="23"/>
  <c r="B3997" i="23"/>
  <c r="F3997" i="23"/>
  <c r="G3997" i="23"/>
  <c r="H3997" i="23"/>
  <c r="I3997" i="23"/>
  <c r="AF3996" i="23"/>
  <c r="AJ3996" i="23"/>
  <c r="AL3996" i="23"/>
  <c r="AM3996" i="23"/>
  <c r="AK3996" i="23"/>
  <c r="Z3996" i="23"/>
  <c r="AA3996" i="23"/>
  <c r="AC3996" i="23"/>
  <c r="AB3996" i="23"/>
  <c r="V3996" i="23"/>
  <c r="L3996" i="23"/>
  <c r="P3996" i="23"/>
  <c r="Q3996" i="23"/>
  <c r="R3996" i="23"/>
  <c r="S3996" i="23"/>
  <c r="H3996" i="23"/>
  <c r="G3996" i="23"/>
  <c r="I3996" i="23"/>
  <c r="B3996" i="23"/>
  <c r="F3996" i="23"/>
  <c r="AJ3995" i="23"/>
  <c r="AM3995" i="23"/>
  <c r="AL3995" i="23"/>
  <c r="AF3995" i="23"/>
  <c r="AK3995" i="23"/>
  <c r="AC3995" i="23"/>
  <c r="V3995" i="23"/>
  <c r="Z3995" i="23"/>
  <c r="AA3995" i="23"/>
  <c r="AB3995" i="23"/>
  <c r="R3995" i="23"/>
  <c r="Q3995" i="23"/>
  <c r="P3995" i="23"/>
  <c r="L3995" i="23"/>
  <c r="S3995" i="23"/>
  <c r="I3995" i="23"/>
  <c r="H3995" i="23"/>
  <c r="F3995" i="23"/>
  <c r="B3995" i="23"/>
  <c r="G3995" i="23"/>
  <c r="AM3994" i="23"/>
  <c r="AL3994" i="23"/>
  <c r="AK3994" i="23"/>
  <c r="AJ3994" i="23"/>
  <c r="AF3994" i="23"/>
  <c r="AB3994" i="23"/>
  <c r="AA3994" i="23"/>
  <c r="Z3994" i="23"/>
  <c r="V3994" i="23"/>
  <c r="AC3994" i="23"/>
  <c r="L3994" i="23"/>
  <c r="Q3994" i="23"/>
  <c r="S3994" i="23"/>
  <c r="R3994" i="23"/>
  <c r="P3994" i="23"/>
  <c r="H3994" i="23"/>
  <c r="G3994" i="23"/>
  <c r="F3994" i="23"/>
  <c r="I3994" i="23"/>
  <c r="B3994" i="23"/>
  <c r="AJ3993" i="23"/>
  <c r="AL3993" i="23"/>
  <c r="AK3993" i="23"/>
  <c r="AF3993" i="23"/>
  <c r="AM3993" i="23"/>
  <c r="AB3993" i="23"/>
  <c r="AA3993" i="23"/>
  <c r="Z3993" i="23"/>
  <c r="V3993" i="23"/>
  <c r="AC3993" i="23"/>
  <c r="Q3993" i="23"/>
  <c r="R3993" i="23"/>
  <c r="S3993" i="23"/>
  <c r="L3993" i="23"/>
  <c r="P3993" i="23"/>
  <c r="F3993" i="23"/>
  <c r="B3993" i="23"/>
  <c r="I3993" i="23"/>
  <c r="H3993" i="23"/>
  <c r="G3993" i="23"/>
  <c r="AM3992" i="23"/>
  <c r="AL3992" i="23"/>
  <c r="AJ3992" i="23"/>
  <c r="AF3992" i="23"/>
  <c r="AK3992" i="23"/>
  <c r="AA3992" i="23"/>
  <c r="AC3992" i="23"/>
  <c r="AB3992" i="23"/>
  <c r="Z3992" i="23"/>
  <c r="V3992" i="23"/>
  <c r="Q3992" i="23"/>
  <c r="S3992" i="23"/>
  <c r="P3992" i="23"/>
  <c r="R3992" i="23"/>
  <c r="L3992" i="23"/>
  <c r="G3992" i="23"/>
  <c r="H3992" i="23"/>
  <c r="I3992" i="23"/>
  <c r="B3992" i="23"/>
  <c r="F3992" i="23"/>
  <c r="AL3991" i="23"/>
  <c r="AJ3991" i="23"/>
  <c r="AF3991" i="23"/>
  <c r="AK3991" i="23"/>
  <c r="AM3991" i="23"/>
  <c r="AA3991" i="23"/>
  <c r="V3991" i="23"/>
  <c r="AC3991" i="23"/>
  <c r="Z3991" i="23"/>
  <c r="AB3991" i="23"/>
  <c r="L3991" i="23"/>
  <c r="P3991" i="23"/>
  <c r="Q3991" i="23"/>
  <c r="R3991" i="23"/>
  <c r="S3991" i="23"/>
  <c r="F3991" i="23"/>
  <c r="G3991" i="23"/>
  <c r="H3991" i="23"/>
  <c r="B3991" i="23"/>
  <c r="I3991" i="23"/>
  <c r="AF3990" i="23"/>
  <c r="AK3990" i="23"/>
  <c r="AL3990" i="23"/>
  <c r="AM3990" i="23"/>
  <c r="AJ3990" i="23"/>
  <c r="Z3990" i="23"/>
  <c r="AB3990" i="23"/>
  <c r="AC3990" i="23"/>
  <c r="AA3990" i="23"/>
  <c r="V3990" i="23"/>
  <c r="S3990" i="23"/>
  <c r="P3990" i="23"/>
  <c r="Q3990" i="23"/>
  <c r="R3990" i="23"/>
  <c r="L3990" i="23"/>
  <c r="H3990" i="23"/>
  <c r="I3990" i="23"/>
  <c r="F3990" i="23"/>
  <c r="B3990" i="23"/>
  <c r="G3990" i="23"/>
  <c r="AM3989" i="23"/>
  <c r="AL3989" i="23"/>
  <c r="AK3989" i="23"/>
  <c r="AF3989" i="23"/>
  <c r="AJ3989" i="23"/>
  <c r="V3989" i="23"/>
  <c r="Z3989" i="23"/>
  <c r="AA3989" i="23"/>
  <c r="AB3989" i="23"/>
  <c r="AC3989" i="23"/>
  <c r="R3989" i="23"/>
  <c r="S3989" i="23"/>
  <c r="P3989" i="23"/>
  <c r="Q3989" i="23"/>
  <c r="L3989" i="23"/>
  <c r="G3989" i="23"/>
  <c r="H3989" i="23"/>
  <c r="I3989" i="23"/>
  <c r="B3989" i="23"/>
  <c r="F3989" i="23"/>
  <c r="AM3988" i="23"/>
  <c r="AF3988" i="23"/>
  <c r="AJ3988" i="23"/>
  <c r="AL3988" i="23"/>
  <c r="AK3988" i="23"/>
  <c r="V3988" i="23"/>
  <c r="Z3988" i="23"/>
  <c r="AA3988" i="23"/>
  <c r="AB3988" i="23"/>
  <c r="AC3988" i="23"/>
  <c r="Q3988" i="23"/>
  <c r="R3988" i="23"/>
  <c r="S3988" i="23"/>
  <c r="L3988" i="23"/>
  <c r="P3988" i="23"/>
  <c r="H3988" i="23"/>
  <c r="G3988" i="23"/>
  <c r="F3988" i="23"/>
  <c r="B3988" i="23"/>
  <c r="I3988" i="23"/>
  <c r="AK3987" i="23"/>
  <c r="AF3987" i="23"/>
  <c r="AL3987" i="23"/>
  <c r="AJ3987" i="23"/>
  <c r="AM3987" i="23"/>
  <c r="AB3987" i="23"/>
  <c r="AC3987" i="23"/>
  <c r="V3987" i="23"/>
  <c r="Z3987" i="23"/>
  <c r="AA3987" i="23"/>
  <c r="L3987" i="23"/>
  <c r="P3987" i="23"/>
  <c r="Q3987" i="23"/>
  <c r="R3987" i="23"/>
  <c r="S3987" i="23"/>
  <c r="H3987" i="23"/>
  <c r="I3987" i="23"/>
  <c r="G3987" i="23"/>
  <c r="F3987" i="23"/>
  <c r="B3987" i="23"/>
  <c r="AF3986" i="23"/>
  <c r="AL3986" i="23"/>
  <c r="AK3986" i="23"/>
  <c r="AM3986" i="23"/>
  <c r="AJ3986" i="23"/>
  <c r="AB3986" i="23"/>
  <c r="AC3986" i="23"/>
  <c r="V3986" i="23"/>
  <c r="Z3986" i="23"/>
  <c r="AA3986" i="23"/>
  <c r="L3986" i="23"/>
  <c r="P3986" i="23"/>
  <c r="Q3986" i="23"/>
  <c r="R3986" i="23"/>
  <c r="S3986" i="23"/>
  <c r="F3986" i="23"/>
  <c r="B3986" i="23"/>
  <c r="I3986" i="23"/>
  <c r="H3986" i="23"/>
  <c r="G3986" i="23"/>
  <c r="AL3985" i="23"/>
  <c r="AK3985" i="23"/>
  <c r="AJ3985" i="23"/>
  <c r="AF3985" i="23"/>
  <c r="AM3985" i="23"/>
  <c r="Z3985" i="23"/>
  <c r="V3985" i="23"/>
  <c r="AA3985" i="23"/>
  <c r="AB3985" i="23"/>
  <c r="AC3985" i="23"/>
  <c r="Q3985" i="23"/>
  <c r="L3985" i="23"/>
  <c r="P3985" i="23"/>
  <c r="R3985" i="23"/>
  <c r="S3985" i="23"/>
  <c r="B3985" i="23"/>
  <c r="F3985" i="23"/>
  <c r="G3985" i="23"/>
  <c r="I3985" i="23"/>
  <c r="H3985" i="23"/>
  <c r="AF3984" i="23"/>
  <c r="AJ3984" i="23"/>
  <c r="AL3984" i="23"/>
  <c r="AM3984" i="23"/>
  <c r="AK3984" i="23"/>
  <c r="Z3984" i="23"/>
  <c r="AA3984" i="23"/>
  <c r="AB3984" i="23"/>
  <c r="AC3984" i="23"/>
  <c r="V3984" i="23"/>
  <c r="Q3984" i="23"/>
  <c r="R3984" i="23"/>
  <c r="L3984" i="23"/>
  <c r="S3984" i="23"/>
  <c r="P3984" i="23"/>
  <c r="B3984" i="23"/>
  <c r="F3984" i="23"/>
  <c r="H3984" i="23"/>
  <c r="I3984" i="23"/>
  <c r="G3984" i="23"/>
  <c r="AF3983" i="23"/>
  <c r="AL3983" i="23"/>
  <c r="AM3983" i="23"/>
  <c r="AK3983" i="23"/>
  <c r="AJ3983" i="23"/>
  <c r="AB3983" i="23"/>
  <c r="AA3983" i="23"/>
  <c r="Z3983" i="23"/>
  <c r="AC3983" i="23"/>
  <c r="V3983" i="23"/>
  <c r="S3983" i="23"/>
  <c r="L3983" i="23"/>
  <c r="P3983" i="23"/>
  <c r="Q3983" i="23"/>
  <c r="R3983" i="23"/>
  <c r="H3983" i="23"/>
  <c r="I3983" i="23"/>
  <c r="G3983" i="23"/>
  <c r="B3983" i="23"/>
  <c r="F3983" i="23"/>
  <c r="AF3982" i="23"/>
  <c r="AJ3982" i="23"/>
  <c r="AK3982" i="23"/>
  <c r="AL3982" i="23"/>
  <c r="AM3982" i="23"/>
  <c r="AA3982" i="23"/>
  <c r="AB3982" i="23"/>
  <c r="AC3982" i="23"/>
  <c r="V3982" i="23"/>
  <c r="Z3982" i="23"/>
  <c r="L3982" i="23"/>
  <c r="P3982" i="23"/>
  <c r="Q3982" i="23"/>
  <c r="R3982" i="23"/>
  <c r="S3982" i="23"/>
  <c r="H3982" i="23"/>
  <c r="F3982" i="23"/>
  <c r="G3982" i="23"/>
  <c r="I3982" i="23"/>
  <c r="B3982" i="23"/>
  <c r="AM3981" i="23"/>
  <c r="AK3981" i="23"/>
  <c r="AL3981" i="23"/>
  <c r="AJ3981" i="23"/>
  <c r="AF3981" i="23"/>
  <c r="Z3981" i="23"/>
  <c r="V3981" i="23"/>
  <c r="AA3981" i="23"/>
  <c r="AC3981" i="23"/>
  <c r="AB3981" i="23"/>
  <c r="L3981" i="23"/>
  <c r="S3981" i="23"/>
  <c r="R3981" i="23"/>
  <c r="Q3981" i="23"/>
  <c r="P3981" i="23"/>
  <c r="G3981" i="23"/>
  <c r="F3981" i="23"/>
  <c r="B3981" i="23"/>
  <c r="I3981" i="23"/>
  <c r="H3981" i="23"/>
  <c r="AM3980" i="23"/>
  <c r="AF3980" i="23"/>
  <c r="AJ3980" i="23"/>
  <c r="AK3980" i="23"/>
  <c r="AL3980" i="23"/>
  <c r="AC3980" i="23"/>
  <c r="AA3980" i="23"/>
  <c r="AB3980" i="23"/>
  <c r="Z3980" i="23"/>
  <c r="V3980" i="23"/>
  <c r="P3980" i="23"/>
  <c r="S3980" i="23"/>
  <c r="R3980" i="23"/>
  <c r="Q3980" i="23"/>
  <c r="L3980" i="23"/>
  <c r="H3980" i="23"/>
  <c r="I3980" i="23"/>
  <c r="F3980" i="23"/>
  <c r="G3980" i="23"/>
  <c r="B3980" i="23"/>
  <c r="AF3979" i="23"/>
  <c r="AJ3979" i="23"/>
  <c r="AK3979" i="23"/>
  <c r="AL3979" i="23"/>
  <c r="AM3979" i="23"/>
  <c r="Z3979" i="23"/>
  <c r="AB3979" i="23"/>
  <c r="AA3979" i="23"/>
  <c r="V3979" i="23"/>
  <c r="AC3979" i="23"/>
  <c r="R3979" i="23"/>
  <c r="Q3979" i="23"/>
  <c r="S3979" i="23"/>
  <c r="P3979" i="23"/>
  <c r="L3979" i="23"/>
  <c r="B3979" i="23"/>
  <c r="F3979" i="23"/>
  <c r="G3979" i="23"/>
  <c r="I3979" i="23"/>
  <c r="H3979" i="23"/>
  <c r="AJ3978" i="23"/>
  <c r="AK3978" i="23"/>
  <c r="AL3978" i="23"/>
  <c r="AM3978" i="23"/>
  <c r="AF3978" i="23"/>
  <c r="AA3978" i="23"/>
  <c r="AC3978" i="23"/>
  <c r="AB3978" i="23"/>
  <c r="V3978" i="23"/>
  <c r="Z3978" i="23"/>
  <c r="Q3978" i="23"/>
  <c r="P3978" i="23"/>
  <c r="R3978" i="23"/>
  <c r="S3978" i="23"/>
  <c r="L3978" i="23"/>
  <c r="I3978" i="23"/>
  <c r="B3978" i="23"/>
  <c r="F3978" i="23"/>
  <c r="G3978" i="23"/>
  <c r="H3978" i="23"/>
  <c r="AM3977" i="23"/>
  <c r="AF3977" i="23"/>
  <c r="AL3977" i="23"/>
  <c r="AK3977" i="23"/>
  <c r="AJ3977" i="23"/>
  <c r="AA3977" i="23"/>
  <c r="AC3977" i="23"/>
  <c r="AB3977" i="23"/>
  <c r="V3977" i="23"/>
  <c r="Z3977" i="23"/>
  <c r="L3977" i="23"/>
  <c r="P3977" i="23"/>
  <c r="Q3977" i="23"/>
  <c r="S3977" i="23"/>
  <c r="R3977" i="23"/>
  <c r="G3977" i="23"/>
  <c r="H3977" i="23"/>
  <c r="I3977" i="23"/>
  <c r="B3977" i="23"/>
  <c r="F3977" i="23"/>
  <c r="AF3976" i="23"/>
  <c r="AK3976" i="23"/>
  <c r="AL3976" i="23"/>
  <c r="AM3976" i="23"/>
  <c r="AJ3976" i="23"/>
  <c r="V3976" i="23"/>
  <c r="AC3976" i="23"/>
  <c r="Z3976" i="23"/>
  <c r="AB3976" i="23"/>
  <c r="AA3976" i="23"/>
  <c r="L3976" i="23"/>
  <c r="P3976" i="23"/>
  <c r="Q3976" i="23"/>
  <c r="R3976" i="23"/>
  <c r="S3976" i="23"/>
  <c r="H3976" i="23"/>
  <c r="I3976" i="23"/>
  <c r="B3976" i="23"/>
  <c r="F3976" i="23"/>
  <c r="G3976" i="23"/>
  <c r="AM3975" i="23"/>
  <c r="AL3975" i="23"/>
  <c r="AJ3975" i="23"/>
  <c r="AF3975" i="23"/>
  <c r="AK3975" i="23"/>
  <c r="V3975" i="23"/>
  <c r="Z3975" i="23"/>
  <c r="AB3975" i="23"/>
  <c r="AC3975" i="23"/>
  <c r="AA3975" i="23"/>
  <c r="R3975" i="23"/>
  <c r="S3975" i="23"/>
  <c r="P3975" i="23"/>
  <c r="L3975" i="23"/>
  <c r="Q3975" i="23"/>
  <c r="I3975" i="23"/>
  <c r="B3975" i="23"/>
  <c r="F3975" i="23"/>
  <c r="G3975" i="23"/>
  <c r="H3975" i="23"/>
  <c r="AK3974" i="23"/>
  <c r="AL3974" i="23"/>
  <c r="AM3974" i="23"/>
  <c r="AF3974" i="23"/>
  <c r="AJ3974" i="23"/>
  <c r="AA3974" i="23"/>
  <c r="AB3974" i="23"/>
  <c r="AC3974" i="23"/>
  <c r="Z3974" i="23"/>
  <c r="V3974" i="23"/>
  <c r="L3974" i="23"/>
  <c r="P3974" i="23"/>
  <c r="S3974" i="23"/>
  <c r="R3974" i="23"/>
  <c r="Q3974" i="23"/>
  <c r="H3974" i="23"/>
  <c r="I3974" i="23"/>
  <c r="G3974" i="23"/>
  <c r="B3974" i="23"/>
  <c r="F3974" i="23"/>
  <c r="AL3973" i="23"/>
  <c r="AF3973" i="23"/>
  <c r="AM3973" i="23"/>
  <c r="AK3973" i="23"/>
  <c r="AJ3973" i="23"/>
  <c r="V3973" i="23"/>
  <c r="AB3973" i="23"/>
  <c r="AC3973" i="23"/>
  <c r="Z3973" i="23"/>
  <c r="AA3973" i="23"/>
  <c r="Q3973" i="23"/>
  <c r="P3973" i="23"/>
  <c r="R3973" i="23"/>
  <c r="S3973" i="23"/>
  <c r="L3973" i="23"/>
  <c r="H3973" i="23"/>
  <c r="F3973" i="23"/>
  <c r="I3973" i="23"/>
  <c r="G3973" i="23"/>
  <c r="B3973" i="23"/>
  <c r="AK3972" i="23"/>
  <c r="AL3972" i="23"/>
  <c r="AM3972" i="23"/>
  <c r="AF3972" i="23"/>
  <c r="AJ3972" i="23"/>
  <c r="AB3972" i="23"/>
  <c r="AA3972" i="23"/>
  <c r="AC3972" i="23"/>
  <c r="Z3972" i="23"/>
  <c r="V3972" i="23"/>
  <c r="S3972" i="23"/>
  <c r="R3972" i="23"/>
  <c r="Q3972" i="23"/>
  <c r="P3972" i="23"/>
  <c r="L3972" i="23"/>
  <c r="I3972" i="23"/>
  <c r="H3972" i="23"/>
  <c r="G3972" i="23"/>
  <c r="F3972" i="23"/>
  <c r="B3972" i="23"/>
  <c r="AF3971" i="23"/>
  <c r="AM3971" i="23"/>
  <c r="AL3971" i="23"/>
  <c r="AJ3971" i="23"/>
  <c r="AK3971" i="23"/>
  <c r="AA3971" i="23"/>
  <c r="AC3971" i="23"/>
  <c r="AB3971" i="23"/>
  <c r="V3971" i="23"/>
  <c r="Z3971" i="23"/>
  <c r="Q3971" i="23"/>
  <c r="R3971" i="23"/>
  <c r="S3971" i="23"/>
  <c r="L3971" i="23"/>
  <c r="P3971" i="23"/>
  <c r="B3971" i="23"/>
  <c r="F3971" i="23"/>
  <c r="G3971" i="23"/>
  <c r="H3971" i="23"/>
  <c r="I3971" i="23"/>
  <c r="AL3970" i="23"/>
  <c r="AJ3970" i="23"/>
  <c r="AF3970" i="23"/>
  <c r="AK3970" i="23"/>
  <c r="AM3970" i="23"/>
  <c r="V3970" i="23"/>
  <c r="Z3970" i="23"/>
  <c r="AA3970" i="23"/>
  <c r="AB3970" i="23"/>
  <c r="AC3970" i="23"/>
  <c r="L3970" i="23"/>
  <c r="P3970" i="23"/>
  <c r="Q3970" i="23"/>
  <c r="R3970" i="23"/>
  <c r="S3970" i="23"/>
  <c r="G3970" i="23"/>
  <c r="I3970" i="23"/>
  <c r="H3970" i="23"/>
  <c r="B3970" i="23"/>
  <c r="F3970" i="23"/>
  <c r="AM3969" i="23"/>
  <c r="AL3969" i="23"/>
  <c r="AK3969" i="23"/>
  <c r="AJ3969" i="23"/>
  <c r="AF3969" i="23"/>
  <c r="AC3969" i="23"/>
  <c r="AB3969" i="23"/>
  <c r="AA3969" i="23"/>
  <c r="Z3969" i="23"/>
  <c r="V3969" i="23"/>
  <c r="Q3969" i="23"/>
  <c r="S3969" i="23"/>
  <c r="R3969" i="23"/>
  <c r="P3969" i="23"/>
  <c r="L3969" i="23"/>
  <c r="I3969" i="23"/>
  <c r="G3969" i="23"/>
  <c r="B3969" i="23"/>
  <c r="H3969" i="23"/>
  <c r="F3969" i="23"/>
  <c r="AM3968" i="23"/>
  <c r="AL3968" i="23"/>
  <c r="AK3968" i="23"/>
  <c r="AF3968" i="23"/>
  <c r="AJ3968" i="23"/>
  <c r="AB3968" i="23"/>
  <c r="V3968" i="23"/>
  <c r="AC3968" i="23"/>
  <c r="Z3968" i="23"/>
  <c r="AA3968" i="23"/>
  <c r="S3968" i="23"/>
  <c r="P3968" i="23"/>
  <c r="L3968" i="23"/>
  <c r="Q3968" i="23"/>
  <c r="R3968" i="23"/>
  <c r="G3968" i="23"/>
  <c r="F3968" i="23"/>
  <c r="I3968" i="23"/>
  <c r="H3968" i="23"/>
  <c r="B3968" i="23"/>
  <c r="AJ3967" i="23"/>
  <c r="AF3967" i="23"/>
  <c r="AK3967" i="23"/>
  <c r="AL3967" i="23"/>
  <c r="AM3967" i="23"/>
  <c r="AA3967" i="23"/>
  <c r="Z3967" i="23"/>
  <c r="AB3967" i="23"/>
  <c r="AC3967" i="23"/>
  <c r="V3967" i="23"/>
  <c r="R3967" i="23"/>
  <c r="S3967" i="23"/>
  <c r="P3967" i="23"/>
  <c r="L3967" i="23"/>
  <c r="Q3967" i="23"/>
  <c r="I3967" i="23"/>
  <c r="G3967" i="23"/>
  <c r="H3967" i="23"/>
  <c r="B3967" i="23"/>
  <c r="F3967" i="23"/>
  <c r="AJ3966" i="23"/>
  <c r="AK3966" i="23"/>
  <c r="AF3966" i="23"/>
  <c r="AM3966" i="23"/>
  <c r="AL3966" i="23"/>
  <c r="AC3966" i="23"/>
  <c r="AA3966" i="23"/>
  <c r="V3966" i="23"/>
  <c r="Z3966" i="23"/>
  <c r="AB3966" i="23"/>
  <c r="P3966" i="23"/>
  <c r="L3966" i="23"/>
  <c r="S3966" i="23"/>
  <c r="R3966" i="23"/>
  <c r="Q3966" i="23"/>
  <c r="I3966" i="23"/>
  <c r="H3966" i="23"/>
  <c r="G3966" i="23"/>
  <c r="F3966" i="23"/>
  <c r="B3966" i="23"/>
  <c r="AM3965" i="23"/>
  <c r="AJ3965" i="23"/>
  <c r="AF3965" i="23"/>
  <c r="AL3965" i="23"/>
  <c r="AK3965" i="23"/>
  <c r="V3965" i="23"/>
  <c r="AC3965" i="23"/>
  <c r="AB3965" i="23"/>
  <c r="AA3965" i="23"/>
  <c r="Z3965" i="23"/>
  <c r="S3965" i="23"/>
  <c r="R3965" i="23"/>
  <c r="Q3965" i="23"/>
  <c r="P3965" i="23"/>
  <c r="L3965" i="23"/>
  <c r="I3965" i="23"/>
  <c r="H3965" i="23"/>
  <c r="G3965" i="23"/>
  <c r="F3965" i="23"/>
  <c r="B3965" i="23"/>
  <c r="AM3964" i="23"/>
  <c r="AL3964" i="23"/>
  <c r="AK3964" i="23"/>
  <c r="AJ3964" i="23"/>
  <c r="AF3964" i="23"/>
  <c r="AA3964" i="23"/>
  <c r="AB3964" i="23"/>
  <c r="AC3964" i="23"/>
  <c r="V3964" i="23"/>
  <c r="Z3964" i="23"/>
  <c r="S3964" i="23"/>
  <c r="R3964" i="23"/>
  <c r="Q3964" i="23"/>
  <c r="P3964" i="23"/>
  <c r="L3964" i="23"/>
  <c r="B3964" i="23"/>
  <c r="F3964" i="23"/>
  <c r="G3964" i="23"/>
  <c r="H3964" i="23"/>
  <c r="I3964" i="23"/>
  <c r="AF3963" i="23"/>
  <c r="AL3963" i="23"/>
  <c r="AJ3963" i="23"/>
  <c r="AK3963" i="23"/>
  <c r="AM3963" i="23"/>
  <c r="AA3963" i="23"/>
  <c r="V3963" i="23"/>
  <c r="Z3963" i="23"/>
  <c r="AB3963" i="23"/>
  <c r="AC3963" i="23"/>
  <c r="P3963" i="23"/>
  <c r="S3963" i="23"/>
  <c r="Q3963" i="23"/>
  <c r="L3963" i="23"/>
  <c r="R3963" i="23"/>
  <c r="I3963" i="23"/>
  <c r="H3963" i="23"/>
  <c r="G3963" i="23"/>
  <c r="F3963" i="23"/>
  <c r="B3963" i="23"/>
  <c r="AM3962" i="23"/>
  <c r="AL3962" i="23"/>
  <c r="AK3962" i="23"/>
  <c r="AJ3962" i="23"/>
  <c r="AF3962" i="23"/>
  <c r="V3962" i="23"/>
  <c r="Z3962" i="23"/>
  <c r="AA3962" i="23"/>
  <c r="AB3962" i="23"/>
  <c r="AC3962" i="23"/>
  <c r="P3962" i="23"/>
  <c r="Q3962" i="23"/>
  <c r="R3962" i="23"/>
  <c r="S3962" i="23"/>
  <c r="L3962" i="23"/>
  <c r="G3962" i="23"/>
  <c r="F3962" i="23"/>
  <c r="H3962" i="23"/>
  <c r="B3962" i="23"/>
  <c r="I3962" i="23"/>
  <c r="AM3961" i="23"/>
  <c r="AL3961" i="23"/>
  <c r="AK3961" i="23"/>
  <c r="AJ3961" i="23"/>
  <c r="AF3961" i="23"/>
  <c r="AA3961" i="23"/>
  <c r="V3961" i="23"/>
  <c r="Z3961" i="23"/>
  <c r="AC3961" i="23"/>
  <c r="AB3961" i="23"/>
  <c r="L3961" i="23"/>
  <c r="P3961" i="23"/>
  <c r="R3961" i="23"/>
  <c r="Q3961" i="23"/>
  <c r="S3961" i="23"/>
  <c r="H3961" i="23"/>
  <c r="I3961" i="23"/>
  <c r="G3961" i="23"/>
  <c r="B3961" i="23"/>
  <c r="F3961" i="23"/>
  <c r="AK3960" i="23"/>
  <c r="AJ3960" i="23"/>
  <c r="AF3960" i="23"/>
  <c r="AL3960" i="23"/>
  <c r="AM3960" i="23"/>
  <c r="AB3960" i="23"/>
  <c r="V3960" i="23"/>
  <c r="Z3960" i="23"/>
  <c r="AA3960" i="23"/>
  <c r="AC3960" i="23"/>
  <c r="S3960" i="23"/>
  <c r="L3960" i="23"/>
  <c r="Q3960" i="23"/>
  <c r="P3960" i="23"/>
  <c r="R3960" i="23"/>
  <c r="H3960" i="23"/>
  <c r="I3960" i="23"/>
  <c r="G3960" i="23"/>
  <c r="F3960" i="23"/>
  <c r="B3960" i="23"/>
  <c r="AK3959" i="23"/>
  <c r="AJ3959" i="23"/>
  <c r="AF3959" i="23"/>
  <c r="AL3959" i="23"/>
  <c r="AM3959" i="23"/>
  <c r="AA3959" i="23"/>
  <c r="Z3959" i="23"/>
  <c r="V3959" i="23"/>
  <c r="AB3959" i="23"/>
  <c r="AC3959" i="23"/>
  <c r="L3959" i="23"/>
  <c r="Q3959" i="23"/>
  <c r="R3959" i="23"/>
  <c r="S3959" i="23"/>
  <c r="P3959" i="23"/>
  <c r="I3959" i="23"/>
  <c r="H3959" i="23"/>
  <c r="G3959" i="23"/>
  <c r="F3959" i="23"/>
  <c r="B3959" i="23"/>
  <c r="AK3958" i="23"/>
  <c r="AM3958" i="23"/>
  <c r="AL3958" i="23"/>
  <c r="AF3958" i="23"/>
  <c r="AJ3958" i="23"/>
  <c r="Z3958" i="23"/>
  <c r="AA3958" i="23"/>
  <c r="V3958" i="23"/>
  <c r="AB3958" i="23"/>
  <c r="AC3958" i="23"/>
  <c r="P3958" i="23"/>
  <c r="S3958" i="23"/>
  <c r="L3958" i="23"/>
  <c r="R3958" i="23"/>
  <c r="Q3958" i="23"/>
  <c r="B3958" i="23"/>
  <c r="I3958" i="23"/>
  <c r="H3958" i="23"/>
  <c r="G3958" i="23"/>
  <c r="F3958" i="23"/>
  <c r="AK3957" i="23"/>
  <c r="AF3957" i="23"/>
  <c r="AJ3957" i="23"/>
  <c r="AL3957" i="23"/>
  <c r="AM3957" i="23"/>
  <c r="AC3957" i="23"/>
  <c r="AB3957" i="23"/>
  <c r="Z3957" i="23"/>
  <c r="V3957" i="23"/>
  <c r="AA3957" i="23"/>
  <c r="S3957" i="23"/>
  <c r="R3957" i="23"/>
  <c r="Q3957" i="23"/>
  <c r="P3957" i="23"/>
  <c r="L3957" i="23"/>
  <c r="G3957" i="23"/>
  <c r="I3957" i="23"/>
  <c r="H3957" i="23"/>
  <c r="B3957" i="23"/>
  <c r="F3957" i="23"/>
  <c r="AJ3956" i="23"/>
  <c r="AK3956" i="23"/>
  <c r="AF3956" i="23"/>
  <c r="AM3956" i="23"/>
  <c r="AL3956" i="23"/>
  <c r="Z3956" i="23"/>
  <c r="V3956" i="23"/>
  <c r="AA3956" i="23"/>
  <c r="AB3956" i="23"/>
  <c r="AC3956" i="23"/>
  <c r="L3956" i="23"/>
  <c r="P3956" i="23"/>
  <c r="Q3956" i="23"/>
  <c r="R3956" i="23"/>
  <c r="S3956" i="23"/>
  <c r="B3956" i="23"/>
  <c r="F3956" i="23"/>
  <c r="G3956" i="23"/>
  <c r="H3956" i="23"/>
  <c r="I3956" i="23"/>
  <c r="AF3955" i="23"/>
  <c r="AJ3955" i="23"/>
  <c r="AK3955" i="23"/>
  <c r="AL3955" i="23"/>
  <c r="AM3955" i="23"/>
  <c r="V3955" i="23"/>
  <c r="Z3955" i="23"/>
  <c r="AA3955" i="23"/>
  <c r="AB3955" i="23"/>
  <c r="AC3955" i="23"/>
  <c r="Q3955" i="23"/>
  <c r="R3955" i="23"/>
  <c r="S3955" i="23"/>
  <c r="L3955" i="23"/>
  <c r="P3955" i="23"/>
  <c r="H3955" i="23"/>
  <c r="B3955" i="23"/>
  <c r="F3955" i="23"/>
  <c r="I3955" i="23"/>
  <c r="G3955" i="23"/>
  <c r="AF3954" i="23"/>
  <c r="AJ3954" i="23"/>
  <c r="AK3954" i="23"/>
  <c r="AM3954" i="23"/>
  <c r="AL3954" i="23"/>
  <c r="V3954" i="23"/>
  <c r="Z3954" i="23"/>
  <c r="AA3954" i="23"/>
  <c r="AB3954" i="23"/>
  <c r="AC3954" i="23"/>
  <c r="L3954" i="23"/>
  <c r="P3954" i="23"/>
  <c r="Q3954" i="23"/>
  <c r="R3954" i="23"/>
  <c r="S3954" i="23"/>
  <c r="F3954" i="23"/>
  <c r="G3954" i="23"/>
  <c r="H3954" i="23"/>
  <c r="I3954" i="23"/>
  <c r="B3954" i="23"/>
  <c r="AM3953" i="23"/>
  <c r="AK3953" i="23"/>
  <c r="AL3953" i="23"/>
  <c r="AF3953" i="23"/>
  <c r="AJ3953" i="23"/>
  <c r="V3953" i="23"/>
  <c r="Z3953" i="23"/>
  <c r="AA3953" i="23"/>
  <c r="AB3953" i="23"/>
  <c r="AC3953" i="23"/>
  <c r="L3953" i="23"/>
  <c r="P3953" i="23"/>
  <c r="Q3953" i="23"/>
  <c r="S3953" i="23"/>
  <c r="R3953" i="23"/>
  <c r="B3953" i="23"/>
  <c r="H3953" i="23"/>
  <c r="F3953" i="23"/>
  <c r="G3953" i="23"/>
  <c r="I3953" i="23"/>
  <c r="AM3952" i="23"/>
  <c r="AL3952" i="23"/>
  <c r="AK3952" i="23"/>
  <c r="AJ3952" i="23"/>
  <c r="AF3952" i="23"/>
  <c r="AC3952" i="23"/>
  <c r="AB3952" i="23"/>
  <c r="AA3952" i="23"/>
  <c r="V3952" i="23"/>
  <c r="Z3952" i="23"/>
  <c r="S3952" i="23"/>
  <c r="R3952" i="23"/>
  <c r="Q3952" i="23"/>
  <c r="P3952" i="23"/>
  <c r="L3952" i="23"/>
  <c r="F3952" i="23"/>
  <c r="B3952" i="23"/>
  <c r="I3952" i="23"/>
  <c r="G3952" i="23"/>
  <c r="H3952" i="23"/>
  <c r="AL3951" i="23"/>
  <c r="AM3951" i="23"/>
  <c r="AK3951" i="23"/>
  <c r="AJ3951" i="23"/>
  <c r="AF3951" i="23"/>
  <c r="AA3951" i="23"/>
  <c r="AC3951" i="23"/>
  <c r="AB3951" i="23"/>
  <c r="Z3951" i="23"/>
  <c r="V3951" i="23"/>
  <c r="Q3951" i="23"/>
  <c r="R3951" i="23"/>
  <c r="S3951" i="23"/>
  <c r="P3951" i="23"/>
  <c r="L3951" i="23"/>
  <c r="I3951" i="23"/>
  <c r="B3951" i="23"/>
  <c r="F3951" i="23"/>
  <c r="G3951" i="23"/>
  <c r="H3951" i="23"/>
  <c r="AL3950" i="23"/>
  <c r="AK3950" i="23"/>
  <c r="AJ3950" i="23"/>
  <c r="AF3950" i="23"/>
  <c r="AM3950" i="23"/>
  <c r="Z3950" i="23"/>
  <c r="AA3950" i="23"/>
  <c r="V3950" i="23"/>
  <c r="AC3950" i="23"/>
  <c r="AB3950" i="23"/>
  <c r="L3950" i="23"/>
  <c r="S3950" i="23"/>
  <c r="R3950" i="23"/>
  <c r="Q3950" i="23"/>
  <c r="P3950" i="23"/>
  <c r="H3950" i="23"/>
  <c r="I3950" i="23"/>
  <c r="F3950" i="23"/>
  <c r="B3950" i="23"/>
  <c r="G3950" i="23"/>
  <c r="AL3949" i="23"/>
  <c r="AM3949" i="23"/>
  <c r="AF3949" i="23"/>
  <c r="AJ3949" i="23"/>
  <c r="AK3949" i="23"/>
  <c r="AA3949" i="23"/>
  <c r="AC3949" i="23"/>
  <c r="AB3949" i="23"/>
  <c r="V3949" i="23"/>
  <c r="Z3949" i="23"/>
  <c r="P3949" i="23"/>
  <c r="Q3949" i="23"/>
  <c r="R3949" i="23"/>
  <c r="S3949" i="23"/>
  <c r="L3949" i="23"/>
  <c r="B3949" i="23"/>
  <c r="F3949" i="23"/>
  <c r="H3949" i="23"/>
  <c r="I3949" i="23"/>
  <c r="G3949" i="23"/>
  <c r="AF3948" i="23"/>
  <c r="AJ3948" i="23"/>
  <c r="AK3948" i="23"/>
  <c r="AL3948" i="23"/>
  <c r="AM3948" i="23"/>
  <c r="AB3948" i="23"/>
  <c r="AC3948" i="23"/>
  <c r="Z3948" i="23"/>
  <c r="AA3948" i="23"/>
  <c r="V3948" i="23"/>
  <c r="R3948" i="23"/>
  <c r="S3948" i="23"/>
  <c r="L3948" i="23"/>
  <c r="P3948" i="23"/>
  <c r="Q3948" i="23"/>
  <c r="H3948" i="23"/>
  <c r="G3948" i="23"/>
  <c r="I3948" i="23"/>
  <c r="B3948" i="23"/>
  <c r="F3948" i="23"/>
  <c r="AF3947" i="23"/>
  <c r="AM3947" i="23"/>
  <c r="AL3947" i="23"/>
  <c r="AK3947" i="23"/>
  <c r="AJ3947" i="23"/>
  <c r="AC3947" i="23"/>
  <c r="AB3947" i="23"/>
  <c r="AA3947" i="23"/>
  <c r="Z3947" i="23"/>
  <c r="V3947" i="23"/>
  <c r="R3947" i="23"/>
  <c r="S3947" i="23"/>
  <c r="Q3947" i="23"/>
  <c r="P3947" i="23"/>
  <c r="L3947" i="23"/>
  <c r="F3947" i="23"/>
  <c r="B3947" i="23"/>
  <c r="I3947" i="23"/>
  <c r="H3947" i="23"/>
  <c r="G3947" i="23"/>
  <c r="AJ3946" i="23"/>
  <c r="AF3946" i="23"/>
  <c r="AM3946" i="23"/>
  <c r="AL3946" i="23"/>
  <c r="AK3946" i="23"/>
  <c r="AB3946" i="23"/>
  <c r="AC3946" i="23"/>
  <c r="AA3946" i="23"/>
  <c r="Z3946" i="23"/>
  <c r="V3946" i="23"/>
  <c r="S3946" i="23"/>
  <c r="R3946" i="23"/>
  <c r="Q3946" i="23"/>
  <c r="P3946" i="23"/>
  <c r="L3946" i="23"/>
  <c r="I3946" i="23"/>
  <c r="H3946" i="23"/>
  <c r="G3946" i="23"/>
  <c r="F3946" i="23"/>
  <c r="B3946" i="23"/>
  <c r="AM3945" i="23"/>
  <c r="AL3945" i="23"/>
  <c r="AK3945" i="23"/>
  <c r="AJ3945" i="23"/>
  <c r="AF3945" i="23"/>
  <c r="AA3945" i="23"/>
  <c r="Z3945" i="23"/>
  <c r="V3945" i="23"/>
  <c r="AC3945" i="23"/>
  <c r="AB3945" i="23"/>
  <c r="Q3945" i="23"/>
  <c r="P3945" i="23"/>
  <c r="L3945" i="23"/>
  <c r="S3945" i="23"/>
  <c r="R3945" i="23"/>
  <c r="F3945" i="23"/>
  <c r="I3945" i="23"/>
  <c r="H3945" i="23"/>
  <c r="G3945" i="23"/>
  <c r="B3945" i="23"/>
  <c r="AF3944" i="23"/>
  <c r="AM3944" i="23"/>
  <c r="AL3944" i="23"/>
  <c r="AK3944" i="23"/>
  <c r="AJ3944" i="23"/>
  <c r="AC3944" i="23"/>
  <c r="AB3944" i="23"/>
  <c r="AA3944" i="23"/>
  <c r="Z3944" i="23"/>
  <c r="V3944" i="23"/>
  <c r="Q3944" i="23"/>
  <c r="P3944" i="23"/>
  <c r="L3944" i="23"/>
  <c r="S3944" i="23"/>
  <c r="R3944" i="23"/>
  <c r="G3944" i="23"/>
  <c r="F3944" i="23"/>
  <c r="B3944" i="23"/>
  <c r="I3944" i="23"/>
  <c r="H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M3942" i="23"/>
  <c r="AL3942" i="23"/>
  <c r="AK3942" i="23"/>
  <c r="AJ3942" i="23"/>
  <c r="AF3942" i="23"/>
  <c r="Z3942" i="23"/>
  <c r="V3942" i="23"/>
  <c r="AA3942" i="23"/>
  <c r="AC3942" i="23"/>
  <c r="AB3942" i="23"/>
  <c r="Q3942" i="23"/>
  <c r="L3942" i="23"/>
  <c r="P3942" i="23"/>
  <c r="S3942" i="23"/>
  <c r="R3942" i="23"/>
  <c r="F3942" i="23"/>
  <c r="I3942" i="23"/>
  <c r="H3942" i="23"/>
  <c r="G3942" i="23"/>
  <c r="B3942" i="23"/>
  <c r="AF3941" i="23"/>
  <c r="AM3941" i="23"/>
  <c r="AL3941" i="23"/>
  <c r="AK3941" i="23"/>
  <c r="AJ3941" i="23"/>
  <c r="AB3941" i="23"/>
  <c r="AC3941" i="23"/>
  <c r="AA3941" i="23"/>
  <c r="Z3941" i="23"/>
  <c r="V3941" i="23"/>
  <c r="Q3941" i="23"/>
  <c r="P3941" i="23"/>
  <c r="L3941" i="23"/>
  <c r="S3941" i="23"/>
  <c r="R3941" i="23"/>
  <c r="G3941" i="23"/>
  <c r="F3941" i="23"/>
  <c r="B3941" i="23"/>
  <c r="I3941" i="23"/>
  <c r="H3941" i="23"/>
  <c r="AM3940" i="23"/>
  <c r="AL3940" i="23"/>
  <c r="AK3940" i="23"/>
  <c r="AJ3940" i="23"/>
  <c r="AF3940" i="23"/>
  <c r="AC3940" i="23"/>
  <c r="AB3940" i="23"/>
  <c r="AA3940" i="23"/>
  <c r="Z3940" i="23"/>
  <c r="V3940" i="23"/>
  <c r="R3940" i="23"/>
  <c r="Q3940" i="23"/>
  <c r="P3940" i="23"/>
  <c r="L3940" i="23"/>
  <c r="S3940" i="23"/>
  <c r="H3940" i="23"/>
  <c r="G3940" i="23"/>
  <c r="F3940" i="23"/>
  <c r="B3940" i="23"/>
  <c r="I3940" i="23"/>
  <c r="AF3939" i="23"/>
  <c r="AM3939" i="23"/>
  <c r="AL3939" i="23"/>
  <c r="AK3939" i="23"/>
  <c r="AJ3939" i="23"/>
  <c r="Z3939" i="23"/>
  <c r="V3939" i="23"/>
  <c r="AC3939" i="23"/>
  <c r="AB3939" i="23"/>
  <c r="AA3939" i="23"/>
  <c r="L3939" i="23"/>
  <c r="P3939" i="23"/>
  <c r="S3939" i="23"/>
  <c r="R3939" i="23"/>
  <c r="Q3939" i="23"/>
  <c r="B3939" i="23"/>
  <c r="I3939" i="23"/>
  <c r="H3939" i="23"/>
  <c r="G3939" i="23"/>
  <c r="F3939" i="23"/>
  <c r="AM3938" i="23"/>
  <c r="AL3938" i="23"/>
  <c r="AK3938" i="23"/>
  <c r="AJ3938" i="23"/>
  <c r="AF3938" i="23"/>
  <c r="AC3938" i="23"/>
  <c r="AB3938" i="23"/>
  <c r="AA3938" i="23"/>
  <c r="Z3938" i="23"/>
  <c r="V3938" i="23"/>
  <c r="S3938" i="23"/>
  <c r="R3938" i="23"/>
  <c r="Q3938" i="23"/>
  <c r="P3938" i="23"/>
  <c r="L3938" i="23"/>
  <c r="F3938" i="23"/>
  <c r="B3938" i="23"/>
  <c r="I3938" i="23"/>
  <c r="H3938" i="23"/>
  <c r="G3938" i="23"/>
  <c r="AJ3937" i="23"/>
  <c r="AF3937" i="23"/>
  <c r="AM3937" i="23"/>
  <c r="AL3937" i="23"/>
  <c r="AK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V3936" i="23"/>
  <c r="Z3936" i="23"/>
  <c r="AC3936" i="23"/>
  <c r="AB3936" i="23"/>
  <c r="AA3936" i="23"/>
  <c r="R3936" i="23"/>
  <c r="S3936" i="23"/>
  <c r="L3936" i="23"/>
  <c r="P3936" i="23"/>
  <c r="Q3936" i="23"/>
  <c r="I3936" i="23"/>
  <c r="H3936" i="23"/>
  <c r="G3936" i="23"/>
  <c r="F3936" i="23"/>
  <c r="B3936" i="23"/>
  <c r="AM3935" i="23"/>
  <c r="AL3935" i="23"/>
  <c r="AK3935" i="23"/>
  <c r="AJ3935" i="23"/>
  <c r="AF3935" i="23"/>
  <c r="AA3935" i="23"/>
  <c r="AC3935" i="23"/>
  <c r="AB3935" i="23"/>
  <c r="Z3935" i="23"/>
  <c r="V3935" i="23"/>
  <c r="P3935" i="23"/>
  <c r="S3935" i="23"/>
  <c r="R3935" i="23"/>
  <c r="Q3935" i="23"/>
  <c r="L3935" i="23"/>
  <c r="F3935" i="23"/>
  <c r="B3935" i="23"/>
  <c r="I3935" i="23"/>
  <c r="H3935" i="23"/>
  <c r="G3935" i="23"/>
  <c r="AJ3934" i="23"/>
  <c r="AF3934" i="23"/>
  <c r="AM3934" i="23"/>
  <c r="AL3934" i="23"/>
  <c r="AK3934" i="23"/>
  <c r="AB3934" i="23"/>
  <c r="AA3934" i="23"/>
  <c r="Z3934" i="23"/>
  <c r="V3934" i="23"/>
  <c r="AC3934" i="23"/>
  <c r="P3934" i="23"/>
  <c r="S3934" i="23"/>
  <c r="R3934" i="23"/>
  <c r="Q3934" i="23"/>
  <c r="L3934" i="23"/>
  <c r="F3934" i="23"/>
  <c r="B3934" i="23"/>
  <c r="I3934" i="23"/>
  <c r="G3934" i="23"/>
  <c r="H3934" i="23"/>
  <c r="AM3933" i="23"/>
  <c r="AL3933" i="23"/>
  <c r="AK3933" i="23"/>
  <c r="AF3933" i="23"/>
  <c r="AJ3933" i="23"/>
  <c r="AC3933" i="23"/>
  <c r="AB3933" i="23"/>
  <c r="AA3933" i="23"/>
  <c r="V3933" i="23"/>
  <c r="Z3933" i="23"/>
  <c r="R3933" i="23"/>
  <c r="Q3933" i="23"/>
  <c r="P3933" i="23"/>
  <c r="L3933" i="23"/>
  <c r="S3933" i="23"/>
  <c r="F3933" i="23"/>
  <c r="B3933" i="23"/>
  <c r="I3933" i="23"/>
  <c r="H3933" i="23"/>
  <c r="G3933" i="23"/>
  <c r="AF3932" i="23"/>
  <c r="AJ3932" i="23"/>
  <c r="AM3932" i="23"/>
  <c r="AL3932" i="23"/>
  <c r="AK3932" i="23"/>
  <c r="V3932" i="23"/>
  <c r="Z3932" i="23"/>
  <c r="AA3932" i="23"/>
  <c r="AB3932" i="23"/>
  <c r="AC3932" i="23"/>
  <c r="S3932" i="23"/>
  <c r="R3932" i="23"/>
  <c r="Q3932" i="23"/>
  <c r="P3932" i="23"/>
  <c r="L3932" i="23"/>
  <c r="I3932" i="23"/>
  <c r="H3932" i="23"/>
  <c r="G3932" i="23"/>
  <c r="F3932" i="23"/>
  <c r="B3932" i="23"/>
  <c r="AL3931" i="23"/>
  <c r="AK3931" i="23"/>
  <c r="AJ3931" i="23"/>
  <c r="AF3931" i="23"/>
  <c r="AM3931" i="23"/>
  <c r="AC3931" i="23"/>
  <c r="V3931" i="23"/>
  <c r="AB3931" i="23"/>
  <c r="AA3931" i="23"/>
  <c r="Z3931" i="23"/>
  <c r="L3931" i="23"/>
  <c r="P3931" i="23"/>
  <c r="Q3931" i="23"/>
  <c r="R3931" i="23"/>
  <c r="S3931" i="23"/>
  <c r="B3931" i="23"/>
  <c r="G3931" i="23"/>
  <c r="I3931" i="23"/>
  <c r="H3931" i="23"/>
  <c r="F3931" i="23"/>
  <c r="AL3930" i="23"/>
  <c r="AM3930" i="23"/>
  <c r="AJ3930" i="23"/>
  <c r="AF3930" i="23"/>
  <c r="AK3930" i="23"/>
  <c r="AA3930" i="23"/>
  <c r="V3930" i="23"/>
  <c r="AC3930" i="23"/>
  <c r="AB3930" i="23"/>
  <c r="Z3930" i="23"/>
  <c r="S3930" i="23"/>
  <c r="Q3930" i="23"/>
  <c r="R3930" i="23"/>
  <c r="P3930" i="23"/>
  <c r="L3930" i="23"/>
  <c r="I3930" i="23"/>
  <c r="H3930" i="23"/>
  <c r="G3930" i="23"/>
  <c r="F3930" i="23"/>
  <c r="B3930" i="23"/>
  <c r="AM3929" i="23"/>
  <c r="AL3929" i="23"/>
  <c r="AK3929" i="23"/>
  <c r="AJ3929" i="23"/>
  <c r="AF3929" i="23"/>
  <c r="AC3929" i="23"/>
  <c r="AB3929" i="23"/>
  <c r="AA3929" i="23"/>
  <c r="Z3929" i="23"/>
  <c r="V3929" i="23"/>
  <c r="Q3929" i="23"/>
  <c r="P3929" i="23"/>
  <c r="L3929" i="23"/>
  <c r="S3929" i="23"/>
  <c r="R3929" i="23"/>
  <c r="G3929" i="23"/>
  <c r="F3929" i="23"/>
  <c r="B3929" i="23"/>
  <c r="I3929" i="23"/>
  <c r="H3929" i="23"/>
  <c r="AF3928" i="23"/>
  <c r="AJ3928" i="23"/>
  <c r="AK3928" i="23"/>
  <c r="AL3928" i="23"/>
  <c r="AM3928" i="23"/>
  <c r="AC3928" i="23"/>
  <c r="V3928" i="23"/>
  <c r="Z3928" i="23"/>
  <c r="AA3928" i="23"/>
  <c r="AB3928" i="23"/>
  <c r="L3928" i="23"/>
  <c r="P3928" i="23"/>
  <c r="Q3928" i="23"/>
  <c r="R3928" i="23"/>
  <c r="S3928" i="23"/>
  <c r="F3928" i="23"/>
  <c r="G3928" i="23"/>
  <c r="H3928" i="23"/>
  <c r="I3928" i="23"/>
  <c r="B3928" i="23"/>
  <c r="AK3927" i="23"/>
  <c r="AF3927" i="23"/>
  <c r="AJ3927" i="23"/>
  <c r="AL3927" i="23"/>
  <c r="AM3927" i="23"/>
  <c r="AB3927" i="23"/>
  <c r="AC3927" i="23"/>
  <c r="AA3927" i="23"/>
  <c r="Z3927" i="23"/>
  <c r="V3927" i="23"/>
  <c r="S3927" i="23"/>
  <c r="Q3927" i="23"/>
  <c r="R3927" i="23"/>
  <c r="P3927" i="23"/>
  <c r="L3927" i="23"/>
  <c r="H3927" i="23"/>
  <c r="G3927" i="23"/>
  <c r="F3927" i="23"/>
  <c r="B3927" i="23"/>
  <c r="I3927" i="23"/>
  <c r="AM3926" i="23"/>
  <c r="AL3926" i="23"/>
  <c r="AK3926" i="23"/>
  <c r="AJ3926" i="23"/>
  <c r="AF3926" i="23"/>
  <c r="AA3926" i="23"/>
  <c r="AC3926" i="23"/>
  <c r="AB3926" i="23"/>
  <c r="V3926" i="23"/>
  <c r="Z3926" i="23"/>
  <c r="R3926" i="23"/>
  <c r="S3926" i="23"/>
  <c r="L3926" i="23"/>
  <c r="P3926" i="23"/>
  <c r="Q3926" i="23"/>
  <c r="G3926" i="23"/>
  <c r="B3926" i="23"/>
  <c r="F3926" i="23"/>
  <c r="H3926" i="23"/>
  <c r="I3926" i="23"/>
  <c r="AL3925" i="23"/>
  <c r="AK3925" i="23"/>
  <c r="AJ3925" i="23"/>
  <c r="AF3925" i="23"/>
  <c r="AM3925" i="23"/>
  <c r="AC3925" i="23"/>
  <c r="V3925" i="23"/>
  <c r="Z3925" i="23"/>
  <c r="AA3925" i="23"/>
  <c r="AB3925" i="23"/>
  <c r="L3925" i="23"/>
  <c r="P3925" i="23"/>
  <c r="Q3925" i="23"/>
  <c r="R3925" i="23"/>
  <c r="S3925" i="23"/>
  <c r="B3925" i="23"/>
  <c r="G3925" i="23"/>
  <c r="H3925" i="23"/>
  <c r="I3925" i="23"/>
  <c r="F3925" i="23"/>
  <c r="AL3924" i="23"/>
  <c r="AM3924" i="23"/>
  <c r="AF3924" i="23"/>
  <c r="AJ3924" i="23"/>
  <c r="AK3924" i="23"/>
  <c r="AC3924" i="23"/>
  <c r="AB3924" i="23"/>
  <c r="AA3924" i="23"/>
  <c r="Z3924" i="23"/>
  <c r="V3924" i="23"/>
  <c r="Q3924" i="23"/>
  <c r="R3924" i="23"/>
  <c r="S3924" i="23"/>
  <c r="P3924" i="23"/>
  <c r="L3924" i="23"/>
  <c r="G3924" i="23"/>
  <c r="H3924" i="23"/>
  <c r="B3924" i="23"/>
  <c r="F3924" i="23"/>
  <c r="I3924" i="23"/>
  <c r="AF3923" i="23"/>
  <c r="AJ3923" i="23"/>
  <c r="AK3923" i="23"/>
  <c r="AL3923" i="23"/>
  <c r="AM3923" i="23"/>
  <c r="V3923" i="23"/>
  <c r="Z3923" i="23"/>
  <c r="AA3923" i="23"/>
  <c r="AB3923" i="23"/>
  <c r="AC3923" i="23"/>
  <c r="R3923" i="23"/>
  <c r="S3923" i="23"/>
  <c r="Q3923" i="23"/>
  <c r="L3923" i="23"/>
  <c r="P3923" i="23"/>
  <c r="B3923" i="23"/>
  <c r="F3923" i="23"/>
  <c r="G3923" i="23"/>
  <c r="H3923" i="23"/>
  <c r="I3923" i="23"/>
  <c r="AL3922" i="23"/>
  <c r="AF3922" i="23"/>
  <c r="AJ3922" i="23"/>
  <c r="AK3922" i="23"/>
  <c r="AM3922" i="23"/>
  <c r="V3922" i="23"/>
  <c r="Z3922" i="23"/>
  <c r="AA3922" i="23"/>
  <c r="AB3922" i="23"/>
  <c r="AC3922" i="23"/>
  <c r="L3922" i="23"/>
  <c r="P3922" i="23"/>
  <c r="R3922" i="23"/>
  <c r="S3922" i="23"/>
  <c r="Q3922" i="23"/>
  <c r="H3922" i="23"/>
  <c r="G3922" i="23"/>
  <c r="F3922" i="23"/>
  <c r="B3922" i="23"/>
  <c r="I3922" i="23"/>
  <c r="AL3921" i="23"/>
  <c r="AF3921" i="23"/>
  <c r="AK3921" i="23"/>
  <c r="AM3921" i="23"/>
  <c r="AJ3921" i="23"/>
  <c r="Z3921" i="23"/>
  <c r="AC3921" i="23"/>
  <c r="AB3921" i="23"/>
  <c r="AA3921" i="23"/>
  <c r="V3921" i="23"/>
  <c r="P3921" i="23"/>
  <c r="L3921" i="23"/>
  <c r="S3921" i="23"/>
  <c r="R3921" i="23"/>
  <c r="Q3921" i="23"/>
  <c r="G3921" i="23"/>
  <c r="I3921" i="23"/>
  <c r="F3921" i="23"/>
  <c r="B3921" i="23"/>
  <c r="H3921" i="23"/>
  <c r="AJ3920" i="23"/>
  <c r="AK3920" i="23"/>
  <c r="AL3920" i="23"/>
  <c r="AF3920" i="23"/>
  <c r="AM3920" i="23"/>
  <c r="V3920" i="23"/>
  <c r="AA3920" i="23"/>
  <c r="Z3920" i="23"/>
  <c r="AC3920" i="23"/>
  <c r="AB3920" i="23"/>
  <c r="L3920" i="23"/>
  <c r="P3920" i="23"/>
  <c r="Q3920" i="23"/>
  <c r="R3920" i="23"/>
  <c r="S3920" i="23"/>
  <c r="B3920" i="23"/>
  <c r="F3920" i="23"/>
  <c r="G3920" i="23"/>
  <c r="H3920" i="23"/>
  <c r="I3920" i="23"/>
  <c r="AF3919" i="23"/>
  <c r="AM3919" i="23"/>
  <c r="AJ3919" i="23"/>
  <c r="AL3919" i="23"/>
  <c r="AK3919" i="23"/>
  <c r="V3919" i="23"/>
  <c r="Z3919" i="23"/>
  <c r="AA3919" i="23"/>
  <c r="AB3919" i="23"/>
  <c r="AC3919" i="23"/>
  <c r="S3919" i="23"/>
  <c r="R3919" i="23"/>
  <c r="Q3919" i="23"/>
  <c r="P3919" i="23"/>
  <c r="L3919" i="23"/>
  <c r="I3919" i="23"/>
  <c r="H3919" i="23"/>
  <c r="F3919" i="23"/>
  <c r="B3919" i="23"/>
  <c r="G3919" i="23"/>
  <c r="AM3918" i="23"/>
  <c r="AL3918" i="23"/>
  <c r="AK3918" i="23"/>
  <c r="AJ3918" i="23"/>
  <c r="AF3918" i="23"/>
  <c r="AB3918" i="23"/>
  <c r="AC3918" i="23"/>
  <c r="AA3918" i="23"/>
  <c r="Z3918" i="23"/>
  <c r="V3918" i="23"/>
  <c r="R3918" i="23"/>
  <c r="S3918" i="23"/>
  <c r="Q3918" i="23"/>
  <c r="L3918" i="23"/>
  <c r="P3918" i="23"/>
  <c r="I3918" i="23"/>
  <c r="F3918" i="23"/>
  <c r="G3918" i="23"/>
  <c r="H3918" i="23"/>
  <c r="B3918" i="23"/>
  <c r="AK3917" i="23"/>
  <c r="AL3917" i="23"/>
  <c r="AM3917" i="23"/>
  <c r="AF3917" i="23"/>
  <c r="AJ3917" i="23"/>
  <c r="V3917" i="23"/>
  <c r="Z3917" i="23"/>
  <c r="AA3917" i="23"/>
  <c r="AB3917" i="23"/>
  <c r="AC3917" i="23"/>
  <c r="L3917" i="23"/>
  <c r="P3917" i="23"/>
  <c r="Q3917" i="23"/>
  <c r="R3917" i="23"/>
  <c r="S3917" i="23"/>
  <c r="B3917" i="23"/>
  <c r="F3917" i="23"/>
  <c r="G3917" i="23"/>
  <c r="H3917" i="23"/>
  <c r="I3917" i="23"/>
  <c r="AF3916" i="23"/>
  <c r="AK3916" i="23"/>
  <c r="AL3916" i="23"/>
  <c r="AM3916" i="23"/>
  <c r="AJ3916" i="23"/>
  <c r="V3916" i="23"/>
  <c r="Z3916" i="23"/>
  <c r="AA3916" i="23"/>
  <c r="AB3916" i="23"/>
  <c r="AC3916" i="23"/>
  <c r="L3916" i="23"/>
  <c r="Q3916" i="23"/>
  <c r="R3916" i="23"/>
  <c r="P3916" i="23"/>
  <c r="S3916" i="23"/>
  <c r="G3916" i="23"/>
  <c r="I3916" i="23"/>
  <c r="H3916" i="23"/>
  <c r="B3916" i="23"/>
  <c r="F3916" i="23"/>
  <c r="AF3915" i="23"/>
  <c r="AJ3915" i="23"/>
  <c r="AK3915" i="23"/>
  <c r="AL3915" i="23"/>
  <c r="AM3915" i="23"/>
  <c r="AB3915" i="23"/>
  <c r="AC3915" i="23"/>
  <c r="V3915" i="23"/>
  <c r="Z3915" i="23"/>
  <c r="AA3915" i="23"/>
  <c r="P3915" i="23"/>
  <c r="L3915" i="23"/>
  <c r="Q3915" i="23"/>
  <c r="R3915" i="23"/>
  <c r="S3915" i="23"/>
  <c r="B3915" i="23"/>
  <c r="F3915" i="23"/>
  <c r="G3915" i="23"/>
  <c r="I3915" i="23"/>
  <c r="H3915" i="23"/>
  <c r="AJ3914" i="23"/>
  <c r="AK3914" i="23"/>
  <c r="AF3914" i="23"/>
  <c r="AL3914" i="23"/>
  <c r="AM3914" i="23"/>
  <c r="Z3914" i="23"/>
  <c r="AA3914" i="23"/>
  <c r="AB3914" i="23"/>
  <c r="AC3914" i="23"/>
  <c r="V3914" i="23"/>
  <c r="P3914" i="23"/>
  <c r="Q3914" i="23"/>
  <c r="R3914" i="23"/>
  <c r="L3914" i="23"/>
  <c r="S3914" i="23"/>
  <c r="G3914" i="23"/>
  <c r="F3914" i="23"/>
  <c r="H3914" i="23"/>
  <c r="I3914" i="23"/>
  <c r="B3914" i="23"/>
  <c r="AM3913" i="23"/>
  <c r="AF3913" i="23"/>
  <c r="AJ3913" i="23"/>
  <c r="AK3913" i="23"/>
  <c r="AL3913" i="23"/>
  <c r="Z3913" i="23"/>
  <c r="V3913" i="23"/>
  <c r="AA3913" i="23"/>
  <c r="AC3913" i="23"/>
  <c r="AB3913" i="23"/>
  <c r="R3913" i="23"/>
  <c r="S3913" i="23"/>
  <c r="L3913" i="23"/>
  <c r="P3913" i="23"/>
  <c r="Q3913" i="23"/>
  <c r="H3913" i="23"/>
  <c r="G3913" i="23"/>
  <c r="F3913" i="23"/>
  <c r="B3913" i="23"/>
  <c r="I3913" i="23"/>
  <c r="AF3912" i="23"/>
  <c r="AJ3912" i="23"/>
  <c r="AK3912" i="23"/>
  <c r="AL3912" i="23"/>
  <c r="AM3912" i="23"/>
  <c r="AB3912" i="23"/>
  <c r="AC3912" i="23"/>
  <c r="Z3912" i="23"/>
  <c r="AA3912" i="23"/>
  <c r="V3912" i="23"/>
  <c r="Q3912" i="23"/>
  <c r="L3912" i="23"/>
  <c r="S3912" i="23"/>
  <c r="R3912" i="23"/>
  <c r="P3912" i="23"/>
  <c r="G3912" i="23"/>
  <c r="H3912" i="23"/>
  <c r="I3912" i="23"/>
  <c r="B3912" i="23"/>
  <c r="F3912" i="23"/>
  <c r="AJ3911" i="23"/>
  <c r="AK3911" i="23"/>
  <c r="AL3911" i="23"/>
  <c r="AM3911" i="23"/>
  <c r="AF3911" i="23"/>
  <c r="AB3911" i="23"/>
  <c r="V3911" i="23"/>
  <c r="AA3911" i="23"/>
  <c r="Z3911" i="23"/>
  <c r="AC3911" i="23"/>
  <c r="Q3911" i="23"/>
  <c r="P3911" i="23"/>
  <c r="R3911" i="23"/>
  <c r="L3911" i="23"/>
  <c r="S3911" i="23"/>
  <c r="B3911" i="23"/>
  <c r="G3911" i="23"/>
  <c r="I3911" i="23"/>
  <c r="H3911" i="23"/>
  <c r="F3911" i="23"/>
  <c r="AJ3910" i="23"/>
  <c r="AL3910" i="23"/>
  <c r="AK3910" i="23"/>
  <c r="AM3910" i="23"/>
  <c r="AF3910" i="23"/>
  <c r="AA3910" i="23"/>
  <c r="V3910" i="23"/>
  <c r="Z3910" i="23"/>
  <c r="AC3910" i="23"/>
  <c r="AB3910" i="23"/>
  <c r="S3910" i="23"/>
  <c r="L3910" i="23"/>
  <c r="P3910" i="23"/>
  <c r="R3910" i="23"/>
  <c r="Q3910" i="23"/>
  <c r="B3910" i="23"/>
  <c r="I3910" i="23"/>
  <c r="G3910" i="23"/>
  <c r="F3910" i="23"/>
  <c r="H3910" i="23"/>
  <c r="AK3909" i="23"/>
  <c r="AL3909" i="23"/>
  <c r="AF3909" i="23"/>
  <c r="AJ3909" i="23"/>
  <c r="AM3909" i="23"/>
  <c r="AB3909" i="23"/>
  <c r="AA3909" i="23"/>
  <c r="V3909" i="23"/>
  <c r="Z3909" i="23"/>
  <c r="AC3909" i="23"/>
  <c r="L3909" i="23"/>
  <c r="R3909" i="23"/>
  <c r="P3909" i="23"/>
  <c r="S3909" i="23"/>
  <c r="Q3909" i="23"/>
  <c r="G3909" i="23"/>
  <c r="B3909" i="23"/>
  <c r="I3909" i="23"/>
  <c r="F3909" i="23"/>
  <c r="H3909" i="23"/>
  <c r="AF3908" i="23"/>
  <c r="AJ3908" i="23"/>
  <c r="AM3908" i="23"/>
  <c r="AL3908" i="23"/>
  <c r="AK3908" i="23"/>
  <c r="Z3908" i="23"/>
  <c r="AA3908" i="23"/>
  <c r="AC3908" i="23"/>
  <c r="V3908" i="23"/>
  <c r="AB3908" i="23"/>
  <c r="S3908" i="23"/>
  <c r="P3908" i="23"/>
  <c r="R3908" i="23"/>
  <c r="L3908" i="23"/>
  <c r="Q3908" i="23"/>
  <c r="B3908" i="23"/>
  <c r="I3908" i="23"/>
  <c r="H3908" i="23"/>
  <c r="F3908" i="23"/>
  <c r="G3908" i="23"/>
  <c r="AL3907" i="23"/>
  <c r="AJ3907" i="23"/>
  <c r="AK3907" i="23"/>
  <c r="AF3907" i="23"/>
  <c r="AM3907" i="23"/>
  <c r="AC3907" i="23"/>
  <c r="V3907" i="23"/>
  <c r="AB3907" i="23"/>
  <c r="Z3907" i="23"/>
  <c r="AA3907" i="23"/>
  <c r="S3907" i="23"/>
  <c r="L3907" i="23"/>
  <c r="Q3907" i="23"/>
  <c r="P3907" i="23"/>
  <c r="R3907" i="23"/>
  <c r="F3907" i="23"/>
  <c r="B3907" i="23"/>
  <c r="H3907" i="23"/>
  <c r="I3907" i="23"/>
  <c r="G3907" i="23"/>
  <c r="AK3906" i="23"/>
  <c r="AM3906" i="23"/>
  <c r="AF3906" i="23"/>
  <c r="AJ3906" i="23"/>
  <c r="AL3906" i="23"/>
  <c r="AB3906" i="23"/>
  <c r="AA3906" i="23"/>
  <c r="AC3906" i="23"/>
  <c r="Z3906" i="23"/>
  <c r="V3906" i="23"/>
  <c r="P3906" i="23"/>
  <c r="L3906" i="23"/>
  <c r="Q3906" i="23"/>
  <c r="R3906" i="23"/>
  <c r="S3906" i="23"/>
  <c r="G3906" i="23"/>
  <c r="I3906" i="23"/>
  <c r="H3906" i="23"/>
  <c r="B3906" i="23"/>
  <c r="F3906" i="23"/>
  <c r="AM3905" i="23"/>
  <c r="AF3905" i="23"/>
  <c r="AK3905" i="23"/>
  <c r="AJ3905" i="23"/>
  <c r="AL3905" i="23"/>
  <c r="AA3905" i="23"/>
  <c r="AB3905" i="23"/>
  <c r="Z3905" i="23"/>
  <c r="V3905" i="23"/>
  <c r="AC3905" i="23"/>
  <c r="R3905" i="23"/>
  <c r="S3905" i="23"/>
  <c r="L3905" i="23"/>
  <c r="P3905" i="23"/>
  <c r="Q3905" i="23"/>
  <c r="B3905" i="23"/>
  <c r="H3905" i="23"/>
  <c r="F3905" i="23"/>
  <c r="I3905" i="23"/>
  <c r="G3905" i="23"/>
  <c r="AL3904" i="23"/>
  <c r="AF3904" i="23"/>
  <c r="AJ3904" i="23"/>
  <c r="AM3904" i="23"/>
  <c r="AK3904" i="23"/>
  <c r="V3904" i="23"/>
  <c r="AA3904" i="23"/>
  <c r="Z3904" i="23"/>
  <c r="AB3904" i="23"/>
  <c r="AC3904" i="23"/>
  <c r="S3904" i="23"/>
  <c r="Q3904" i="23"/>
  <c r="R3904" i="23"/>
  <c r="L3904" i="23"/>
  <c r="P3904" i="23"/>
  <c r="I3904" i="23"/>
  <c r="B3904" i="23"/>
  <c r="H3904" i="23"/>
  <c r="G3904" i="23"/>
  <c r="F3904" i="23"/>
  <c r="AF3903" i="23"/>
  <c r="AK3903" i="23"/>
  <c r="AM3903" i="23"/>
  <c r="AL3903" i="23"/>
  <c r="AJ3903" i="23"/>
  <c r="V3903" i="23"/>
  <c r="AB3903" i="23"/>
  <c r="AA3903" i="23"/>
  <c r="AC3903" i="23"/>
  <c r="Z3903" i="23"/>
  <c r="L3903" i="23"/>
  <c r="S3903" i="23"/>
  <c r="P3903" i="23"/>
  <c r="Q3903" i="23"/>
  <c r="R3903" i="23"/>
  <c r="H3903" i="23"/>
  <c r="G3903" i="23"/>
  <c r="I3903" i="23"/>
  <c r="B3903" i="23"/>
  <c r="F3903" i="23"/>
  <c r="AK3902" i="23"/>
  <c r="AL3902" i="23"/>
  <c r="AF3902" i="23"/>
  <c r="AJ3902" i="23"/>
  <c r="AM3902" i="23"/>
  <c r="Z3902" i="23"/>
  <c r="AB3902" i="23"/>
  <c r="AA3902" i="23"/>
  <c r="AC3902" i="23"/>
  <c r="V3902" i="23"/>
  <c r="R3902" i="23"/>
  <c r="Q3902" i="23"/>
  <c r="L3902" i="23"/>
  <c r="S3902" i="23"/>
  <c r="P3902" i="23"/>
  <c r="I3902" i="23"/>
  <c r="F3902" i="23"/>
  <c r="B3902" i="23"/>
  <c r="G3902" i="23"/>
  <c r="H3902" i="23"/>
  <c r="AL3901" i="23"/>
  <c r="AM3901" i="23"/>
  <c r="AF3901" i="23"/>
  <c r="AJ3901" i="23"/>
  <c r="AK3901" i="23"/>
  <c r="AA3901" i="23"/>
  <c r="Z3901" i="23"/>
  <c r="AC3901" i="23"/>
  <c r="AB3901" i="23"/>
  <c r="V3901" i="23"/>
  <c r="Q3901" i="23"/>
  <c r="L3901" i="23"/>
  <c r="R3901" i="23"/>
  <c r="S3901" i="23"/>
  <c r="P3901" i="23"/>
  <c r="H3901" i="23"/>
  <c r="B3901" i="23"/>
  <c r="I3901" i="23"/>
  <c r="F3901" i="23"/>
  <c r="G3901" i="23"/>
  <c r="AJ3900" i="23"/>
  <c r="AF3900" i="23"/>
  <c r="AM3900" i="23"/>
  <c r="AK3900" i="23"/>
  <c r="AL3900" i="23"/>
  <c r="AA3900" i="23"/>
  <c r="AB3900" i="23"/>
  <c r="AC3900" i="23"/>
  <c r="Z3900" i="23"/>
  <c r="V3900" i="23"/>
  <c r="Q3900" i="23"/>
  <c r="S3900" i="23"/>
  <c r="P3900" i="23"/>
  <c r="L3900" i="23"/>
  <c r="R3900" i="23"/>
  <c r="H3900" i="23"/>
  <c r="B3900" i="23"/>
  <c r="G3900" i="23"/>
  <c r="I3900" i="23"/>
  <c r="F3900" i="23"/>
  <c r="AL3899" i="23"/>
  <c r="AM3899" i="23"/>
  <c r="AK3899" i="23"/>
  <c r="AF3899" i="23"/>
  <c r="AJ3899" i="23"/>
  <c r="AA3899" i="23"/>
  <c r="AC3899" i="23"/>
  <c r="Z3899" i="23"/>
  <c r="V3899" i="23"/>
  <c r="AB3899" i="23"/>
  <c r="S3899" i="23"/>
  <c r="R3899" i="23"/>
  <c r="Q3899" i="23"/>
  <c r="L3899" i="23"/>
  <c r="P3899" i="23"/>
  <c r="B3899" i="23"/>
  <c r="H3899" i="23"/>
  <c r="I3899" i="23"/>
  <c r="G3899" i="23"/>
  <c r="F3899" i="23"/>
  <c r="AJ3898" i="23"/>
  <c r="AK3898" i="23"/>
  <c r="AL3898" i="23"/>
  <c r="AM3898" i="23"/>
  <c r="AF3898" i="23"/>
  <c r="AC3898" i="23"/>
  <c r="AB3898" i="23"/>
  <c r="V3898" i="23"/>
  <c r="AA3898" i="23"/>
  <c r="Z3898" i="23"/>
  <c r="Q3898" i="23"/>
  <c r="R3898" i="23"/>
  <c r="S3898" i="23"/>
  <c r="P3898" i="23"/>
  <c r="L3898" i="23"/>
  <c r="I3898" i="23"/>
  <c r="H3898" i="23"/>
  <c r="G3898" i="23"/>
  <c r="F3898" i="23"/>
  <c r="B3898" i="23"/>
  <c r="AJ3897" i="23"/>
  <c r="AF3897" i="23"/>
  <c r="AK3897" i="23"/>
  <c r="AM3897" i="23"/>
  <c r="AL3897" i="23"/>
  <c r="AC3897" i="23"/>
  <c r="V3897" i="23"/>
  <c r="Z3897" i="23"/>
  <c r="AA3897" i="23"/>
  <c r="AB3897" i="23"/>
  <c r="L3897" i="23"/>
  <c r="P3897" i="23"/>
  <c r="Q3897" i="23"/>
  <c r="S3897" i="23"/>
  <c r="R3897" i="23"/>
  <c r="F3897" i="23"/>
  <c r="G3897" i="23"/>
  <c r="H3897" i="23"/>
  <c r="I3897" i="23"/>
  <c r="B3897" i="23"/>
  <c r="AM3896" i="23"/>
  <c r="AL3896" i="23"/>
  <c r="AK3896" i="23"/>
  <c r="AJ3896" i="23"/>
  <c r="AF3896" i="23"/>
  <c r="AA3896" i="23"/>
  <c r="V3896" i="23"/>
  <c r="AC3896" i="23"/>
  <c r="AB3896" i="23"/>
  <c r="Z3896" i="23"/>
  <c r="L3896" i="23"/>
  <c r="R3896" i="23"/>
  <c r="Q3896" i="23"/>
  <c r="S3896" i="23"/>
  <c r="P3896" i="23"/>
  <c r="I3896" i="23"/>
  <c r="H3896" i="23"/>
  <c r="F3896" i="23"/>
  <c r="G3896" i="23"/>
  <c r="B3896" i="23"/>
  <c r="AK3895" i="23"/>
  <c r="AM3895" i="23"/>
  <c r="AJ3895" i="23"/>
  <c r="AF3895" i="23"/>
  <c r="AL3895" i="23"/>
  <c r="AC3895" i="23"/>
  <c r="AB3895" i="23"/>
  <c r="Z3895" i="23"/>
  <c r="V3895" i="23"/>
  <c r="AA3895" i="23"/>
  <c r="Q3895" i="23"/>
  <c r="S3895" i="23"/>
  <c r="P3895" i="23"/>
  <c r="L3895" i="23"/>
  <c r="R3895" i="23"/>
  <c r="F3895" i="23"/>
  <c r="B3895" i="23"/>
  <c r="H3895" i="23"/>
  <c r="G3895" i="23"/>
  <c r="I3895" i="23"/>
  <c r="AL3894" i="23"/>
  <c r="AM3894" i="23"/>
  <c r="AK3894" i="23"/>
  <c r="AJ3894" i="23"/>
  <c r="AF3894" i="23"/>
  <c r="AA3894" i="23"/>
  <c r="Z3894" i="23"/>
  <c r="V3894" i="23"/>
  <c r="AB3894" i="23"/>
  <c r="AC3894" i="23"/>
  <c r="P3894" i="23"/>
  <c r="Q3894" i="23"/>
  <c r="S3894" i="23"/>
  <c r="L3894" i="23"/>
  <c r="R3894" i="23"/>
  <c r="F3894" i="23"/>
  <c r="G3894" i="23"/>
  <c r="B3894" i="23"/>
  <c r="I3894" i="23"/>
  <c r="H3894" i="23"/>
  <c r="AK3893" i="23"/>
  <c r="AJ3893" i="23"/>
  <c r="AM3893" i="23"/>
  <c r="AL3893" i="23"/>
  <c r="AF3893" i="23"/>
  <c r="V3893" i="23"/>
  <c r="AB3893" i="23"/>
  <c r="AA3893" i="23"/>
  <c r="Z3893" i="23"/>
  <c r="AC3893" i="23"/>
  <c r="S3893" i="23"/>
  <c r="L3893" i="23"/>
  <c r="P3893" i="23"/>
  <c r="R3893" i="23"/>
  <c r="Q3893" i="23"/>
  <c r="B3893" i="23"/>
  <c r="H3893" i="23"/>
  <c r="I3893" i="23"/>
  <c r="F3893" i="23"/>
  <c r="G3893" i="23"/>
  <c r="AK3892" i="23"/>
  <c r="AJ3892" i="23"/>
  <c r="AL3892" i="23"/>
  <c r="AF3892" i="23"/>
  <c r="AM3892" i="23"/>
  <c r="V3892" i="23"/>
  <c r="AA3892" i="23"/>
  <c r="AC3892" i="23"/>
  <c r="Z3892" i="23"/>
  <c r="AB3892" i="23"/>
  <c r="S3892" i="23"/>
  <c r="R3892" i="23"/>
  <c r="L3892" i="23"/>
  <c r="Q3892" i="23"/>
  <c r="P3892" i="23"/>
  <c r="F3892" i="23"/>
  <c r="G3892" i="23"/>
  <c r="H3892" i="23"/>
  <c r="I3892" i="23"/>
  <c r="B3892" i="23"/>
  <c r="AL3891" i="23"/>
  <c r="AJ3891" i="23"/>
  <c r="AF3891" i="23"/>
  <c r="AM3891" i="23"/>
  <c r="AK3891" i="23"/>
  <c r="AB3891" i="23"/>
  <c r="AC3891" i="23"/>
  <c r="V3891" i="23"/>
  <c r="Z3891" i="23"/>
  <c r="AA3891" i="23"/>
  <c r="L3891" i="23"/>
  <c r="P3891" i="23"/>
  <c r="Q3891" i="23"/>
  <c r="R3891" i="23"/>
  <c r="S3891" i="23"/>
  <c r="B3891" i="23"/>
  <c r="I3891" i="23"/>
  <c r="H3891" i="23"/>
  <c r="F3891" i="23"/>
  <c r="G3891" i="23"/>
  <c r="AF3890" i="23"/>
  <c r="AM3890" i="23"/>
  <c r="AK3890" i="23"/>
  <c r="AL3890" i="23"/>
  <c r="AJ3890" i="23"/>
  <c r="AC3890" i="23"/>
  <c r="AA3890" i="23"/>
  <c r="V3890" i="23"/>
  <c r="Z3890" i="23"/>
  <c r="AB3890" i="23"/>
  <c r="L3890" i="23"/>
  <c r="R3890" i="23"/>
  <c r="P3890" i="23"/>
  <c r="S3890" i="23"/>
  <c r="Q3890" i="23"/>
  <c r="F3890" i="23"/>
  <c r="G3890" i="23"/>
  <c r="H3890" i="23"/>
  <c r="B3890" i="23"/>
  <c r="I3890" i="23"/>
  <c r="AF3889" i="23"/>
  <c r="AL3889" i="23"/>
  <c r="AM3889" i="23"/>
  <c r="AJ3889" i="23"/>
  <c r="AK3889" i="23"/>
  <c r="V3889" i="23"/>
  <c r="Z3889" i="23"/>
  <c r="AA3889" i="23"/>
  <c r="AC3889" i="23"/>
  <c r="AB3889" i="23"/>
  <c r="R3889" i="23"/>
  <c r="Q3889" i="23"/>
  <c r="L3889" i="23"/>
  <c r="S3889" i="23"/>
  <c r="P3889" i="23"/>
  <c r="B3889" i="23"/>
  <c r="G3889" i="23"/>
  <c r="H3889" i="23"/>
  <c r="F3889" i="23"/>
  <c r="I3889" i="23"/>
  <c r="AF3888" i="23"/>
  <c r="AJ3888" i="23"/>
  <c r="AM3888" i="23"/>
  <c r="AK3888" i="23"/>
  <c r="AL3888" i="23"/>
  <c r="Z3888" i="23"/>
  <c r="V3888" i="23"/>
  <c r="AA3888" i="23"/>
  <c r="AB3888" i="23"/>
  <c r="AC3888" i="23"/>
  <c r="R3888" i="23"/>
  <c r="S3888" i="23"/>
  <c r="Q3888" i="23"/>
  <c r="P3888" i="23"/>
  <c r="L3888" i="23"/>
  <c r="I3888" i="23"/>
  <c r="G3888" i="23"/>
  <c r="H3888" i="23"/>
  <c r="B3888" i="23"/>
  <c r="F3888" i="23"/>
  <c r="AM3887" i="23"/>
  <c r="AK3887" i="23"/>
  <c r="AF3887" i="23"/>
  <c r="AJ3887" i="23"/>
  <c r="AL3887" i="23"/>
  <c r="AA3887" i="23"/>
  <c r="AC3887" i="23"/>
  <c r="V3887" i="23"/>
  <c r="AB3887" i="23"/>
  <c r="Z3887" i="23"/>
  <c r="Q3887" i="23"/>
  <c r="S3887" i="23"/>
  <c r="L3887" i="23"/>
  <c r="R3887" i="23"/>
  <c r="P3887" i="23"/>
  <c r="B3887" i="23"/>
  <c r="H3887" i="23"/>
  <c r="F3887" i="23"/>
  <c r="G3887" i="23"/>
  <c r="I3887" i="23"/>
  <c r="AJ3886" i="23"/>
  <c r="AK3886" i="23"/>
  <c r="AF3886" i="23"/>
  <c r="AM3886" i="23"/>
  <c r="AL3886" i="23"/>
  <c r="AB3886" i="23"/>
  <c r="AA3886" i="23"/>
  <c r="AC3886" i="23"/>
  <c r="Z3886" i="23"/>
  <c r="V3886" i="23"/>
  <c r="S3886" i="23"/>
  <c r="L3886" i="23"/>
  <c r="Q3886" i="23"/>
  <c r="R3886" i="23"/>
  <c r="P3886" i="23"/>
  <c r="G3886" i="23"/>
  <c r="F3886" i="23"/>
  <c r="I3886" i="23"/>
  <c r="B3886" i="23"/>
  <c r="H3886" i="23"/>
  <c r="AJ3885" i="23"/>
  <c r="AL3885" i="23"/>
  <c r="AF3885" i="23"/>
  <c r="AK3885" i="23"/>
  <c r="AM3885" i="23"/>
  <c r="AC3885" i="23"/>
  <c r="Z3885" i="23"/>
  <c r="V3885" i="23"/>
  <c r="AB3885" i="23"/>
  <c r="AA3885" i="23"/>
  <c r="R3885" i="23"/>
  <c r="L3885" i="23"/>
  <c r="P3885" i="23"/>
  <c r="Q3885" i="23"/>
  <c r="S3885" i="23"/>
  <c r="F3885" i="23"/>
  <c r="I3885" i="23"/>
  <c r="G3885" i="23"/>
  <c r="H3885" i="23"/>
  <c r="B3885" i="23"/>
  <c r="AL3884" i="23"/>
  <c r="AK3884" i="23"/>
  <c r="AM3884" i="23"/>
  <c r="AJ3884" i="23"/>
  <c r="AF3884" i="23"/>
  <c r="AA3884" i="23"/>
  <c r="Z3884" i="23"/>
  <c r="AC3884" i="23"/>
  <c r="AB3884" i="23"/>
  <c r="V3884" i="23"/>
  <c r="S3884" i="23"/>
  <c r="Q3884" i="23"/>
  <c r="L3884" i="23"/>
  <c r="P3884" i="23"/>
  <c r="R3884" i="23"/>
  <c r="F3884" i="23"/>
  <c r="I3884" i="23"/>
  <c r="G3884" i="23"/>
  <c r="B3884" i="23"/>
  <c r="H3884" i="23"/>
  <c r="AF3883" i="23"/>
  <c r="AL3883" i="23"/>
  <c r="AJ3883" i="23"/>
  <c r="AM3883" i="23"/>
  <c r="AK3883" i="23"/>
  <c r="AB3883" i="23"/>
  <c r="Z3883" i="23"/>
  <c r="AC3883" i="23"/>
  <c r="V3883" i="23"/>
  <c r="AA3883" i="23"/>
  <c r="Q3883" i="23"/>
  <c r="R3883" i="23"/>
  <c r="P3883" i="23"/>
  <c r="L3883" i="23"/>
  <c r="S3883" i="23"/>
  <c r="G3883" i="23"/>
  <c r="B3883" i="23"/>
  <c r="F3883" i="23"/>
  <c r="I3883" i="23"/>
  <c r="H3883" i="23"/>
  <c r="AL3882" i="23"/>
  <c r="AK3882" i="23"/>
  <c r="AF3882" i="23"/>
  <c r="AM3882" i="23"/>
  <c r="AJ3882" i="23"/>
  <c r="V3882" i="23"/>
  <c r="AC3882" i="23"/>
  <c r="Z3882" i="23"/>
  <c r="AA3882" i="23"/>
  <c r="AB3882" i="23"/>
  <c r="L3882" i="23"/>
  <c r="R3882" i="23"/>
  <c r="P3882" i="23"/>
  <c r="S3882" i="23"/>
  <c r="Q3882" i="23"/>
  <c r="B3882" i="23"/>
  <c r="H3882" i="23"/>
  <c r="F3882" i="23"/>
  <c r="I3882" i="23"/>
  <c r="G3882" i="23"/>
  <c r="AL3881" i="23"/>
  <c r="AF3881" i="23"/>
  <c r="AM3881" i="23"/>
  <c r="AJ3881" i="23"/>
  <c r="AK3881" i="23"/>
  <c r="V3881" i="23"/>
  <c r="Z3881" i="23"/>
  <c r="AB3881" i="23"/>
  <c r="AC3881" i="23"/>
  <c r="AA3881" i="23"/>
  <c r="P3881" i="23"/>
  <c r="L3881" i="23"/>
  <c r="S3881" i="23"/>
  <c r="Q3881" i="23"/>
  <c r="R3881" i="23"/>
  <c r="H3881" i="23"/>
  <c r="F3881" i="23"/>
  <c r="B3881" i="23"/>
  <c r="I3881" i="23"/>
  <c r="G3881" i="23"/>
  <c r="AJ3880" i="23"/>
  <c r="AL3880" i="23"/>
  <c r="AK3880" i="23"/>
  <c r="AM3880" i="23"/>
  <c r="AF3880" i="23"/>
  <c r="V3880" i="23"/>
  <c r="AA3880" i="23"/>
  <c r="AC3880" i="23"/>
  <c r="AB3880" i="23"/>
  <c r="Z3880" i="23"/>
  <c r="L3880" i="23"/>
  <c r="S3880" i="23"/>
  <c r="P3880" i="23"/>
  <c r="Q3880" i="23"/>
  <c r="R3880" i="23"/>
  <c r="I3880" i="23"/>
  <c r="H3880" i="23"/>
  <c r="B3880" i="23"/>
  <c r="F3880" i="23"/>
  <c r="G3880" i="23"/>
  <c r="AM3879" i="23"/>
  <c r="AJ3879" i="23"/>
  <c r="AF3879" i="23"/>
  <c r="AL3879" i="23"/>
  <c r="AK3879" i="23"/>
  <c r="Z3879" i="23"/>
  <c r="AC3879" i="23"/>
  <c r="AA3879" i="23"/>
  <c r="AB3879" i="23"/>
  <c r="V3879" i="23"/>
  <c r="Q3879" i="23"/>
  <c r="R3879" i="23"/>
  <c r="P3879" i="23"/>
  <c r="S3879" i="23"/>
  <c r="L3879" i="23"/>
  <c r="B3879" i="23"/>
  <c r="I3879" i="23"/>
  <c r="F3879" i="23"/>
  <c r="H3879" i="23"/>
  <c r="G3879" i="23"/>
  <c r="AL3878" i="23"/>
  <c r="AF3878" i="23"/>
  <c r="AK3878" i="23"/>
  <c r="AM3878" i="23"/>
  <c r="AJ3878" i="23"/>
  <c r="AC3878" i="23"/>
  <c r="AA3878" i="23"/>
  <c r="AB3878" i="23"/>
  <c r="Z3878" i="23"/>
  <c r="V3878" i="23"/>
  <c r="L3878" i="23"/>
  <c r="P3878" i="23"/>
  <c r="S3878" i="23"/>
  <c r="R3878" i="23"/>
  <c r="Q3878" i="23"/>
  <c r="F3878" i="23"/>
  <c r="I3878" i="23"/>
  <c r="H3878" i="23"/>
  <c r="B3878" i="23"/>
  <c r="G3878" i="23"/>
  <c r="AJ3877" i="23"/>
  <c r="AK3877" i="23"/>
  <c r="AM3877" i="23"/>
  <c r="AL3877" i="23"/>
  <c r="AF3877" i="23"/>
  <c r="AA3877" i="23"/>
  <c r="AB3877" i="23"/>
  <c r="AC3877" i="23"/>
  <c r="Z3877" i="23"/>
  <c r="V3877" i="23"/>
  <c r="P3877" i="23"/>
  <c r="L3877" i="23"/>
  <c r="S3877" i="23"/>
  <c r="Q3877" i="23"/>
  <c r="R3877" i="23"/>
  <c r="B3877" i="23"/>
  <c r="F3877" i="23"/>
  <c r="G3877" i="23"/>
  <c r="I3877" i="23"/>
  <c r="H3877" i="23"/>
  <c r="AM3876" i="23"/>
  <c r="AF3876" i="23"/>
  <c r="AK3876" i="23"/>
  <c r="AL3876" i="23"/>
  <c r="AJ3876" i="23"/>
  <c r="Z3876" i="23"/>
  <c r="AB3876" i="23"/>
  <c r="AA3876" i="23"/>
  <c r="V3876" i="23"/>
  <c r="AC3876" i="23"/>
  <c r="R3876" i="23"/>
  <c r="S3876" i="23"/>
  <c r="Q3876" i="23"/>
  <c r="L3876" i="23"/>
  <c r="P3876" i="23"/>
  <c r="G3876" i="23"/>
  <c r="B3876" i="23"/>
  <c r="I3876" i="23"/>
  <c r="F3876" i="23"/>
  <c r="H3876" i="23"/>
  <c r="AM3875" i="23"/>
  <c r="AJ3875" i="23"/>
  <c r="AK3875" i="23"/>
  <c r="AF3875" i="23"/>
  <c r="AL3875" i="23"/>
  <c r="AA3875" i="23"/>
  <c r="V3875" i="23"/>
  <c r="Z3875" i="23"/>
  <c r="AB3875" i="23"/>
  <c r="AC3875" i="23"/>
  <c r="P3875" i="23"/>
  <c r="S3875" i="23"/>
  <c r="Q3875" i="23"/>
  <c r="R3875" i="23"/>
  <c r="L3875" i="23"/>
  <c r="I3875" i="23"/>
  <c r="H3875" i="23"/>
  <c r="B3875" i="23"/>
  <c r="F3875" i="23"/>
  <c r="G3875" i="23"/>
  <c r="AM3874" i="23"/>
  <c r="AJ3874" i="23"/>
  <c r="AL3874" i="23"/>
  <c r="AK3874" i="23"/>
  <c r="AF3874" i="23"/>
  <c r="V3874" i="23"/>
  <c r="AB3874" i="23"/>
  <c r="Z3874" i="23"/>
  <c r="AC3874" i="23"/>
  <c r="AA3874" i="23"/>
  <c r="S3874" i="23"/>
  <c r="Q3874" i="23"/>
  <c r="P3874" i="23"/>
  <c r="L3874" i="23"/>
  <c r="R3874" i="23"/>
  <c r="B3874" i="23"/>
  <c r="G3874" i="23"/>
  <c r="F3874" i="23"/>
  <c r="I3874" i="23"/>
  <c r="H3874" i="23"/>
  <c r="AJ3873" i="23"/>
  <c r="AM3873" i="23"/>
  <c r="AL3873" i="23"/>
  <c r="AF3873" i="23"/>
  <c r="AK3873" i="23"/>
  <c r="AC3873" i="23"/>
  <c r="AA3873" i="23"/>
  <c r="V3873" i="23"/>
  <c r="AB3873" i="23"/>
  <c r="Z3873" i="23"/>
  <c r="R3873" i="23"/>
  <c r="Q3873" i="23"/>
  <c r="S3873" i="23"/>
  <c r="L3873" i="23"/>
  <c r="P3873" i="23"/>
  <c r="I3873" i="23"/>
  <c r="B3873" i="23"/>
  <c r="G3873" i="23"/>
  <c r="H3873" i="23"/>
  <c r="F3873" i="23"/>
  <c r="AF3872" i="23"/>
  <c r="AL3872" i="23"/>
  <c r="AK3872" i="23"/>
  <c r="AM3872" i="23"/>
  <c r="AJ3872" i="23"/>
  <c r="AB3872" i="23"/>
  <c r="Z3872" i="23"/>
  <c r="AC3872" i="23"/>
  <c r="AA3872" i="23"/>
  <c r="V3872" i="23"/>
  <c r="R3872" i="23"/>
  <c r="S3872" i="23"/>
  <c r="P3872" i="23"/>
  <c r="Q3872" i="23"/>
  <c r="L3872" i="23"/>
  <c r="H3872" i="23"/>
  <c r="B3872" i="23"/>
  <c r="I3872" i="23"/>
  <c r="F3872" i="23"/>
  <c r="G3872" i="23"/>
  <c r="AM3871" i="23"/>
  <c r="AJ3871" i="23"/>
  <c r="AL3871" i="23"/>
  <c r="AF3871" i="23"/>
  <c r="AK3871" i="23"/>
  <c r="AC3871" i="23"/>
  <c r="Z3871" i="23"/>
  <c r="AB3871" i="23"/>
  <c r="V3871" i="23"/>
  <c r="AA3871" i="23"/>
  <c r="R3871" i="23"/>
  <c r="P3871" i="23"/>
  <c r="S3871" i="23"/>
  <c r="Q3871" i="23"/>
  <c r="L3871" i="23"/>
  <c r="H3871" i="23"/>
  <c r="B3871" i="23"/>
  <c r="F3871" i="23"/>
  <c r="I3871" i="23"/>
  <c r="G3871" i="23"/>
  <c r="AF3870" i="23"/>
  <c r="AJ3870" i="23"/>
  <c r="Z3870" i="23"/>
  <c r="V3870" i="23"/>
  <c r="P3870" i="23"/>
  <c r="L3870" i="23"/>
  <c r="B3870" i="23"/>
  <c r="F3870" i="23"/>
  <c r="AJ3869" i="23"/>
  <c r="AF3869" i="23"/>
  <c r="AK3869" i="23"/>
  <c r="Z3869" i="23"/>
  <c r="V3869" i="23"/>
  <c r="P3869" i="23"/>
  <c r="L3869" i="23"/>
  <c r="F3869" i="23"/>
  <c r="B3869" i="23"/>
  <c r="AF3868" i="23"/>
  <c r="AK3868" i="23" s="1"/>
  <c r="AL3868" i="23"/>
  <c r="AJ3868" i="23"/>
  <c r="Z3868" i="23"/>
  <c r="V3868" i="23"/>
  <c r="L3868" i="23"/>
  <c r="Q3868" i="23" s="1"/>
  <c r="R3868" i="23"/>
  <c r="P3868" i="23"/>
  <c r="F3868" i="23"/>
  <c r="B3868" i="23"/>
  <c r="AF3867" i="23"/>
  <c r="AK3867" i="23"/>
  <c r="AJ3867" i="23"/>
  <c r="AL3867" i="23"/>
  <c r="V3867" i="23"/>
  <c r="AB3867" i="23"/>
  <c r="Z3867" i="23"/>
  <c r="AA3867" i="23"/>
  <c r="AC3867" i="23" s="1"/>
  <c r="P3867" i="23"/>
  <c r="L3867" i="23"/>
  <c r="F3867" i="23"/>
  <c r="B3867" i="23"/>
  <c r="AF3866" i="23"/>
  <c r="AJ3866" i="23"/>
  <c r="Z3866" i="23"/>
  <c r="V3866" i="23"/>
  <c r="L3866" i="23"/>
  <c r="P3866" i="23"/>
  <c r="B3866" i="23"/>
  <c r="F3866" i="23"/>
  <c r="AJ3865" i="23"/>
  <c r="AF3865" i="23"/>
  <c r="Z3865" i="23"/>
  <c r="V3865" i="23"/>
  <c r="P3865" i="23"/>
  <c r="L3865" i="23"/>
  <c r="Q3866" i="23" s="1"/>
  <c r="R3865" i="23"/>
  <c r="Q3865" i="23"/>
  <c r="F3865" i="23"/>
  <c r="B3865" i="23"/>
  <c r="AJ3864" i="23"/>
  <c r="AF3864" i="23"/>
  <c r="AL3864" i="23"/>
  <c r="AK3864" i="23"/>
  <c r="AM3864" i="23" s="1"/>
  <c r="V3864" i="23"/>
  <c r="AB3864" i="23" s="1"/>
  <c r="AA3864" i="23"/>
  <c r="Z3864" i="23"/>
  <c r="L3864" i="23"/>
  <c r="R3864" i="23" s="1"/>
  <c r="Q3864" i="23"/>
  <c r="P3864" i="23"/>
  <c r="F3864" i="23"/>
  <c r="B3864" i="23"/>
  <c r="AF3863" i="23"/>
  <c r="AL3863" i="23" s="1"/>
  <c r="AJ3863" i="23"/>
  <c r="AK3863" i="23"/>
  <c r="AM3863" i="23" s="1"/>
  <c r="V3863" i="23"/>
  <c r="AB3863" i="23" s="1"/>
  <c r="Z3863" i="23"/>
  <c r="AA3863" i="23"/>
  <c r="AC3863" i="23" s="1"/>
  <c r="P3863" i="23"/>
  <c r="L3863" i="23"/>
  <c r="F3863" i="23"/>
  <c r="B3863" i="23"/>
  <c r="AJ3862" i="23"/>
  <c r="AF3862" i="23"/>
  <c r="Z3862" i="23"/>
  <c r="V3862" i="23"/>
  <c r="L3862" i="23"/>
  <c r="R3862" i="23" s="1"/>
  <c r="P3862" i="23"/>
  <c r="Q3862" i="23"/>
  <c r="B3862" i="23"/>
  <c r="F3862" i="23"/>
  <c r="AF3861" i="23"/>
  <c r="AL3861" i="23" s="1"/>
  <c r="AJ3861" i="23"/>
  <c r="AK3861" i="23"/>
  <c r="V3861" i="23"/>
  <c r="Z3861" i="23"/>
  <c r="AB3861" i="23"/>
  <c r="AA3861" i="23"/>
  <c r="AC3861" i="23" s="1"/>
  <c r="P3861" i="23"/>
  <c r="L3861" i="23"/>
  <c r="Q3861" i="23" s="1"/>
  <c r="S3861" i="23" s="1"/>
  <c r="R3861" i="23"/>
  <c r="F3861" i="23"/>
  <c r="B3861" i="23"/>
  <c r="AF3860" i="23"/>
  <c r="AJ3860" i="23"/>
  <c r="AL3860" i="23"/>
  <c r="AK3860" i="23"/>
  <c r="AM3860" i="23" s="1"/>
  <c r="Z3860" i="23"/>
  <c r="V3860" i="23"/>
  <c r="L3860" i="23"/>
  <c r="R3860" i="23"/>
  <c r="Q3860" i="23"/>
  <c r="S3860" i="23" s="1"/>
  <c r="P3860" i="23"/>
  <c r="F3860" i="23"/>
  <c r="B3860" i="23"/>
  <c r="AJ3859" i="23"/>
  <c r="AF3859" i="23"/>
  <c r="Z3859" i="23"/>
  <c r="V3859" i="23"/>
  <c r="P3859" i="23"/>
  <c r="L3859" i="23"/>
  <c r="B3859" i="23"/>
  <c r="F3859" i="23"/>
  <c r="AJ3858" i="23"/>
  <c r="AF3858" i="23"/>
  <c r="V3858" i="23"/>
  <c r="AB3858" i="23" s="1"/>
  <c r="AA3858" i="23"/>
  <c r="Z3858" i="23"/>
  <c r="L3858" i="23"/>
  <c r="P3858" i="23"/>
  <c r="F3858" i="23"/>
  <c r="B3858" i="23"/>
  <c r="AF3857" i="23"/>
  <c r="AJ3857" i="23"/>
  <c r="Z3857" i="23"/>
  <c r="V3857" i="23"/>
  <c r="P3857" i="23"/>
  <c r="L3857" i="23"/>
  <c r="F3857" i="23"/>
  <c r="B3857" i="23"/>
  <c r="AF3856" i="23"/>
  <c r="AJ3856" i="23"/>
  <c r="Z3856" i="23"/>
  <c r="V3856" i="23"/>
  <c r="L3856" i="23"/>
  <c r="P3856" i="23"/>
  <c r="F3856" i="23"/>
  <c r="B3856" i="23"/>
  <c r="AF3855" i="23"/>
  <c r="AJ3855" i="23"/>
  <c r="Z3855" i="23"/>
  <c r="V3855" i="23"/>
  <c r="L3855" i="23"/>
  <c r="P3855" i="23"/>
  <c r="B3855" i="23"/>
  <c r="F3855" i="23"/>
  <c r="AF3854" i="23"/>
  <c r="AJ3854" i="23"/>
  <c r="Z3854" i="23"/>
  <c r="V3854" i="23"/>
  <c r="P3854" i="23"/>
  <c r="L3854" i="23"/>
  <c r="F3854" i="23"/>
  <c r="B3854" i="23"/>
  <c r="AJ3853" i="23"/>
  <c r="AF3853" i="23"/>
  <c r="Z3853" i="23"/>
  <c r="V3853" i="23"/>
  <c r="P3853" i="23"/>
  <c r="L3853" i="23"/>
  <c r="F3853" i="23"/>
  <c r="B3853" i="23"/>
  <c r="AJ3852" i="23"/>
  <c r="AF3852" i="23"/>
  <c r="AL3852" i="23" s="1"/>
  <c r="AK3852" i="23"/>
  <c r="Z3852" i="23"/>
  <c r="V3852" i="23"/>
  <c r="P3852" i="23"/>
  <c r="L3852" i="23"/>
  <c r="B3852" i="23"/>
  <c r="H3852" i="23" s="1"/>
  <c r="I3852" i="23" s="1"/>
  <c r="F3852" i="23"/>
  <c r="G3852" i="23"/>
  <c r="AJ3851" i="23"/>
  <c r="AF3851" i="23"/>
  <c r="V3851" i="23"/>
  <c r="AB3851" i="23" s="1"/>
  <c r="Z3851" i="23"/>
  <c r="AA3851" i="23"/>
  <c r="L3851" i="23"/>
  <c r="Q3851" i="23"/>
  <c r="S3851" i="23" s="1"/>
  <c r="P3851" i="23"/>
  <c r="R3851" i="23"/>
  <c r="F3851" i="23"/>
  <c r="B3851" i="23"/>
  <c r="AF3850" i="23"/>
  <c r="AK3849" i="23" s="1"/>
  <c r="AJ3850" i="23"/>
  <c r="V3850" i="23"/>
  <c r="AA3849" i="23" s="1"/>
  <c r="AC3849" i="23" s="1"/>
  <c r="Z3850" i="23"/>
  <c r="P3850" i="23"/>
  <c r="L3850" i="23"/>
  <c r="F3850" i="23"/>
  <c r="B3850" i="23"/>
  <c r="AJ3849" i="23"/>
  <c r="AF3849" i="23"/>
  <c r="AL3849" i="23" s="1"/>
  <c r="V3849" i="23"/>
  <c r="AB3849" i="23"/>
  <c r="Z3849" i="23"/>
  <c r="P3849" i="23"/>
  <c r="L3849" i="23"/>
  <c r="Q3849" i="23"/>
  <c r="F3849" i="23"/>
  <c r="B3849" i="23"/>
  <c r="AJ3848" i="23"/>
  <c r="AF3848" i="23"/>
  <c r="Z3848" i="23"/>
  <c r="V3848" i="23"/>
  <c r="P3848" i="23"/>
  <c r="L3848" i="23"/>
  <c r="F3848" i="23"/>
  <c r="B3848" i="23"/>
  <c r="AF3847" i="23"/>
  <c r="AL3847" i="23" s="1"/>
  <c r="AJ3847" i="23"/>
  <c r="AK3847" i="23"/>
  <c r="V3847" i="23"/>
  <c r="Z3847" i="23"/>
  <c r="AA3847" i="23"/>
  <c r="AB3847" i="23"/>
  <c r="P3847" i="23"/>
  <c r="L3847" i="23"/>
  <c r="B3847" i="23"/>
  <c r="G3847" i="23" s="1"/>
  <c r="F3847" i="23"/>
  <c r="H3847" i="23"/>
  <c r="AJ3846" i="23"/>
  <c r="AF3846" i="23"/>
  <c r="V3846" i="23"/>
  <c r="Z3846" i="23"/>
  <c r="L3846" i="23"/>
  <c r="P3846" i="23"/>
  <c r="F3846" i="23"/>
  <c r="B3846" i="23"/>
  <c r="AJ3845" i="23"/>
  <c r="AF3845" i="23"/>
  <c r="Z3845" i="23"/>
  <c r="V3845" i="23"/>
  <c r="P3845" i="23"/>
  <c r="L3845" i="23"/>
  <c r="R3845" i="23" s="1"/>
  <c r="Q3845" i="23"/>
  <c r="F3845" i="23"/>
  <c r="B3845" i="23"/>
  <c r="AF3844" i="23"/>
  <c r="AL3844" i="23" s="1"/>
  <c r="AJ3844" i="23"/>
  <c r="AK3844" i="23"/>
  <c r="V3844" i="23"/>
  <c r="AB3844" i="23" s="1"/>
  <c r="Z3844" i="23"/>
  <c r="AA3844" i="23"/>
  <c r="L3844" i="23"/>
  <c r="Q3844" i="23" s="1"/>
  <c r="R3844" i="23"/>
  <c r="P3844" i="23"/>
  <c r="B3844" i="23"/>
  <c r="F3844" i="23"/>
  <c r="AJ3843" i="23"/>
  <c r="AF3843" i="23"/>
  <c r="V3843" i="23"/>
  <c r="AA3843" i="23"/>
  <c r="AB3843" i="23"/>
  <c r="Z3843" i="23"/>
  <c r="L3843" i="23"/>
  <c r="P3843" i="23"/>
  <c r="R3843" i="23"/>
  <c r="Q3843" i="23"/>
  <c r="S3843" i="23" s="1"/>
  <c r="F3843" i="23"/>
  <c r="B3843" i="23"/>
  <c r="G3843" i="23"/>
  <c r="H3843" i="23"/>
  <c r="AJ3842" i="23"/>
  <c r="AF3842" i="23"/>
  <c r="AK3842" i="23" s="1"/>
  <c r="AL3842" i="23"/>
  <c r="V3842" i="23"/>
  <c r="AA3842" i="23"/>
  <c r="Z3842" i="23"/>
  <c r="AB3842" i="23"/>
  <c r="P3842" i="23"/>
  <c r="L3842" i="23"/>
  <c r="B3842" i="23"/>
  <c r="F3842" i="23"/>
  <c r="AF3841" i="23"/>
  <c r="AJ3841" i="23"/>
  <c r="V3841" i="23"/>
  <c r="AB3841" i="23" s="1"/>
  <c r="Z3841" i="23"/>
  <c r="AA3841" i="23"/>
  <c r="P3841" i="23"/>
  <c r="L3841" i="23"/>
  <c r="F3841" i="23"/>
  <c r="B3841" i="23"/>
  <c r="AF3840" i="23"/>
  <c r="AL3840" i="23" s="1"/>
  <c r="AM3840" i="23" s="1"/>
  <c r="AJ3840" i="23"/>
  <c r="AK3840" i="23"/>
  <c r="V3840" i="23"/>
  <c r="AB3840" i="23" s="1"/>
  <c r="AC3840" i="23" s="1"/>
  <c r="Z3840" i="23"/>
  <c r="AA3840" i="23"/>
  <c r="L3840" i="23"/>
  <c r="P3840" i="23"/>
  <c r="B3840" i="23"/>
  <c r="F3840" i="23"/>
  <c r="AJ3839" i="23"/>
  <c r="AF3839" i="23"/>
  <c r="Z3839" i="23"/>
  <c r="V3839" i="23"/>
  <c r="L3839" i="23"/>
  <c r="P3839" i="23"/>
  <c r="F3839" i="23"/>
  <c r="B3839" i="23"/>
  <c r="AJ3838" i="23"/>
  <c r="AF3838" i="23"/>
  <c r="Z3838" i="23"/>
  <c r="V3838" i="23"/>
  <c r="L3838" i="23"/>
  <c r="R3838" i="23" s="1"/>
  <c r="P3838" i="23"/>
  <c r="B3838" i="23"/>
  <c r="H3838" i="23" s="1"/>
  <c r="I3838" i="23" s="1"/>
  <c r="F3838" i="23"/>
  <c r="G3838" i="23"/>
  <c r="AJ3837" i="23"/>
  <c r="AF3837" i="23"/>
  <c r="V3837" i="23"/>
  <c r="AB3837" i="23" s="1"/>
  <c r="Z3837" i="23"/>
  <c r="AA3837" i="23"/>
  <c r="L3837" i="23"/>
  <c r="R3837" i="23" s="1"/>
  <c r="P3837" i="23"/>
  <c r="Q3837" i="23"/>
  <c r="F3837" i="23"/>
  <c r="B3837" i="23"/>
  <c r="AJ3836" i="23"/>
  <c r="AF3836" i="23"/>
  <c r="V3836" i="23"/>
  <c r="Z3836" i="23"/>
  <c r="L3836" i="23"/>
  <c r="P3836" i="23"/>
  <c r="F3836" i="23"/>
  <c r="B3836" i="23"/>
  <c r="AF3835" i="23"/>
  <c r="AJ3835" i="23"/>
  <c r="V3835" i="23"/>
  <c r="AA3835" i="23" s="1"/>
  <c r="AC3835" i="23" s="1"/>
  <c r="Z3835" i="23"/>
  <c r="AB3835" i="23"/>
  <c r="L3835" i="23"/>
  <c r="P3835" i="23"/>
  <c r="R3835" i="23"/>
  <c r="F3835" i="23"/>
  <c r="B3835" i="23"/>
  <c r="AJ3834" i="23"/>
  <c r="AF3834" i="23"/>
  <c r="Z3834" i="23"/>
  <c r="V3834" i="23"/>
  <c r="L3834" i="23"/>
  <c r="P3834" i="23"/>
  <c r="F3834" i="23"/>
  <c r="B3834" i="23"/>
  <c r="AJ3833" i="23"/>
  <c r="AF3833" i="23"/>
  <c r="V3833" i="23"/>
  <c r="Z3833" i="23"/>
  <c r="P3833" i="23"/>
  <c r="L3833" i="23"/>
  <c r="F3833" i="23"/>
  <c r="B3833" i="23"/>
  <c r="AF3832" i="23"/>
  <c r="AJ3832" i="23"/>
  <c r="Z3832" i="23"/>
  <c r="V3832" i="23"/>
  <c r="L3832" i="23"/>
  <c r="Q3832" i="23" s="1"/>
  <c r="S3832" i="23" s="1"/>
  <c r="P3832" i="23"/>
  <c r="R3832" i="23"/>
  <c r="B3832" i="23"/>
  <c r="H3832" i="23"/>
  <c r="F3832" i="23"/>
  <c r="G3832" i="23"/>
  <c r="I3832" i="23" s="1"/>
  <c r="AF3831" i="23"/>
  <c r="AJ3831" i="23"/>
  <c r="Z3831" i="23"/>
  <c r="V3831" i="23"/>
  <c r="P3831" i="23"/>
  <c r="L3831" i="23"/>
  <c r="R3831" i="23" s="1"/>
  <c r="Q3831" i="23"/>
  <c r="B3831" i="23"/>
  <c r="H3831" i="23"/>
  <c r="F3831" i="23"/>
  <c r="G3831" i="23"/>
  <c r="I3831" i="23" s="1"/>
  <c r="AF3830" i="23"/>
  <c r="AJ3830" i="23"/>
  <c r="V3830" i="23"/>
  <c r="Z3830" i="23"/>
  <c r="L3830" i="23"/>
  <c r="Q3830" i="23"/>
  <c r="S3830" i="23" s="1"/>
  <c r="P3830" i="23"/>
  <c r="R3830" i="23"/>
  <c r="F3830" i="23"/>
  <c r="B3830" i="23"/>
  <c r="G3830" i="23"/>
  <c r="I3830" i="23" s="1"/>
  <c r="H3830" i="23"/>
  <c r="AF3829" i="23"/>
  <c r="AJ3829" i="23"/>
  <c r="V3829" i="23"/>
  <c r="Z3829" i="23"/>
  <c r="P3829" i="23"/>
  <c r="L3829" i="23"/>
  <c r="F3829" i="23"/>
  <c r="B3829" i="23"/>
  <c r="AF3828" i="23"/>
  <c r="AJ3828" i="23"/>
  <c r="V3828" i="23"/>
  <c r="AA3828" i="23" s="1"/>
  <c r="AC3828" i="23" s="1"/>
  <c r="AB3828" i="23"/>
  <c r="Z3828" i="23"/>
  <c r="L3828" i="23"/>
  <c r="P3828" i="23"/>
  <c r="R3828" i="23"/>
  <c r="Q3828" i="23"/>
  <c r="S3828" i="23" s="1"/>
  <c r="B3828" i="23"/>
  <c r="F3828" i="23"/>
  <c r="AF3827" i="23"/>
  <c r="AL3827" i="23" s="1"/>
  <c r="AJ3827" i="23"/>
  <c r="AK3827" i="23"/>
  <c r="V3827" i="23"/>
  <c r="Z3827" i="23"/>
  <c r="P3827" i="23"/>
  <c r="L3827" i="23"/>
  <c r="F3827" i="23"/>
  <c r="B3827" i="23"/>
  <c r="H3827" i="23"/>
  <c r="G3827" i="23"/>
  <c r="I3827" i="23" s="1"/>
  <c r="AJ3826" i="23"/>
  <c r="AF3826" i="23"/>
  <c r="V3826" i="23"/>
  <c r="Z3826" i="23"/>
  <c r="L3826" i="23"/>
  <c r="P3826" i="23"/>
  <c r="F3826" i="23"/>
  <c r="B3826" i="23"/>
  <c r="G3826" i="23" s="1"/>
  <c r="I3826" i="23" s="1"/>
  <c r="H3826" i="23"/>
  <c r="AF3825" i="23"/>
  <c r="AJ3825" i="23"/>
  <c r="Z3825" i="23"/>
  <c r="V3825" i="23"/>
  <c r="P3825" i="23"/>
  <c r="L3825" i="23"/>
  <c r="B3825" i="23"/>
  <c r="F3825" i="23"/>
  <c r="AF3824" i="23"/>
  <c r="AJ3824" i="23"/>
  <c r="AK3824" i="23"/>
  <c r="AM3824" i="23" s="1"/>
  <c r="AL3824" i="23"/>
  <c r="V3824" i="23"/>
  <c r="Z3824" i="23"/>
  <c r="AA3824" i="23"/>
  <c r="L3824" i="23"/>
  <c r="P3824" i="23"/>
  <c r="B3824" i="23"/>
  <c r="F3824" i="23"/>
  <c r="AF3823" i="23"/>
  <c r="AJ3823" i="23"/>
  <c r="V3823" i="23"/>
  <c r="Z3823" i="23"/>
  <c r="L3823" i="23"/>
  <c r="P3823" i="23"/>
  <c r="F3823" i="23"/>
  <c r="B3823" i="23"/>
  <c r="AF3822" i="23"/>
  <c r="AJ3822" i="23"/>
  <c r="V3822" i="23"/>
  <c r="Z3822" i="23"/>
  <c r="P3822" i="23"/>
  <c r="L3822" i="23"/>
  <c r="F3822" i="23"/>
  <c r="B3822" i="23"/>
  <c r="AF3821" i="23"/>
  <c r="AJ3821" i="23"/>
  <c r="V3821" i="23"/>
  <c r="Z3821" i="23"/>
  <c r="L3821" i="23"/>
  <c r="P3821" i="23"/>
  <c r="B3821" i="23"/>
  <c r="F3821" i="23"/>
  <c r="AF3820" i="23"/>
  <c r="AK3820" i="23" s="1"/>
  <c r="AM3820" i="23" s="1"/>
  <c r="AJ3820" i="23"/>
  <c r="AL3820" i="23"/>
  <c r="V3820" i="23"/>
  <c r="Z3820" i="23"/>
  <c r="P3820" i="23"/>
  <c r="L3820" i="23"/>
  <c r="B3820" i="23"/>
  <c r="F3820" i="23"/>
  <c r="AJ3819" i="23"/>
  <c r="AF3819" i="23"/>
  <c r="V3819" i="23"/>
  <c r="Z3819" i="23"/>
  <c r="L3819" i="23"/>
  <c r="P3819" i="23"/>
  <c r="B3819" i="23"/>
  <c r="F3819" i="23"/>
  <c r="AJ3818" i="23"/>
  <c r="AF3818" i="23"/>
  <c r="Z3818" i="23"/>
  <c r="V3818" i="23"/>
  <c r="P3818" i="23"/>
  <c r="L3818" i="23"/>
  <c r="F3818" i="23"/>
  <c r="B3818" i="23"/>
  <c r="AJ3817" i="23"/>
  <c r="AF3817" i="23"/>
  <c r="Z3817" i="23"/>
  <c r="V3817" i="23"/>
  <c r="L3817" i="23"/>
  <c r="P3817" i="23"/>
  <c r="F3817" i="23"/>
  <c r="B3817" i="23"/>
  <c r="AJ3816" i="23"/>
  <c r="AF3816" i="23"/>
  <c r="V3816" i="23"/>
  <c r="Z3816" i="23"/>
  <c r="P3816" i="23"/>
  <c r="L3816" i="23"/>
  <c r="B3816" i="23"/>
  <c r="F3816" i="23"/>
  <c r="AJ3815" i="23"/>
  <c r="AF3815" i="23"/>
  <c r="Z3815" i="23"/>
  <c r="V3815" i="23"/>
  <c r="P3815" i="23"/>
  <c r="L3815" i="23"/>
  <c r="F3815" i="23"/>
  <c r="B3815" i="23"/>
  <c r="AJ3814" i="23"/>
  <c r="AF3814" i="23"/>
  <c r="V3814" i="23"/>
  <c r="Z3814" i="23"/>
  <c r="L3814" i="23"/>
  <c r="P3814" i="23"/>
  <c r="B3814" i="23"/>
  <c r="F3814" i="23"/>
  <c r="AJ3813" i="23"/>
  <c r="AF3813" i="23"/>
  <c r="AK3813" i="23" s="1"/>
  <c r="V3813" i="23"/>
  <c r="Z3813" i="23"/>
  <c r="L3813" i="23"/>
  <c r="P3813" i="23"/>
  <c r="F3813" i="23"/>
  <c r="B3813" i="23"/>
  <c r="AJ3812" i="23"/>
  <c r="AF3812" i="23"/>
  <c r="V3812" i="23"/>
  <c r="Z3812" i="23"/>
  <c r="P3812" i="23"/>
  <c r="L3812" i="23"/>
  <c r="B3812" i="23"/>
  <c r="F3812" i="23"/>
  <c r="AF3811" i="23"/>
  <c r="AJ3811" i="23"/>
  <c r="Z3811" i="23"/>
  <c r="V3811" i="23"/>
  <c r="P3811" i="23"/>
  <c r="L3811" i="23"/>
  <c r="F3811" i="23"/>
  <c r="B3811" i="23"/>
  <c r="AF3810" i="23"/>
  <c r="AJ3810" i="23"/>
  <c r="Z3810" i="23"/>
  <c r="V3810" i="23"/>
  <c r="P3810" i="23"/>
  <c r="L3810" i="23"/>
  <c r="B3810" i="23"/>
  <c r="F3810" i="23"/>
  <c r="AJ3809" i="23"/>
  <c r="AF3809" i="23"/>
  <c r="V3809" i="23"/>
  <c r="Z3809" i="23"/>
  <c r="P3809" i="23"/>
  <c r="L3809" i="23"/>
  <c r="B3809" i="23"/>
  <c r="F3809" i="23"/>
  <c r="AJ3808" i="23"/>
  <c r="AF3808" i="23"/>
  <c r="Z3808" i="23"/>
  <c r="V3808" i="23"/>
  <c r="P3808" i="23"/>
  <c r="L3808" i="23"/>
  <c r="B3808" i="23"/>
  <c r="F3808" i="23"/>
  <c r="AF3807" i="23"/>
  <c r="AJ3807" i="23"/>
  <c r="Z3807" i="23"/>
  <c r="V3807" i="23"/>
  <c r="P3807" i="23"/>
  <c r="L3807" i="23"/>
  <c r="F3807" i="23"/>
  <c r="B3807" i="23"/>
  <c r="AJ3806" i="23"/>
  <c r="AF3806" i="23"/>
  <c r="Z3806" i="23"/>
  <c r="V3806" i="23"/>
  <c r="L3806" i="23"/>
  <c r="P3806" i="23"/>
  <c r="F3806" i="23"/>
  <c r="B3806" i="23"/>
  <c r="B3752" i="23"/>
  <c r="G3751" i="23"/>
  <c r="E3751" i="23"/>
  <c r="C3751" i="23"/>
  <c r="S3785" i="23"/>
  <c r="T3785" i="23"/>
  <c r="S3786" i="23"/>
  <c r="T3786" i="23"/>
  <c r="S3787" i="23"/>
  <c r="T3787" i="23"/>
  <c r="S3788" i="23"/>
  <c r="T3788" i="23"/>
  <c r="S3789" i="23"/>
  <c r="T3789" i="23"/>
  <c r="S3783" i="23"/>
  <c r="S3766" i="23"/>
  <c r="T3766" i="23"/>
  <c r="T3775" i="23"/>
  <c r="S3776" i="23"/>
  <c r="T3776" i="23"/>
  <c r="S3777" i="23"/>
  <c r="T3777" i="23"/>
  <c r="S3778" i="23"/>
  <c r="T3778" i="23"/>
  <c r="S3779" i="23"/>
  <c r="T3779" i="23"/>
  <c r="S3780" i="23"/>
  <c r="T3780" i="23"/>
  <c r="S3781" i="23"/>
  <c r="T3781" i="23"/>
  <c r="S3775" i="23"/>
  <c r="T3774" i="23"/>
  <c r="S3774" i="23"/>
  <c r="T3773" i="23"/>
  <c r="S3773" i="23"/>
  <c r="T3772" i="23"/>
  <c r="S3772" i="23"/>
  <c r="T3771" i="23"/>
  <c r="S3771" i="23"/>
  <c r="T3770" i="23"/>
  <c r="S3770" i="23"/>
  <c r="T3769" i="23"/>
  <c r="S3769" i="23"/>
  <c r="T3768" i="23"/>
  <c r="S3768" i="23"/>
  <c r="T3767" i="23"/>
  <c r="S3767"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S3782" i="23"/>
  <c r="T3751" i="23"/>
  <c r="S3751" i="23"/>
  <c r="T3782" i="23"/>
  <c r="T3783" i="23"/>
  <c r="S3784" i="23"/>
  <c r="T3784"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4" i="23"/>
  <c r="H3798" i="23"/>
  <c r="H3793" i="23"/>
  <c r="H3796" i="23"/>
  <c r="H3797" i="23"/>
  <c r="H3795" i="23"/>
  <c r="H3792" i="23"/>
  <c r="H3791" i="23"/>
  <c r="B3698" i="23"/>
  <c r="C3697" i="23"/>
  <c r="E3697" i="23"/>
  <c r="G3697"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44" i="23"/>
  <c r="S3744" i="23"/>
  <c r="T3743" i="23"/>
  <c r="S3743" i="23"/>
  <c r="Q3694" i="23"/>
  <c r="A3695" i="23"/>
  <c r="B3695" i="23"/>
  <c r="E3694" i="23"/>
  <c r="H3698"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B3644" i="23"/>
  <c r="E3643" i="23"/>
  <c r="C3643" i="23"/>
  <c r="CI70" i="23"/>
  <c r="S3668" i="23"/>
  <c r="T3668" i="23"/>
  <c r="S3669" i="23"/>
  <c r="T3669" i="23"/>
  <c r="S3670" i="23"/>
  <c r="T3670" i="23"/>
  <c r="S3671" i="23"/>
  <c r="T3671" i="23"/>
  <c r="S3672" i="23"/>
  <c r="T3672" i="23"/>
  <c r="S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S3690" i="23"/>
  <c r="T3690" i="23"/>
  <c r="T3650" i="23"/>
  <c r="S3650" i="23"/>
  <c r="T3649" i="23"/>
  <c r="S3649" i="23"/>
  <c r="T3689" i="23"/>
  <c r="T3648" i="23"/>
  <c r="S3648" i="23"/>
  <c r="T3647" i="23"/>
  <c r="S3647" i="23"/>
  <c r="T3646" i="23"/>
  <c r="S3646" i="23"/>
  <c r="T3645" i="23"/>
  <c r="S3645" i="23"/>
  <c r="T3644" i="23"/>
  <c r="S3644" i="23"/>
  <c r="T3643" i="23"/>
  <c r="S3643" i="23"/>
  <c r="T3666" i="23"/>
  <c r="T3673" i="23"/>
  <c r="S3667" i="23"/>
  <c r="T3651" i="23"/>
  <c r="S3652" i="23"/>
  <c r="T3652" i="23"/>
  <c r="S3653" i="23"/>
  <c r="T3653" i="23"/>
  <c r="S3654" i="23"/>
  <c r="T3654" i="23"/>
  <c r="S3655" i="23"/>
  <c r="T3655" i="23"/>
  <c r="AK70" i="23"/>
  <c r="AL70" i="23"/>
  <c r="T3667" i="23"/>
  <c r="S3656" i="23"/>
  <c r="T3656" i="23"/>
  <c r="S3657" i="23"/>
  <c r="T3657" i="23"/>
  <c r="S3651" i="23"/>
  <c r="S3658" i="23"/>
  <c r="T3658" i="23"/>
  <c r="S3659" i="23"/>
  <c r="T3659" i="23"/>
  <c r="S3660" i="23"/>
  <c r="T3660" i="23"/>
  <c r="S3661" i="23"/>
  <c r="T3661" i="23"/>
  <c r="S3662" i="23"/>
  <c r="S3663" i="23"/>
  <c r="T3662" i="23"/>
  <c r="T3663" i="23"/>
  <c r="S3664" i="23"/>
  <c r="T3664" i="23"/>
  <c r="S3665" i="23"/>
  <c r="T3665" i="23"/>
  <c r="S3666"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G3589" i="23"/>
  <c r="B3590" i="23"/>
  <c r="E3589" i="23"/>
  <c r="C3589" i="23"/>
  <c r="CI69" i="23"/>
  <c r="T3593" i="23"/>
  <c r="S3593" i="23"/>
  <c r="T3592" i="23"/>
  <c r="S3592" i="23"/>
  <c r="T3591" i="23"/>
  <c r="S3591" i="23"/>
  <c r="T3590" i="23"/>
  <c r="S3590" i="23"/>
  <c r="T3589" i="23"/>
  <c r="S3589" i="23"/>
  <c r="AL69" i="23"/>
  <c r="AK69"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Q3586" i="23"/>
  <c r="A3587" i="23"/>
  <c r="B3587" i="23"/>
  <c r="E3586"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C3535" i="23"/>
  <c r="G3535" i="23"/>
  <c r="E3535" i="23"/>
  <c r="CI68" i="23"/>
  <c r="T3576" i="23"/>
  <c r="S3577" i="23"/>
  <c r="T3577" i="23"/>
  <c r="S3578" i="23"/>
  <c r="T3578" i="23"/>
  <c r="S3579" i="23"/>
  <c r="T3579" i="23"/>
  <c r="S3580" i="23"/>
  <c r="T3580" i="23"/>
  <c r="S3581" i="23"/>
  <c r="T3581" i="23"/>
  <c r="T3582" i="23"/>
  <c r="T3551" i="23"/>
  <c r="T3545" i="23"/>
  <c r="S3552" i="23"/>
  <c r="T3552" i="23"/>
  <c r="T3550" i="23"/>
  <c r="S3550" i="23"/>
  <c r="T3549" i="23"/>
  <c r="S3549" i="23"/>
  <c r="T3548" i="23"/>
  <c r="S3548" i="23"/>
  <c r="T3547" i="23"/>
  <c r="S3547" i="23"/>
  <c r="T3546" i="23"/>
  <c r="S3546" i="23"/>
  <c r="S3556" i="23"/>
  <c r="S3545" i="23"/>
  <c r="T3544" i="23"/>
  <c r="S3544" i="23"/>
  <c r="T3543" i="23"/>
  <c r="S3543" i="23"/>
  <c r="T3542" i="23"/>
  <c r="S3542" i="23"/>
  <c r="T3541" i="23"/>
  <c r="S3541" i="23"/>
  <c r="T3540" i="23"/>
  <c r="S3582" i="23"/>
  <c r="S3540" i="23"/>
  <c r="T3539" i="23"/>
  <c r="S3539" i="23"/>
  <c r="T3538" i="23"/>
  <c r="S3538" i="23"/>
  <c r="T3537" i="23"/>
  <c r="S3537" i="23"/>
  <c r="T3555" i="23"/>
  <c r="S3555" i="23"/>
  <c r="T3554" i="23"/>
  <c r="S3535" i="23"/>
  <c r="S3554" i="23"/>
  <c r="T3553" i="23"/>
  <c r="S3553" i="23"/>
  <c r="AL68" i="23"/>
  <c r="AK68" i="23"/>
  <c r="T3575" i="23"/>
  <c r="S3551" i="23"/>
  <c r="T3536" i="23"/>
  <c r="S3536" i="23"/>
  <c r="T3535" i="23"/>
  <c r="S3576"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T3558" i="23"/>
  <c r="S3558" i="23"/>
  <c r="T3557" i="23"/>
  <c r="S3557" i="23"/>
  <c r="T3556" i="23"/>
  <c r="B3533" i="23"/>
  <c r="Q3532" i="23"/>
  <c r="A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B3482" i="23"/>
  <c r="E3481" i="23"/>
  <c r="C3481" i="23"/>
  <c r="S3481" i="23"/>
  <c r="S3482" i="23"/>
  <c r="T3482" i="23"/>
  <c r="T3481" i="23"/>
  <c r="Q3478" i="23"/>
  <c r="A3479"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C3427" i="23"/>
  <c r="D3427" i="23" s="1"/>
  <c r="E3427" i="23"/>
  <c r="F3427" i="23"/>
  <c r="G3427" i="23"/>
  <c r="B3428" i="23"/>
  <c r="CI66" i="23"/>
  <c r="S3454" i="23"/>
  <c r="T3454" i="23"/>
  <c r="S3455" i="23"/>
  <c r="T3455" i="23"/>
  <c r="S3456" i="23"/>
  <c r="T3456" i="23"/>
  <c r="S3457" i="23"/>
  <c r="T3457" i="23"/>
  <c r="S3458" i="23"/>
  <c r="T3458" i="23"/>
  <c r="S3459" i="23"/>
  <c r="T3459" i="23"/>
  <c r="S3460" i="23"/>
  <c r="T3460" i="23"/>
  <c r="S3461" i="23"/>
  <c r="T3461" i="23"/>
  <c r="S3462" i="23"/>
  <c r="T3462" i="23"/>
  <c r="S3463" i="23"/>
  <c r="T3463" i="23"/>
  <c r="T3464" i="23"/>
  <c r="S3465" i="23"/>
  <c r="T3465" i="23"/>
  <c r="S3466" i="23"/>
  <c r="T3466" i="23"/>
  <c r="S3467" i="23"/>
  <c r="T3467" i="23"/>
  <c r="S3468" i="23"/>
  <c r="T3468" i="23"/>
  <c r="S3469" i="23"/>
  <c r="T3469" i="23"/>
  <c r="S3470" i="23"/>
  <c r="T3470" i="23"/>
  <c r="S3471" i="23"/>
  <c r="T3471" i="23"/>
  <c r="S3472" i="23"/>
  <c r="T3472" i="23"/>
  <c r="S3473" i="23"/>
  <c r="T3473" i="23"/>
  <c r="S3474" i="23"/>
  <c r="T3474" i="23"/>
  <c r="T3443" i="23"/>
  <c r="S3464" i="23"/>
  <c r="T3434" i="23"/>
  <c r="S3427" i="23"/>
  <c r="T3427" i="23"/>
  <c r="S3428" i="23"/>
  <c r="T3428" i="23"/>
  <c r="S3429" i="23"/>
  <c r="T3429" i="23"/>
  <c r="S3430" i="23"/>
  <c r="T3430" i="23"/>
  <c r="S3431" i="23"/>
  <c r="T3431" i="23"/>
  <c r="S3432" i="23"/>
  <c r="T3432" i="23"/>
  <c r="S3433" i="23"/>
  <c r="T3433" i="23"/>
  <c r="S3434" i="23"/>
  <c r="S3435" i="23"/>
  <c r="T3435" i="23"/>
  <c r="S3436" i="23"/>
  <c r="T3436" i="23"/>
  <c r="S3437" i="23"/>
  <c r="T3437" i="23"/>
  <c r="S3438" i="23"/>
  <c r="T3438" i="23"/>
  <c r="S3439" i="23"/>
  <c r="T3439" i="23"/>
  <c r="S3440" i="23"/>
  <c r="T3440" i="23"/>
  <c r="S3441" i="23"/>
  <c r="T3441" i="23"/>
  <c r="S3442" i="23"/>
  <c r="T3442" i="23"/>
  <c r="S3443" i="23"/>
  <c r="S3444" i="23"/>
  <c r="T3444" i="23"/>
  <c r="S3445" i="23"/>
  <c r="T3445" i="23"/>
  <c r="S3446" i="23"/>
  <c r="T3446" i="23"/>
  <c r="S3447" i="23"/>
  <c r="T3447" i="23"/>
  <c r="S3448" i="23"/>
  <c r="T3448" i="23"/>
  <c r="S3449" i="23"/>
  <c r="T3449" i="23"/>
  <c r="S3450" i="23"/>
  <c r="T3450" i="23"/>
  <c r="S3451" i="23"/>
  <c r="T3451" i="23"/>
  <c r="S3452" i="23"/>
  <c r="T3452" i="23"/>
  <c r="S3453" i="23"/>
  <c r="T3453" i="23"/>
  <c r="AL66" i="23"/>
  <c r="AK66"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CI65" i="23"/>
  <c r="S3419" i="23"/>
  <c r="T3418" i="23"/>
  <c r="S3418" i="23"/>
  <c r="T3417" i="23"/>
  <c r="S3417" i="23"/>
  <c r="T3416" i="23"/>
  <c r="S3416" i="23"/>
  <c r="T3415" i="23"/>
  <c r="S3415" i="23"/>
  <c r="T3414" i="23"/>
  <c r="S3414" i="23"/>
  <c r="T3413" i="23"/>
  <c r="S3413" i="23"/>
  <c r="T3412" i="23"/>
  <c r="S3412" i="23"/>
  <c r="T3411" i="23"/>
  <c r="S3411" i="23"/>
  <c r="S3398" i="23"/>
  <c r="T3410" i="23"/>
  <c r="S3410" i="23"/>
  <c r="T3409" i="23"/>
  <c r="S3409" i="23"/>
  <c r="T3408" i="23"/>
  <c r="S3408" i="23"/>
  <c r="T3407" i="23"/>
  <c r="S3407" i="23"/>
  <c r="T3406" i="23"/>
  <c r="S3406" i="23"/>
  <c r="T3405" i="23"/>
  <c r="T3404" i="23"/>
  <c r="S3404" i="23"/>
  <c r="T3403" i="23"/>
  <c r="S3403" i="23"/>
  <c r="T3402" i="23"/>
  <c r="S3402"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S3397" i="23"/>
  <c r="S3420" i="23"/>
  <c r="T3420" i="23"/>
  <c r="S3405" i="23"/>
  <c r="T3401" i="23"/>
  <c r="S3401" i="23"/>
  <c r="T3400" i="23"/>
  <c r="S3400" i="23"/>
  <c r="T3399" i="23"/>
  <c r="S3399" i="23"/>
  <c r="T3398" i="23"/>
  <c r="T3397" i="23"/>
  <c r="T3419" i="23"/>
  <c r="AL65" i="23"/>
  <c r="AK65"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E3319" i="23"/>
  <c r="C3319" i="23"/>
  <c r="CI64" i="23"/>
  <c r="S3353" i="23"/>
  <c r="T3353" i="23"/>
  <c r="S3354" i="23"/>
  <c r="T3354" i="23"/>
  <c r="S3355" i="23"/>
  <c r="T3355" i="23"/>
  <c r="S3356" i="23"/>
  <c r="T3356" i="23"/>
  <c r="S3357" i="23"/>
  <c r="T3357" i="23"/>
  <c r="S3358" i="23"/>
  <c r="T3358" i="23"/>
  <c r="S3359" i="23"/>
  <c r="T3366" i="23"/>
  <c r="S3366" i="23"/>
  <c r="T3365" i="23"/>
  <c r="S3365" i="23"/>
  <c r="T3364" i="23"/>
  <c r="S3364" i="23"/>
  <c r="T3363" i="23"/>
  <c r="S3363" i="23"/>
  <c r="T3362" i="23"/>
  <c r="S3362" i="23"/>
  <c r="T3361" i="23"/>
  <c r="S3361" i="23"/>
  <c r="T3360" i="23"/>
  <c r="S3344" i="23"/>
  <c r="T3343" i="23"/>
  <c r="S3343" i="23"/>
  <c r="T3342" i="23"/>
  <c r="S3342" i="23"/>
  <c r="T3341" i="23"/>
  <c r="S3341" i="23"/>
  <c r="T3359" i="23"/>
  <c r="T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47" i="23"/>
  <c r="S3347" i="23"/>
  <c r="T3346" i="23"/>
  <c r="T3345" i="23"/>
  <c r="S3345" i="23"/>
  <c r="T3344" i="23"/>
  <c r="S3346" i="23"/>
  <c r="S3348" i="23"/>
  <c r="S3340" i="23"/>
  <c r="T3348" i="23"/>
  <c r="S3360" i="23"/>
  <c r="S3349" i="23"/>
  <c r="T3349" i="23"/>
  <c r="S3350" i="23"/>
  <c r="T3350" i="23"/>
  <c r="S3351" i="23"/>
  <c r="AL64" i="23"/>
  <c r="AK64" i="23"/>
  <c r="T3320" i="23"/>
  <c r="S3320" i="23"/>
  <c r="T3351" i="23"/>
  <c r="T3319" i="23"/>
  <c r="S3319" i="23"/>
  <c r="S3352" i="23"/>
  <c r="T3352"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R3265" i="23" s="1"/>
  <c r="E3265" i="23"/>
  <c r="C3265" i="23"/>
  <c r="CI63"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98" i="23"/>
  <c r="T3275" i="23"/>
  <c r="S3275" i="23"/>
  <c r="T3274" i="23"/>
  <c r="S3274" i="23"/>
  <c r="T3273" i="23"/>
  <c r="S3273" i="23"/>
  <c r="T3272" i="23"/>
  <c r="S3272" i="23"/>
  <c r="T3271" i="23"/>
  <c r="S3271" i="23"/>
  <c r="T3270" i="23"/>
  <c r="S3270" i="23"/>
  <c r="T3269" i="23"/>
  <c r="S3269" i="23"/>
  <c r="T3268" i="23"/>
  <c r="S3268" i="23"/>
  <c r="T3267" i="23"/>
  <c r="S3267" i="23"/>
  <c r="T3266" i="23"/>
  <c r="S3266" i="23"/>
  <c r="T3303" i="23"/>
  <c r="T3265" i="23"/>
  <c r="S3265" i="23"/>
  <c r="S3303" i="23"/>
  <c r="T3302" i="23"/>
  <c r="S3302" i="23"/>
  <c r="T3301" i="23"/>
  <c r="S3301" i="23"/>
  <c r="T3300" i="23"/>
  <c r="S3300" i="23"/>
  <c r="T3299" i="23"/>
  <c r="S3299" i="23"/>
  <c r="S3298" i="23"/>
  <c r="T3297" i="23"/>
  <c r="S3297" i="23"/>
  <c r="T3296" i="23"/>
  <c r="S3296" i="23"/>
  <c r="T3295" i="23"/>
  <c r="S3295" i="23"/>
  <c r="T3294" i="23"/>
  <c r="T3293" i="23"/>
  <c r="S3293" i="23"/>
  <c r="T3292" i="23"/>
  <c r="T3312" i="23"/>
  <c r="S3312" i="23"/>
  <c r="T3311" i="23"/>
  <c r="S3311" i="23"/>
  <c r="T3310" i="23"/>
  <c r="S3310" i="23"/>
  <c r="T3309" i="23"/>
  <c r="S3309" i="23"/>
  <c r="T3308" i="23"/>
  <c r="S3308" i="23"/>
  <c r="S3294" i="23"/>
  <c r="T3307" i="23"/>
  <c r="S3292" i="23"/>
  <c r="AL63" i="23"/>
  <c r="AK63" i="23"/>
  <c r="S3307" i="23"/>
  <c r="T3306" i="23"/>
  <c r="S3306" i="23"/>
  <c r="T3305" i="23"/>
  <c r="S3305" i="23"/>
  <c r="T3304" i="23"/>
  <c r="S3304" i="23"/>
  <c r="T3291"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D3211" i="23" s="1"/>
  <c r="E3211" i="23"/>
  <c r="F3211" i="23"/>
  <c r="G3211" i="23"/>
  <c r="B3212" i="23"/>
  <c r="CI62"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S3236" i="23"/>
  <c r="T3222" i="23"/>
  <c r="S3222" i="23"/>
  <c r="T3221" i="23"/>
  <c r="S3221" i="23"/>
  <c r="T3220" i="23"/>
  <c r="S3220" i="23"/>
  <c r="T3257" i="23"/>
  <c r="S3258" i="23"/>
  <c r="T3258" i="23"/>
  <c r="T3235" i="23"/>
  <c r="S3235" i="23"/>
  <c r="S3211" i="23"/>
  <c r="T3211" i="23"/>
  <c r="S3212" i="23"/>
  <c r="T3212" i="23"/>
  <c r="S3213" i="23"/>
  <c r="T3213" i="23"/>
  <c r="S3214" i="23"/>
  <c r="T3214" i="23"/>
  <c r="S3215" i="23"/>
  <c r="T3215" i="23"/>
  <c r="S3216" i="23"/>
  <c r="T3216" i="23"/>
  <c r="S3217" i="23"/>
  <c r="T3217" i="23"/>
  <c r="S3218" i="23"/>
  <c r="S3219" i="23"/>
  <c r="T3218" i="23"/>
  <c r="S3239" i="23"/>
  <c r="T3239" i="23"/>
  <c r="S3240" i="23"/>
  <c r="T3240" i="23"/>
  <c r="S3241"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S3254" i="23"/>
  <c r="T3254" i="23"/>
  <c r="T3219" i="23"/>
  <c r="S3255" i="23"/>
  <c r="T3255" i="23"/>
  <c r="S3256" i="23"/>
  <c r="T3256" i="23"/>
  <c r="S3257" i="23"/>
  <c r="AL62" i="23"/>
  <c r="AK62" i="23"/>
  <c r="T3238" i="23"/>
  <c r="S3238" i="23"/>
  <c r="T3237" i="23"/>
  <c r="S3237" i="23"/>
  <c r="T3236"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E3157" i="23"/>
  <c r="C3157" i="23"/>
  <c r="B3158" i="23"/>
  <c r="G3157" i="23"/>
  <c r="T3164" i="23"/>
  <c r="S3164" i="23"/>
  <c r="T3163" i="23"/>
  <c r="S3163" i="23"/>
  <c r="T3162" i="23"/>
  <c r="S3162" i="23"/>
  <c r="T3161" i="23"/>
  <c r="S3161" i="23"/>
  <c r="T3160" i="23"/>
  <c r="S3160" i="23"/>
  <c r="T3159" i="23"/>
  <c r="S3159" i="23"/>
  <c r="T3158" i="23"/>
  <c r="S3158" i="23"/>
  <c r="T3157" i="23"/>
  <c r="S3157" i="23"/>
  <c r="T3170" i="23"/>
  <c r="S3170" i="23"/>
  <c r="T3169" i="23"/>
  <c r="S3169" i="23"/>
  <c r="T3168" i="23"/>
  <c r="S3168" i="23"/>
  <c r="T3167" i="23"/>
  <c r="S3167" i="23"/>
  <c r="T3166" i="23"/>
  <c r="S3166" i="23"/>
  <c r="T3165" i="23"/>
  <c r="S3165" i="23"/>
  <c r="B3155" i="23"/>
  <c r="A3155" i="23"/>
  <c r="E3154" i="23"/>
  <c r="H3157" i="23"/>
  <c r="H3158" i="23"/>
  <c r="H3159" i="23"/>
  <c r="H3160" i="23"/>
  <c r="H3161" i="23"/>
  <c r="H3162" i="23"/>
  <c r="H3163" i="23"/>
  <c r="H3164" i="23"/>
  <c r="H3165" i="23"/>
  <c r="H3166" i="23"/>
  <c r="H3167" i="23"/>
  <c r="H3168" i="23"/>
  <c r="H3169" i="23"/>
  <c r="H3170" i="23"/>
  <c r="H3172" i="23"/>
  <c r="H3174"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H3171" i="23"/>
  <c r="H3173" i="23"/>
  <c r="H3175" i="23"/>
  <c r="H3176" i="23"/>
  <c r="B3104" i="23"/>
  <c r="G3103" i="23"/>
  <c r="E3103" i="23"/>
  <c r="C3103" i="23"/>
  <c r="CI60"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S3116" i="23"/>
  <c r="T3115" i="23"/>
  <c r="S3115" i="23"/>
  <c r="T3137" i="23"/>
  <c r="S3122" i="23"/>
  <c r="T3121"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S3138" i="23"/>
  <c r="T3138" i="23"/>
  <c r="S3139" i="23"/>
  <c r="T3139" i="23"/>
  <c r="S3140" i="23"/>
  <c r="T3140" i="23"/>
  <c r="S3141" i="23"/>
  <c r="T3141" i="23"/>
  <c r="S3142" i="23"/>
  <c r="T3142" i="23"/>
  <c r="S3143" i="23"/>
  <c r="T3143" i="23"/>
  <c r="S3144" i="23"/>
  <c r="T3144" i="23"/>
  <c r="S3121" i="23"/>
  <c r="S3145" i="23"/>
  <c r="T3145" i="23"/>
  <c r="S3146" i="23"/>
  <c r="S3147" i="23"/>
  <c r="T3147" i="23"/>
  <c r="S3148" i="23"/>
  <c r="T3148" i="23"/>
  <c r="S3149" i="23"/>
  <c r="T3149" i="23"/>
  <c r="S3150" i="23"/>
  <c r="T3150" i="23"/>
  <c r="T3146" i="23"/>
  <c r="T3120" i="23"/>
  <c r="S3120" i="23"/>
  <c r="T3119" i="23"/>
  <c r="S3119" i="23"/>
  <c r="T3118" i="23"/>
  <c r="S3118" i="23"/>
  <c r="T3117" i="23"/>
  <c r="S3117" i="23"/>
  <c r="T3116"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E3049" i="23"/>
  <c r="G3049" i="23"/>
  <c r="B3050" i="23"/>
  <c r="C3049" i="23"/>
  <c r="CI59" i="23"/>
  <c r="T3055" i="23"/>
  <c r="S3055" i="23"/>
  <c r="T3054" i="23"/>
  <c r="S3054" i="23"/>
  <c r="T3053" i="23"/>
  <c r="S3053" i="23"/>
  <c r="T3052" i="23"/>
  <c r="S3052" i="23"/>
  <c r="T3051" i="23"/>
  <c r="S3051" i="23"/>
  <c r="T3050" i="23"/>
  <c r="S3050" i="23"/>
  <c r="T3049" i="23"/>
  <c r="S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AL59" i="23"/>
  <c r="AK59" i="23"/>
  <c r="T3060" i="23"/>
  <c r="S3060" i="23"/>
  <c r="T3059" i="23"/>
  <c r="S3059" i="23"/>
  <c r="T3058" i="23"/>
  <c r="S3058" i="23"/>
  <c r="T3057" i="23"/>
  <c r="S3057" i="23"/>
  <c r="T3056" i="23"/>
  <c r="S3056"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G2995" i="23"/>
  <c r="B2996" i="23"/>
  <c r="C2995" i="23"/>
  <c r="CI58" i="23"/>
  <c r="S2996" i="23"/>
  <c r="T2995" i="23"/>
  <c r="S2995" i="23"/>
  <c r="AL58" i="23"/>
  <c r="AK58" i="23"/>
  <c r="S3000"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T3028" i="23"/>
  <c r="S3031" i="23"/>
  <c r="S3030" i="23"/>
  <c r="T3029" i="23"/>
  <c r="S3029"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30"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T2999" i="23"/>
  <c r="S2999" i="23"/>
  <c r="T2998" i="23"/>
  <c r="S2998" i="23"/>
  <c r="T2997" i="23"/>
  <c r="S2997" i="23"/>
  <c r="T2996"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H3021" i="23"/>
  <c r="H3022" i="23"/>
  <c r="H3023" i="23"/>
  <c r="H3024" i="23"/>
  <c r="H3025" i="23"/>
  <c r="H3026" i="23"/>
  <c r="H3027" i="23"/>
  <c r="H3028" i="23"/>
  <c r="H3029" i="23"/>
  <c r="H3030" i="23"/>
  <c r="H3031" i="23"/>
  <c r="H3032" i="23"/>
  <c r="H3033" i="23"/>
  <c r="H3034" i="23"/>
  <c r="H3035" i="23"/>
  <c r="H3036" i="23"/>
  <c r="H3037" i="23"/>
  <c r="H3038" i="23"/>
  <c r="H3039" i="23"/>
  <c r="H3040" i="23"/>
  <c r="H3041" i="23"/>
  <c r="H3042" i="23"/>
  <c r="B2942" i="23"/>
  <c r="C2941" i="23"/>
  <c r="D2941" i="23" s="1"/>
  <c r="E2941" i="23"/>
  <c r="F2941" i="23"/>
  <c r="G2941" i="23"/>
  <c r="CI57" i="23"/>
  <c r="S2976" i="23"/>
  <c r="T2976" i="23"/>
  <c r="S2977" i="23"/>
  <c r="T2977" i="23"/>
  <c r="AL57" i="23"/>
  <c r="S2978" i="23"/>
  <c r="T2978" i="23"/>
  <c r="S2979" i="23"/>
  <c r="T2979" i="23"/>
  <c r="AK57" i="23"/>
  <c r="T2984" i="23"/>
  <c r="S2984" i="23"/>
  <c r="T2942" i="23"/>
  <c r="T2983" i="23"/>
  <c r="S2983" i="23"/>
  <c r="T2982" i="23"/>
  <c r="S2941" i="23"/>
  <c r="T2941" i="23"/>
  <c r="S2942" i="23"/>
  <c r="S2943" i="23"/>
  <c r="T2943" i="23"/>
  <c r="S2944" i="23"/>
  <c r="T2944" i="23"/>
  <c r="S2945" i="23"/>
  <c r="T2945" i="23"/>
  <c r="S2946" i="23"/>
  <c r="T2946" i="23"/>
  <c r="S2947" i="23"/>
  <c r="T2947" i="23"/>
  <c r="S2948" i="23"/>
  <c r="T2948" i="23"/>
  <c r="S2949" i="23"/>
  <c r="T2949" i="23"/>
  <c r="S2950" i="23"/>
  <c r="T2950" i="23"/>
  <c r="S2951" i="23"/>
  <c r="T2951" i="23"/>
  <c r="T2956" i="23"/>
  <c r="S2952" i="23"/>
  <c r="T2952" i="23"/>
  <c r="S2953" i="23"/>
  <c r="T2953" i="23"/>
  <c r="S2954" i="23"/>
  <c r="T2954" i="23"/>
  <c r="S2955" i="23"/>
  <c r="T2955" i="23"/>
  <c r="S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T2970" i="23"/>
  <c r="S2980" i="23"/>
  <c r="S2971" i="23"/>
  <c r="T2971" i="23"/>
  <c r="T2972" i="23"/>
  <c r="S2972" i="23"/>
  <c r="S2981" i="23"/>
  <c r="T2981" i="23"/>
  <c r="T2988" i="23"/>
  <c r="S2988" i="23"/>
  <c r="T2987" i="23"/>
  <c r="S2987" i="23"/>
  <c r="T2986" i="23"/>
  <c r="S2986" i="23"/>
  <c r="T2985" i="23"/>
  <c r="T2975" i="23"/>
  <c r="S2973" i="23"/>
  <c r="T2973" i="23"/>
  <c r="S2974" i="23"/>
  <c r="T2980" i="23"/>
  <c r="T2974" i="23"/>
  <c r="S2975" i="23"/>
  <c r="S2982" i="23"/>
  <c r="S2970" i="23"/>
  <c r="S2985"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D2887" i="23" s="1"/>
  <c r="E2887" i="23"/>
  <c r="F2887" i="23"/>
  <c r="B2888" i="23"/>
  <c r="G2887" i="23"/>
  <c r="Q2887" i="23" s="1"/>
  <c r="CI56" i="23"/>
  <c r="T2901" i="23"/>
  <c r="S2902" i="23"/>
  <c r="T2902" i="23"/>
  <c r="S2903" i="23"/>
  <c r="T2903" i="23"/>
  <c r="S2904" i="23"/>
  <c r="T2904" i="23"/>
  <c r="T2905" i="23"/>
  <c r="S2906" i="23"/>
  <c r="T2906" i="23"/>
  <c r="S2907" i="23"/>
  <c r="T2907" i="23"/>
  <c r="S2908" i="23"/>
  <c r="T2908" i="23"/>
  <c r="S2909" i="23"/>
  <c r="T2909" i="23"/>
  <c r="S2910" i="23"/>
  <c r="T2910" i="23"/>
  <c r="S2911" i="23"/>
  <c r="T2911" i="23"/>
  <c r="S2912" i="23"/>
  <c r="T2912" i="23"/>
  <c r="S2913" i="23"/>
  <c r="T2913" i="23"/>
  <c r="S2914" i="23"/>
  <c r="T2914" i="23"/>
  <c r="S2915" i="23"/>
  <c r="T2915" i="23"/>
  <c r="S2916" i="23"/>
  <c r="T2916" i="23"/>
  <c r="S2917" i="23"/>
  <c r="T2917" i="23"/>
  <c r="S2918" i="23"/>
  <c r="T2918" i="23"/>
  <c r="S2919" i="23"/>
  <c r="T2919" i="23"/>
  <c r="S2920" i="23"/>
  <c r="T2920" i="23"/>
  <c r="S2921" i="23"/>
  <c r="T2921" i="23"/>
  <c r="S2922" i="23"/>
  <c r="S2923" i="23"/>
  <c r="T2923" i="23"/>
  <c r="S2924" i="23"/>
  <c r="T2924" i="23"/>
  <c r="S2925" i="23"/>
  <c r="T2925" i="23"/>
  <c r="S2926" i="23"/>
  <c r="T2926" i="23"/>
  <c r="S2927" i="23"/>
  <c r="T2927" i="23"/>
  <c r="S2928" i="23"/>
  <c r="T2928" i="23"/>
  <c r="S2929" i="23"/>
  <c r="T2929" i="23"/>
  <c r="S2930" i="23"/>
  <c r="T2930" i="23"/>
  <c r="S2931" i="23"/>
  <c r="T2931" i="23"/>
  <c r="S2932" i="23"/>
  <c r="T2932" i="23"/>
  <c r="S2933" i="23"/>
  <c r="T2933" i="23"/>
  <c r="S2934" i="23"/>
  <c r="T2934" i="23"/>
  <c r="S2905" i="23"/>
  <c r="T2922" i="23"/>
  <c r="S2887" i="23"/>
  <c r="T2887" i="23"/>
  <c r="S2888" i="23"/>
  <c r="T2888" i="23"/>
  <c r="S2889" i="23"/>
  <c r="T2889" i="23"/>
  <c r="S2890" i="23"/>
  <c r="T2890" i="23"/>
  <c r="S2891" i="23"/>
  <c r="T2891" i="23"/>
  <c r="S2892" i="23"/>
  <c r="T2892" i="23"/>
  <c r="S2893" i="23"/>
  <c r="T2893" i="23"/>
  <c r="S2894" i="23"/>
  <c r="T2894" i="23"/>
  <c r="S2895" i="23"/>
  <c r="T2895" i="23"/>
  <c r="S2896" i="23"/>
  <c r="T2896" i="23"/>
  <c r="S2897" i="23"/>
  <c r="T2897" i="23"/>
  <c r="S2898" i="23"/>
  <c r="T2898" i="23"/>
  <c r="S2899" i="23"/>
  <c r="T2899" i="23"/>
  <c r="S2900" i="23"/>
  <c r="T2900" i="23"/>
  <c r="S2901" i="23"/>
  <c r="AL56" i="23"/>
  <c r="AK56"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B2834" i="23"/>
  <c r="G2833" i="23"/>
  <c r="E2833" i="23"/>
  <c r="C2833" i="23"/>
  <c r="S2848" i="23"/>
  <c r="S2852" i="23"/>
  <c r="T2851" i="23"/>
  <c r="S2851" i="23"/>
  <c r="T2850" i="23"/>
  <c r="S2850" i="23"/>
  <c r="T2849" i="23"/>
  <c r="S2849" i="23"/>
  <c r="T2848" i="23"/>
  <c r="T2847" i="23"/>
  <c r="S2847" i="23"/>
  <c r="T2846" i="23"/>
  <c r="S2846" i="23"/>
  <c r="T2845" i="23"/>
  <c r="S2845" i="23"/>
  <c r="T2844" i="23"/>
  <c r="S2844" i="23"/>
  <c r="T2843" i="23"/>
  <c r="S2843" i="23"/>
  <c r="T2842" i="23"/>
  <c r="S2842" i="23"/>
  <c r="T2841" i="23"/>
  <c r="S2841" i="23"/>
  <c r="T2840" i="23"/>
  <c r="S2840" i="23"/>
  <c r="T2839" i="23"/>
  <c r="S2839" i="23"/>
  <c r="T2852" i="23"/>
  <c r="T2856" i="23"/>
  <c r="S2856" i="23"/>
  <c r="T2855" i="23"/>
  <c r="T2858" i="23"/>
  <c r="S2858" i="23"/>
  <c r="T2857" i="23"/>
  <c r="S2857" i="23"/>
  <c r="S2855" i="23"/>
  <c r="T2838" i="23"/>
  <c r="S2838" i="23"/>
  <c r="T2837" i="23"/>
  <c r="S2837" i="23"/>
  <c r="T2836" i="23"/>
  <c r="S2836" i="23"/>
  <c r="T2835" i="23"/>
  <c r="S2835" i="23"/>
  <c r="T2834" i="23"/>
  <c r="S2834" i="23"/>
  <c r="T2833" i="23"/>
  <c r="S2833" i="23"/>
  <c r="T2854" i="23"/>
  <c r="S2854" i="23"/>
  <c r="T2853" i="23"/>
  <c r="S2853"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C2779" i="23"/>
  <c r="D2779" i="23" s="1"/>
  <c r="B2780" i="23"/>
  <c r="G2779" i="23"/>
  <c r="P2779" i="23" s="1"/>
  <c r="F2779" i="23"/>
  <c r="E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D2725" i="23" s="1"/>
  <c r="E2725" i="23"/>
  <c r="F2725" i="23"/>
  <c r="G2725" i="23"/>
  <c r="P2725" i="23" s="1"/>
  <c r="B2726" i="23"/>
  <c r="CI53" i="23"/>
  <c r="T2747" i="23"/>
  <c r="S2747" i="23"/>
  <c r="S2725" i="23"/>
  <c r="T2725" i="23"/>
  <c r="S2726" i="23"/>
  <c r="T2726" i="23"/>
  <c r="S2727" i="23"/>
  <c r="T2727" i="23"/>
  <c r="S2728" i="23"/>
  <c r="T2728" i="23"/>
  <c r="S2745" i="23"/>
  <c r="AK53" i="23"/>
  <c r="AL53" i="23"/>
  <c r="S2729" i="23"/>
  <c r="T2729" i="23"/>
  <c r="S2730" i="23"/>
  <c r="S2731" i="23"/>
  <c r="T2731" i="23"/>
  <c r="S2732" i="23"/>
  <c r="T2732" i="23"/>
  <c r="S2733" i="23"/>
  <c r="T2733" i="23"/>
  <c r="T2746" i="23"/>
  <c r="S2734" i="23"/>
  <c r="T2734" i="23"/>
  <c r="S2735" i="23"/>
  <c r="S2746" i="23"/>
  <c r="T2745" i="23"/>
  <c r="T2730" i="23"/>
  <c r="T2735" i="23"/>
  <c r="S2736" i="23"/>
  <c r="T2736" i="23"/>
  <c r="S2737" i="23"/>
  <c r="T2737" i="23"/>
  <c r="S2738" i="23"/>
  <c r="T2738" i="23"/>
  <c r="S2739" i="23"/>
  <c r="T2739" i="23"/>
  <c r="S2740" i="23"/>
  <c r="T2772" i="23"/>
  <c r="S2772" i="23"/>
  <c r="T2771" i="23"/>
  <c r="S2771" i="23"/>
  <c r="T2770" i="23"/>
  <c r="T2740" i="23"/>
  <c r="S2770" i="23"/>
  <c r="T2769" i="23"/>
  <c r="S2769" i="23"/>
  <c r="T2768" i="23"/>
  <c r="S2768" i="23"/>
  <c r="T2767" i="23"/>
  <c r="S2767" i="23"/>
  <c r="T2766" i="23"/>
  <c r="S2741" i="23"/>
  <c r="T2741" i="23"/>
  <c r="S2742" i="23"/>
  <c r="T2742" i="23"/>
  <c r="S2766" i="23"/>
  <c r="T2765" i="23"/>
  <c r="S2765" i="23"/>
  <c r="S2743" i="23"/>
  <c r="T2743" i="23"/>
  <c r="S2744" i="23"/>
  <c r="T2744"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C2671" i="23"/>
  <c r="E2671" i="23"/>
  <c r="CI52" i="23"/>
  <c r="T2689" i="23"/>
  <c r="T2711" i="23"/>
  <c r="S2711" i="23"/>
  <c r="T2710" i="23"/>
  <c r="S2710" i="23"/>
  <c r="S2694" i="23"/>
  <c r="T2677" i="23"/>
  <c r="S2718" i="23"/>
  <c r="S2686" i="23"/>
  <c r="T2683" i="23"/>
  <c r="T2686" i="23"/>
  <c r="S2687" i="23"/>
  <c r="T2687" i="23"/>
  <c r="S2688" i="23"/>
  <c r="T2688" i="23"/>
  <c r="S2689" i="23"/>
  <c r="T2692" i="23"/>
  <c r="S2690" i="23"/>
  <c r="T2690" i="23"/>
  <c r="T2709" i="23"/>
  <c r="S2709" i="23"/>
  <c r="T2708" i="23"/>
  <c r="T2682" i="23"/>
  <c r="S2691" i="23"/>
  <c r="T2691" i="23"/>
  <c r="S2692" i="23"/>
  <c r="S2671" i="23"/>
  <c r="T2671" i="23"/>
  <c r="S2683" i="23"/>
  <c r="S2672" i="23"/>
  <c r="T2672" i="23"/>
  <c r="S2673" i="23"/>
  <c r="T2673" i="23"/>
  <c r="S2674" i="23"/>
  <c r="T2674" i="23"/>
  <c r="S2675" i="23"/>
  <c r="T2675" i="23"/>
  <c r="S2676" i="23"/>
  <c r="T2676" i="23"/>
  <c r="S2677" i="23"/>
  <c r="S2678" i="23"/>
  <c r="T2678" i="23"/>
  <c r="S2693" i="23"/>
  <c r="T2693" i="23"/>
  <c r="T2694" i="23"/>
  <c r="S2695" i="23"/>
  <c r="T2695" i="23"/>
  <c r="S2696" i="23"/>
  <c r="T2696" i="23"/>
  <c r="S2697" i="23"/>
  <c r="T2697" i="23"/>
  <c r="S2698" i="23"/>
  <c r="T2698" i="23"/>
  <c r="S2699" i="23"/>
  <c r="T2699" i="23"/>
  <c r="S2700" i="23"/>
  <c r="T2700" i="23"/>
  <c r="S2701" i="23"/>
  <c r="AL52" i="23"/>
  <c r="AK52" i="23"/>
  <c r="T2701" i="23"/>
  <c r="S2702" i="23"/>
  <c r="T2702" i="23"/>
  <c r="S2703" i="23"/>
  <c r="T2703" i="23"/>
  <c r="S2704" i="23"/>
  <c r="T2704" i="23"/>
  <c r="S2705" i="23"/>
  <c r="T2705" i="23"/>
  <c r="S2706" i="23"/>
  <c r="T2706" i="23"/>
  <c r="S2707" i="23"/>
  <c r="T2707" i="23"/>
  <c r="T2684" i="23"/>
  <c r="S2679" i="23"/>
  <c r="T2679" i="23"/>
  <c r="S2684" i="23"/>
  <c r="S2685" i="23"/>
  <c r="T2685" i="23"/>
  <c r="S2708" i="23"/>
  <c r="T2718" i="23"/>
  <c r="T2717" i="23"/>
  <c r="S2717" i="23"/>
  <c r="T2716" i="23"/>
  <c r="S2680" i="23"/>
  <c r="T2680" i="23"/>
  <c r="S2681" i="23"/>
  <c r="T2681" i="23"/>
  <c r="S2682" i="23"/>
  <c r="S2716" i="23"/>
  <c r="T2715" i="23"/>
  <c r="S2715" i="23"/>
  <c r="T2714" i="23"/>
  <c r="S2714" i="23"/>
  <c r="T2713" i="23"/>
  <c r="S2713" i="23"/>
  <c r="T2712" i="23"/>
  <c r="S2712"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E2617" i="23"/>
  <c r="C2617" i="23"/>
  <c r="B2618" i="23"/>
  <c r="CI51" i="23"/>
  <c r="S2664" i="23"/>
  <c r="T2664" i="23"/>
  <c r="S2617" i="23"/>
  <c r="T2617" i="23"/>
  <c r="S2618" i="23"/>
  <c r="T2618" i="23"/>
  <c r="S2619" i="23"/>
  <c r="T2619" i="23"/>
  <c r="S2620" i="23"/>
  <c r="T2620" i="23"/>
  <c r="S2621"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S2632" i="23"/>
  <c r="T2632" i="23"/>
  <c r="S2633" i="23"/>
  <c r="T2633" i="23"/>
  <c r="S2634" i="23"/>
  <c r="T2634" i="23"/>
  <c r="S2635" i="23"/>
  <c r="T2635" i="23"/>
  <c r="S2636" i="23"/>
  <c r="T2636" i="23"/>
  <c r="S2637" i="23"/>
  <c r="T2637" i="23"/>
  <c r="S2638" i="23"/>
  <c r="T2638" i="23"/>
  <c r="S2639" i="23"/>
  <c r="AL51" i="23"/>
  <c r="AK51"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T2661" i="23"/>
  <c r="S2662" i="23"/>
  <c r="T2662" i="23"/>
  <c r="S2663" i="23"/>
  <c r="T2663"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G2563" i="23"/>
  <c r="C2563" i="23"/>
  <c r="B2564" i="23"/>
  <c r="E2563" i="23"/>
  <c r="CI50" i="23"/>
  <c r="S2604" i="23"/>
  <c r="T2604" i="23"/>
  <c r="S2605" i="23"/>
  <c r="T2610" i="23"/>
  <c r="S2610" i="23"/>
  <c r="T2609" i="23"/>
  <c r="S2609" i="23"/>
  <c r="T2608" i="23"/>
  <c r="T2607" i="23"/>
  <c r="T2605" i="23"/>
  <c r="S2607" i="23"/>
  <c r="T2606" i="23"/>
  <c r="AL50" i="23"/>
  <c r="AK50" i="23"/>
  <c r="S2600" i="23"/>
  <c r="T2600" i="23"/>
  <c r="S2601" i="23"/>
  <c r="T2601" i="23"/>
  <c r="S2608" i="23"/>
  <c r="S2563" i="23"/>
  <c r="T2563" i="23"/>
  <c r="S2564" i="23"/>
  <c r="T2564" i="23"/>
  <c r="S2565" i="23"/>
  <c r="S2602" i="23"/>
  <c r="T2602" i="23"/>
  <c r="S2603" i="23"/>
  <c r="T2565" i="23"/>
  <c r="S2566" i="23"/>
  <c r="T2566" i="23"/>
  <c r="T2603" i="23"/>
  <c r="S2567" i="23"/>
  <c r="T2567" i="23"/>
  <c r="S2606" i="23"/>
  <c r="S2568" i="23"/>
  <c r="T2568" i="23"/>
  <c r="S2569" i="23"/>
  <c r="T2569" i="23"/>
  <c r="S2570" i="23"/>
  <c r="T2570" i="23"/>
  <c r="S2571" i="23"/>
  <c r="T2571" i="23"/>
  <c r="S2572" i="23"/>
  <c r="T2572" i="23"/>
  <c r="S2573" i="23"/>
  <c r="T2573" i="23"/>
  <c r="S2574" i="23"/>
  <c r="T2574" i="23"/>
  <c r="S2575" i="23"/>
  <c r="T2575" i="23"/>
  <c r="S2576" i="23"/>
  <c r="T2576" i="23"/>
  <c r="S2577" i="23"/>
  <c r="T2577" i="23"/>
  <c r="S2578" i="23"/>
  <c r="T2578" i="23"/>
  <c r="S2579" i="23"/>
  <c r="T2579" i="23"/>
  <c r="S2580" i="23"/>
  <c r="T2580" i="23"/>
  <c r="S2581" i="23"/>
  <c r="T2581" i="23"/>
  <c r="S2582" i="23"/>
  <c r="T2582" i="23"/>
  <c r="S2583" i="23"/>
  <c r="T2583" i="23"/>
  <c r="S2584" i="23"/>
  <c r="T2584" i="23"/>
  <c r="S2585" i="23"/>
  <c r="T2585" i="23"/>
  <c r="S2586" i="23"/>
  <c r="T2586" i="23"/>
  <c r="S2587" i="23"/>
  <c r="T2587" i="23"/>
  <c r="S2588" i="23"/>
  <c r="T2588" i="23"/>
  <c r="S2589" i="23"/>
  <c r="T2589" i="23"/>
  <c r="S2590" i="23"/>
  <c r="T2590" i="23"/>
  <c r="S2591" i="23"/>
  <c r="T2591" i="23"/>
  <c r="S2592" i="23"/>
  <c r="T2592" i="23"/>
  <c r="S2593" i="23"/>
  <c r="T2593" i="23"/>
  <c r="S2594" i="23"/>
  <c r="T2594" i="23"/>
  <c r="S2595" i="23"/>
  <c r="T2595" i="23"/>
  <c r="S2596" i="23"/>
  <c r="T2596" i="23"/>
  <c r="S2597" i="23"/>
  <c r="T2597" i="23"/>
  <c r="S2598" i="23"/>
  <c r="T2598" i="23"/>
  <c r="S2599" i="23"/>
  <c r="T2599"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G2509" i="23"/>
  <c r="E2509" i="23"/>
  <c r="C2509" i="23"/>
  <c r="S2509" i="23"/>
  <c r="S2510" i="23"/>
  <c r="T2538" i="23"/>
  <c r="T2544" i="23"/>
  <c r="S2544" i="23"/>
  <c r="T2543" i="23"/>
  <c r="S2543" i="23"/>
  <c r="T2542" i="23"/>
  <c r="S2542" i="23"/>
  <c r="T2541" i="23"/>
  <c r="S2541" i="23"/>
  <c r="T2540" i="23"/>
  <c r="S2540" i="23"/>
  <c r="T2539" i="23"/>
  <c r="S2539" i="23"/>
  <c r="S2538" i="23"/>
  <c r="T2537" i="23"/>
  <c r="S2537" i="23"/>
  <c r="T2536" i="23"/>
  <c r="S2536" i="23"/>
  <c r="T2535" i="23"/>
  <c r="S2535" i="23"/>
  <c r="T2534" i="23"/>
  <c r="S2534" i="23"/>
  <c r="T2533" i="23"/>
  <c r="S2533" i="23"/>
  <c r="T2532" i="23"/>
  <c r="S2532" i="23"/>
  <c r="T2531" i="23"/>
  <c r="S2531" i="23"/>
  <c r="T2530" i="23"/>
  <c r="T2509"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46" i="23"/>
  <c r="S2546" i="23"/>
  <c r="T2545" i="23"/>
  <c r="S2545" i="23"/>
  <c r="T2517" i="23"/>
  <c r="S2517" i="23"/>
  <c r="T2516" i="23"/>
  <c r="S2516" i="23"/>
  <c r="T2515" i="23"/>
  <c r="S2515" i="23"/>
  <c r="T2514" i="23"/>
  <c r="S2514" i="23"/>
  <c r="T2513" i="23"/>
  <c r="S2513" i="23"/>
  <c r="T2512" i="23"/>
  <c r="S2512" i="23"/>
  <c r="T2511" i="23"/>
  <c r="S2511" i="23"/>
  <c r="T2510"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C2455" i="23"/>
  <c r="G2455" i="23"/>
  <c r="E2455" i="23"/>
  <c r="B2456" i="23"/>
  <c r="T2491" i="23"/>
  <c r="S2491" i="23"/>
  <c r="T2490" i="23"/>
  <c r="S2490" i="23"/>
  <c r="T2489" i="23"/>
  <c r="S2489" i="23"/>
  <c r="T2488" i="23"/>
  <c r="S2488" i="23"/>
  <c r="T2487" i="23"/>
  <c r="S2487" i="23"/>
  <c r="T2486" i="23"/>
  <c r="S2486" i="23"/>
  <c r="T2485" i="23"/>
  <c r="S2456" i="23"/>
  <c r="S2485" i="23"/>
  <c r="T2484" i="23"/>
  <c r="S2484" i="23"/>
  <c r="T2483" i="23"/>
  <c r="S2483" i="23"/>
  <c r="T2482" i="23"/>
  <c r="S2482" i="23"/>
  <c r="T2481" i="23"/>
  <c r="S2481" i="23"/>
  <c r="T2480" i="23"/>
  <c r="S2480" i="23"/>
  <c r="T2479" i="23"/>
  <c r="S2479" i="23"/>
  <c r="T2478" i="23"/>
  <c r="S2478" i="23"/>
  <c r="S2458" i="23"/>
  <c r="S2477" i="23"/>
  <c r="S2455" i="23"/>
  <c r="T2476" i="23"/>
  <c r="S2476" i="23"/>
  <c r="T2475" i="23"/>
  <c r="S2475" i="23"/>
  <c r="T2474" i="23"/>
  <c r="S2474" i="23"/>
  <c r="T2473" i="23"/>
  <c r="S2473" i="23"/>
  <c r="T2477" i="23"/>
  <c r="T2472" i="23"/>
  <c r="S2472" i="23"/>
  <c r="S2471" i="23"/>
  <c r="T2470" i="23"/>
  <c r="S2470" i="23"/>
  <c r="T2469" i="23"/>
  <c r="S2469" i="23"/>
  <c r="T2468" i="23"/>
  <c r="S2468" i="23"/>
  <c r="T2456" i="23"/>
  <c r="T2467" i="23"/>
  <c r="S2467" i="23"/>
  <c r="T2466" i="23"/>
  <c r="S2466" i="23"/>
  <c r="T2465" i="23"/>
  <c r="S2465" i="23"/>
  <c r="T2464" i="23"/>
  <c r="S2464" i="23"/>
  <c r="T2463" i="23"/>
  <c r="S2463" i="23"/>
  <c r="T2462" i="23"/>
  <c r="S2462" i="23"/>
  <c r="T2461" i="23"/>
  <c r="S2461" i="23"/>
  <c r="T2460" i="23"/>
  <c r="S2460" i="23"/>
  <c r="T2459" i="23"/>
  <c r="S2459" i="23"/>
  <c r="T2458" i="23"/>
  <c r="T2455" i="23"/>
  <c r="S2457" i="23"/>
  <c r="T2457" i="23"/>
  <c r="T2471"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E2401" i="23"/>
  <c r="G2401" i="23"/>
  <c r="B2402" i="23"/>
  <c r="CI47" i="23"/>
  <c r="S2421" i="23"/>
  <c r="T2421" i="23"/>
  <c r="S2422" i="23"/>
  <c r="T2422" i="23"/>
  <c r="S2423" i="23"/>
  <c r="T2423" i="23"/>
  <c r="S2424" i="23"/>
  <c r="T2424"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T2447" i="23"/>
  <c r="S2448" i="23"/>
  <c r="T2401" i="23"/>
  <c r="T2448" i="23"/>
  <c r="S2417" i="23"/>
  <c r="T2417" i="23"/>
  <c r="S2418" i="23"/>
  <c r="T2418" i="23"/>
  <c r="S2447" i="23"/>
  <c r="S2412" i="23"/>
  <c r="T2412" i="23"/>
  <c r="S2413" i="23"/>
  <c r="T2413" i="23"/>
  <c r="S2414" i="23"/>
  <c r="T2414" i="23"/>
  <c r="S2415" i="23"/>
  <c r="T2415" i="23"/>
  <c r="S2416" i="23"/>
  <c r="T2416" i="23"/>
  <c r="S2419" i="23"/>
  <c r="T2419" i="23"/>
  <c r="S2401" i="23"/>
  <c r="AK47" i="23"/>
  <c r="AL47" i="23"/>
  <c r="T2410" i="23"/>
  <c r="S2411" i="23"/>
  <c r="T2411" i="23"/>
  <c r="S2420" i="23"/>
  <c r="S2410" i="23"/>
  <c r="T2409" i="23"/>
  <c r="S2409" i="23"/>
  <c r="T2408" i="23"/>
  <c r="S2408" i="23"/>
  <c r="T2407" i="23"/>
  <c r="S2407" i="23"/>
  <c r="T2406" i="23"/>
  <c r="S2406" i="23"/>
  <c r="T2405" i="23"/>
  <c r="S2405" i="23"/>
  <c r="T2404" i="23"/>
  <c r="S2404" i="23"/>
  <c r="T2403" i="23"/>
  <c r="S2403" i="23"/>
  <c r="T2402" i="23"/>
  <c r="S2402" i="23"/>
  <c r="T2420"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B2348" i="23"/>
  <c r="G2347" i="23"/>
  <c r="R2347" i="23" s="1"/>
  <c r="E2347" i="23"/>
  <c r="C2347" i="23"/>
  <c r="T2393" i="23"/>
  <c r="S2393" i="23"/>
  <c r="T2392" i="23"/>
  <c r="S2392" i="23"/>
  <c r="T2391" i="23"/>
  <c r="S2391" i="23"/>
  <c r="T2390" i="23"/>
  <c r="S2390" i="23"/>
  <c r="T2389" i="23"/>
  <c r="S2389" i="23"/>
  <c r="T2388" i="23"/>
  <c r="S2388" i="23"/>
  <c r="T2387" i="23"/>
  <c r="S2387" i="23"/>
  <c r="T2386" i="23"/>
  <c r="S2386" i="23"/>
  <c r="T2385" i="23"/>
  <c r="S2385" i="23"/>
  <c r="T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94" i="23"/>
  <c r="T2347" i="23"/>
  <c r="S2347" i="23"/>
  <c r="S2384" i="23"/>
  <c r="S2394"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G2293" i="23"/>
  <c r="C2293" i="23"/>
  <c r="D2293" i="23" s="1"/>
  <c r="E2293" i="23"/>
  <c r="F2293" i="23"/>
  <c r="S2310" i="23"/>
  <c r="T2309" i="23"/>
  <c r="S2309" i="23"/>
  <c r="T2308" i="23"/>
  <c r="S2308" i="23"/>
  <c r="S2337" i="23"/>
  <c r="T2307" i="23"/>
  <c r="S2307" i="23"/>
  <c r="T2306" i="23"/>
  <c r="S2306" i="23"/>
  <c r="T2305" i="23"/>
  <c r="S2305" i="23"/>
  <c r="T2304" i="23"/>
  <c r="S2304" i="23"/>
  <c r="S2303" i="23"/>
  <c r="T2302" i="23"/>
  <c r="S2302" i="23"/>
  <c r="T2301" i="23"/>
  <c r="S2301" i="23"/>
  <c r="T2300" i="23"/>
  <c r="S2300" i="23"/>
  <c r="T2299" i="23"/>
  <c r="S2299" i="23"/>
  <c r="T2298" i="23"/>
  <c r="T2303" i="23"/>
  <c r="S2298" i="23"/>
  <c r="S2296" i="23"/>
  <c r="T2296" i="23"/>
  <c r="T2295" i="23"/>
  <c r="S2295" i="23"/>
  <c r="T2294" i="23"/>
  <c r="S2294" i="23"/>
  <c r="T2293" i="23"/>
  <c r="S2293" i="23"/>
  <c r="T2336" i="23"/>
  <c r="S2336" i="23"/>
  <c r="T2335" i="23"/>
  <c r="S2335" i="23"/>
  <c r="T2334" i="23"/>
  <c r="S2334" i="23"/>
  <c r="S2297" i="23"/>
  <c r="T2333" i="23"/>
  <c r="T2297"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T2340" i="23"/>
  <c r="S2340" i="23"/>
  <c r="T2339" i="23"/>
  <c r="S2339" i="23"/>
  <c r="T2338" i="23"/>
  <c r="S2338" i="23"/>
  <c r="T2337"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0" i="23"/>
  <c r="G2239" i="23"/>
  <c r="Q2239" i="23" s="1"/>
  <c r="C2239" i="23"/>
  <c r="D2239" i="23" s="1"/>
  <c r="F2239" i="23"/>
  <c r="E2239" i="23"/>
  <c r="S2240" i="23"/>
  <c r="T2239" i="23"/>
  <c r="S2239" i="23"/>
  <c r="S2283" i="23"/>
  <c r="T2282" i="23"/>
  <c r="T2281" i="23"/>
  <c r="T2280" i="23"/>
  <c r="S2280" i="23"/>
  <c r="T2279" i="23"/>
  <c r="S2278" i="23"/>
  <c r="T2286" i="23"/>
  <c r="S2286" i="23"/>
  <c r="S2285" i="23"/>
  <c r="T2284" i="23"/>
  <c r="T2283" i="23"/>
  <c r="S2282" i="23"/>
  <c r="S2281" i="23"/>
  <c r="S2279" i="23"/>
  <c r="T2278" i="23"/>
  <c r="S2277" i="23"/>
  <c r="T2276" i="23"/>
  <c r="S2276" i="23"/>
  <c r="T2275" i="23"/>
  <c r="S2275" i="23"/>
  <c r="T2274" i="23"/>
  <c r="S2273" i="23"/>
  <c r="T2272" i="23"/>
  <c r="S2271" i="23"/>
  <c r="S2270" i="23"/>
  <c r="T2269" i="23"/>
  <c r="T2266" i="23"/>
  <c r="S2265" i="23"/>
  <c r="T2277" i="23"/>
  <c r="T2264" i="23"/>
  <c r="T2263" i="23"/>
  <c r="T2262" i="23"/>
  <c r="T2285" i="23"/>
  <c r="S2262" i="23"/>
  <c r="S2261" i="23"/>
  <c r="S2260" i="23"/>
  <c r="T2259" i="23"/>
  <c r="S2259" i="23"/>
  <c r="T2258" i="23"/>
  <c r="S2257" i="23"/>
  <c r="S2256" i="23"/>
  <c r="T2255" i="23"/>
  <c r="T2270" i="23"/>
  <c r="T2254" i="23"/>
  <c r="S2253" i="23"/>
  <c r="T2252" i="23"/>
  <c r="S2252" i="23"/>
  <c r="S2251" i="23"/>
  <c r="T2250" i="23"/>
  <c r="T2249" i="23"/>
  <c r="T2248" i="23"/>
  <c r="T2247" i="23"/>
  <c r="S2246" i="23"/>
  <c r="T2245" i="23"/>
  <c r="S2284" i="23"/>
  <c r="S2274" i="23"/>
  <c r="T2273" i="23"/>
  <c r="S2272" i="23"/>
  <c r="T2271" i="23"/>
  <c r="S2269" i="23"/>
  <c r="S2244" i="23"/>
  <c r="T2243" i="23"/>
  <c r="S2243" i="23"/>
  <c r="T2242" i="23"/>
  <c r="T2241" i="23"/>
  <c r="T2240" i="23"/>
  <c r="T2268" i="23"/>
  <c r="S2268" i="23"/>
  <c r="T2267" i="23"/>
  <c r="S2267" i="23"/>
  <c r="S2266" i="23"/>
  <c r="T2265" i="23"/>
  <c r="S2264" i="23"/>
  <c r="S2263" i="23"/>
  <c r="T2261" i="23"/>
  <c r="T2260" i="23"/>
  <c r="S2258" i="23"/>
  <c r="T2257" i="23"/>
  <c r="T2256" i="23"/>
  <c r="S2255" i="23"/>
  <c r="S2254" i="23"/>
  <c r="T2253" i="23"/>
  <c r="T2251" i="23"/>
  <c r="S2250" i="23"/>
  <c r="S2249" i="23"/>
  <c r="S2248" i="23"/>
  <c r="S2247" i="23"/>
  <c r="T2246" i="23"/>
  <c r="S2245" i="23"/>
  <c r="T2244" i="23"/>
  <c r="S2242" i="23"/>
  <c r="S2241" i="23"/>
  <c r="B2237" i="23"/>
  <c r="A2237" i="23"/>
  <c r="E2236" i="23"/>
  <c r="H2242" i="23"/>
  <c r="H2246" i="23"/>
  <c r="H2254" i="23"/>
  <c r="H2257" i="23"/>
  <c r="H2258" i="23"/>
  <c r="H2259" i="23"/>
  <c r="H2261" i="23"/>
  <c r="H2265" i="23"/>
  <c r="BY44" i="23" s="1"/>
  <c r="H2267" i="23"/>
  <c r="CA44" i="23" s="1"/>
  <c r="H2270" i="23"/>
  <c r="CD44" i="23" s="1"/>
  <c r="H2272" i="23"/>
  <c r="CF44" i="23" s="1"/>
  <c r="H2275" i="23"/>
  <c r="H2276" i="23"/>
  <c r="H2278" i="23"/>
  <c r="H2279" i="23"/>
  <c r="H2280" i="23"/>
  <c r="H2282" i="23"/>
  <c r="H2284" i="23"/>
  <c r="H2285" i="23"/>
  <c r="H2240" i="23"/>
  <c r="H2241" i="23"/>
  <c r="H2243" i="23"/>
  <c r="H2244" i="23"/>
  <c r="H2245" i="23"/>
  <c r="H2247" i="23"/>
  <c r="H2248" i="23"/>
  <c r="H2249" i="23"/>
  <c r="H2250" i="23"/>
  <c r="H2251" i="23"/>
  <c r="H2252" i="23"/>
  <c r="H2253" i="23"/>
  <c r="H2255" i="23"/>
  <c r="H2256" i="23"/>
  <c r="H2260" i="23"/>
  <c r="H2262" i="23"/>
  <c r="H2263" i="23"/>
  <c r="H2264" i="23"/>
  <c r="BX44" i="23" s="1"/>
  <c r="H2266" i="23"/>
  <c r="BZ44" i="23" s="1"/>
  <c r="H2268" i="23"/>
  <c r="CB44" i="23" s="1"/>
  <c r="H2269" i="23"/>
  <c r="CC44" i="23" s="1"/>
  <c r="H2271" i="23"/>
  <c r="CE44" i="23" s="1"/>
  <c r="H2273" i="23"/>
  <c r="CG44" i="23" s="1"/>
  <c r="H2274" i="23"/>
  <c r="CH44" i="23" s="1"/>
  <c r="H2277" i="23"/>
  <c r="H2281" i="23"/>
  <c r="H2283" i="23"/>
  <c r="H2286" i="23"/>
  <c r="H2239" i="23"/>
  <c r="B2186" i="23"/>
  <c r="C2185" i="23"/>
  <c r="D2185" i="23" s="1"/>
  <c r="E2185" i="23"/>
  <c r="G2185" i="23"/>
  <c r="F2185" i="23"/>
  <c r="S2218" i="23"/>
  <c r="S2217" i="23"/>
  <c r="T2216" i="23"/>
  <c r="S2215" i="23"/>
  <c r="S2214" i="23"/>
  <c r="T2213" i="23"/>
  <c r="T2212" i="23"/>
  <c r="T2211" i="23"/>
  <c r="S2211" i="23"/>
  <c r="T2210" i="23"/>
  <c r="S2209" i="23"/>
  <c r="S2208" i="23"/>
  <c r="T2207" i="23"/>
  <c r="S2206" i="23"/>
  <c r="S2205" i="23"/>
  <c r="T2203" i="23"/>
  <c r="T2201" i="23"/>
  <c r="T2200" i="23"/>
  <c r="S2200" i="23"/>
  <c r="T2199" i="23"/>
  <c r="T2206" i="23"/>
  <c r="S2197" i="23"/>
  <c r="T2195" i="23"/>
  <c r="T2193" i="23"/>
  <c r="T2185" i="23"/>
  <c r="T2205" i="23"/>
  <c r="S2204" i="23"/>
  <c r="S2203" i="23"/>
  <c r="T2197" i="23"/>
  <c r="S2195" i="23"/>
  <c r="S2193" i="23"/>
  <c r="T2190" i="23"/>
  <c r="T2188" i="23"/>
  <c r="T2187" i="23"/>
  <c r="S2185" i="23"/>
  <c r="T2202" i="23"/>
  <c r="S2199" i="23"/>
  <c r="S2198" i="23"/>
  <c r="S2192" i="23"/>
  <c r="T2191" i="23"/>
  <c r="T2189" i="23"/>
  <c r="T2204" i="23"/>
  <c r="S2201" i="23"/>
  <c r="S2196" i="23"/>
  <c r="S2194" i="23"/>
  <c r="T2192" i="23"/>
  <c r="S2190" i="23"/>
  <c r="S2187" i="23"/>
  <c r="T2186" i="23"/>
  <c r="S2202" i="23"/>
  <c r="T2198" i="23"/>
  <c r="T2196" i="23"/>
  <c r="T2194" i="23"/>
  <c r="S2191" i="23"/>
  <c r="S2189" i="23"/>
  <c r="S2188" i="23"/>
  <c r="S2186" i="23"/>
  <c r="T2232" i="23"/>
  <c r="S2232" i="23"/>
  <c r="S2230" i="23"/>
  <c r="S2229" i="23"/>
  <c r="T2228" i="23"/>
  <c r="T2227" i="23"/>
  <c r="T2225" i="23"/>
  <c r="T2224" i="23"/>
  <c r="T2223" i="23"/>
  <c r="S2223" i="23"/>
  <c r="S2222" i="23"/>
  <c r="T2221" i="23"/>
  <c r="S2220" i="23"/>
  <c r="S2219" i="23"/>
  <c r="T2218" i="23"/>
  <c r="T2217" i="23"/>
  <c r="S2216" i="23"/>
  <c r="T2215" i="23"/>
  <c r="T2214" i="23"/>
  <c r="S2213" i="23"/>
  <c r="S2212" i="23"/>
  <c r="S2210" i="23"/>
  <c r="T2209" i="23"/>
  <c r="T2208" i="23"/>
  <c r="S2207" i="23"/>
  <c r="T2231" i="23"/>
  <c r="S2231" i="23"/>
  <c r="T2230" i="23"/>
  <c r="T2229" i="23"/>
  <c r="S2228" i="23"/>
  <c r="S2227" i="23"/>
  <c r="T2226" i="23"/>
  <c r="S2226" i="23"/>
  <c r="S2225" i="23"/>
  <c r="S2224" i="23"/>
  <c r="T2222" i="23"/>
  <c r="S2221" i="23"/>
  <c r="T2220" i="23"/>
  <c r="T2219" i="23"/>
  <c r="B2183" i="23"/>
  <c r="A2183" i="23"/>
  <c r="E2182" i="23"/>
  <c r="H2192" i="23"/>
  <c r="H2193" i="23"/>
  <c r="H2196" i="23"/>
  <c r="H2185" i="23"/>
  <c r="H2190" i="23"/>
  <c r="H2199" i="23"/>
  <c r="H2203" i="23"/>
  <c r="H2186" i="23"/>
  <c r="H2195" i="23"/>
  <c r="H2197" i="23"/>
  <c r="H2198" i="23"/>
  <c r="H2201" i="23"/>
  <c r="H2204" i="23"/>
  <c r="H2205" i="23"/>
  <c r="H2206" i="23"/>
  <c r="H2209" i="23"/>
  <c r="H2210" i="23"/>
  <c r="BX43" i="23" s="1"/>
  <c r="H2213" i="23"/>
  <c r="CA43" i="23" s="1"/>
  <c r="H2215" i="23"/>
  <c r="CC43" i="23" s="1"/>
  <c r="H2217" i="23"/>
  <c r="CE43" i="23" s="1"/>
  <c r="H2222" i="23"/>
  <c r="H2224" i="23"/>
  <c r="H2225" i="23"/>
  <c r="H2227" i="23"/>
  <c r="H2228" i="23"/>
  <c r="H2231" i="23"/>
  <c r="H2232" i="23"/>
  <c r="H2188" i="23"/>
  <c r="H2191" i="23"/>
  <c r="H2207" i="23"/>
  <c r="H2208" i="23"/>
  <c r="H2211" i="23"/>
  <c r="BY43" i="23" s="1"/>
  <c r="H2212" i="23"/>
  <c r="BZ43" i="23" s="1"/>
  <c r="H2214" i="23"/>
  <c r="CB43" i="23" s="1"/>
  <c r="H2216" i="23"/>
  <c r="CD43" i="23" s="1"/>
  <c r="H2218" i="23"/>
  <c r="CF43" i="23" s="1"/>
  <c r="H2219" i="23"/>
  <c r="CG43" i="23" s="1"/>
  <c r="H2220" i="23"/>
  <c r="CH43" i="23" s="1"/>
  <c r="H2221" i="23"/>
  <c r="H2223" i="23"/>
  <c r="H2226" i="23"/>
  <c r="H2229" i="23"/>
  <c r="H2230" i="23"/>
  <c r="H2187" i="23"/>
  <c r="H2189" i="23"/>
  <c r="H2194" i="23"/>
  <c r="H2200" i="23"/>
  <c r="H2202" i="23"/>
  <c r="E2131" i="23"/>
  <c r="B2132" i="23"/>
  <c r="G2131" i="23"/>
  <c r="C2131" i="23"/>
  <c r="S2177" i="23"/>
  <c r="T2170" i="23"/>
  <c r="S2169" i="23"/>
  <c r="T2132" i="23"/>
  <c r="S2133" i="23"/>
  <c r="T2168" i="23"/>
  <c r="S2168" i="23"/>
  <c r="T2167" i="23"/>
  <c r="T2165" i="23"/>
  <c r="T2164" i="23"/>
  <c r="S2162" i="23"/>
  <c r="T2161" i="23"/>
  <c r="S2160" i="23"/>
  <c r="T2157" i="23"/>
  <c r="S2154" i="23"/>
  <c r="S2152" i="23"/>
  <c r="T2151" i="23"/>
  <c r="T2133" i="23"/>
  <c r="S2136" i="23"/>
  <c r="T2138" i="23"/>
  <c r="T2144" i="23"/>
  <c r="S2146" i="23"/>
  <c r="S2148" i="23"/>
  <c r="S2139" i="23"/>
  <c r="S2153" i="23"/>
  <c r="T2158" i="23"/>
  <c r="T2163" i="23"/>
  <c r="S2171" i="23"/>
  <c r="T2175" i="23"/>
  <c r="T2172" i="23"/>
  <c r="T2155" i="23"/>
  <c r="S2157" i="23"/>
  <c r="T2150" i="23"/>
  <c r="S2161" i="23"/>
  <c r="T2162" i="23"/>
  <c r="T2154" i="23"/>
  <c r="S2165" i="23"/>
  <c r="S2166" i="23"/>
  <c r="S2167" i="23"/>
  <c r="T2149" i="23"/>
  <c r="T2148" i="23"/>
  <c r="S2143" i="23"/>
  <c r="S2142" i="23"/>
  <c r="S2140" i="23"/>
  <c r="S2172" i="23"/>
  <c r="S2132" i="23"/>
  <c r="T2134" i="23"/>
  <c r="T2135" i="23"/>
  <c r="T2139" i="23"/>
  <c r="S2141" i="23"/>
  <c r="S2150" i="23"/>
  <c r="S2151" i="23"/>
  <c r="T2153" i="23"/>
  <c r="S2156" i="23"/>
  <c r="S2158" i="23"/>
  <c r="S2159" i="23"/>
  <c r="S2163" i="23"/>
  <c r="S2164" i="23"/>
  <c r="S2170" i="23"/>
  <c r="S2147" i="23"/>
  <c r="T2174" i="23"/>
  <c r="S2175" i="23"/>
  <c r="T2176" i="23"/>
  <c r="S2155" i="23"/>
  <c r="T2156" i="23"/>
  <c r="T2173" i="23"/>
  <c r="T2169" i="23"/>
  <c r="T2159" i="23"/>
  <c r="S2173" i="23"/>
  <c r="T2160" i="23"/>
  <c r="S2174" i="23"/>
  <c r="T2131" i="23"/>
  <c r="T2152" i="23"/>
  <c r="S2149" i="23"/>
  <c r="T2147" i="23"/>
  <c r="T2146" i="23"/>
  <c r="S2145" i="23"/>
  <c r="T2143" i="23"/>
  <c r="T2142" i="23"/>
  <c r="T2140" i="23"/>
  <c r="S2138" i="23"/>
  <c r="S2137" i="23"/>
  <c r="T2136" i="23"/>
  <c r="S2135" i="23"/>
  <c r="S2134" i="23"/>
  <c r="S2131" i="23"/>
  <c r="T2145" i="23"/>
  <c r="S2144" i="23"/>
  <c r="T2141" i="23"/>
  <c r="T2137" i="23"/>
  <c r="S2176" i="23"/>
  <c r="T2166" i="23"/>
  <c r="T2177" i="23"/>
  <c r="T2171" i="23"/>
  <c r="S2178" i="23"/>
  <c r="T2178" i="23"/>
  <c r="A2129" i="23"/>
  <c r="B2129" i="23"/>
  <c r="E2128" i="23"/>
  <c r="H2139" i="23"/>
  <c r="H2142" i="23"/>
  <c r="H2143" i="23"/>
  <c r="H2146" i="23"/>
  <c r="H2147" i="23"/>
  <c r="H2148" i="23"/>
  <c r="H2157" i="23"/>
  <c r="BY42" i="23" s="1"/>
  <c r="H2176" i="23"/>
  <c r="H2178" i="23"/>
  <c r="H2136" i="23"/>
  <c r="H2152" i="23"/>
  <c r="H2160" i="23"/>
  <c r="CB42" i="23" s="1"/>
  <c r="H2164" i="23"/>
  <c r="CF42" i="23" s="1"/>
  <c r="H2168" i="23"/>
  <c r="H2177" i="23"/>
  <c r="E2077" i="23"/>
  <c r="B2078" i="23"/>
  <c r="C2077" i="23"/>
  <c r="D2077" i="23" s="1"/>
  <c r="G2077" i="23"/>
  <c r="F2077" i="23"/>
  <c r="S2099" i="23"/>
  <c r="T2100" i="23"/>
  <c r="S2104" i="23"/>
  <c r="S2108" i="23"/>
  <c r="S2111" i="23"/>
  <c r="T2123" i="23"/>
  <c r="S2123" i="23"/>
  <c r="T2121" i="23"/>
  <c r="S2119" i="23"/>
  <c r="S2118" i="23"/>
  <c r="S2117" i="23"/>
  <c r="T2116" i="23"/>
  <c r="T2111" i="23"/>
  <c r="T2110" i="23"/>
  <c r="T2109" i="23"/>
  <c r="T2107" i="23"/>
  <c r="T2106" i="23"/>
  <c r="S2105" i="23"/>
  <c r="T2096" i="23"/>
  <c r="S2095" i="23"/>
  <c r="S2093" i="23"/>
  <c r="T2092" i="23"/>
  <c r="S2090" i="23"/>
  <c r="S2085" i="23"/>
  <c r="T2084" i="23"/>
  <c r="S2081" i="23"/>
  <c r="T2115" i="23"/>
  <c r="T2122" i="23"/>
  <c r="S2102" i="23"/>
  <c r="T2103" i="23"/>
  <c r="T2105" i="23"/>
  <c r="S2109" i="23"/>
  <c r="S2114" i="23"/>
  <c r="S2124" i="23"/>
  <c r="S2122" i="23"/>
  <c r="T2114" i="23"/>
  <c r="S2112" i="23"/>
  <c r="T2101" i="23"/>
  <c r="S2092" i="23"/>
  <c r="S2089" i="23"/>
  <c r="T2088" i="23"/>
  <c r="T2083" i="23"/>
  <c r="S2080" i="23"/>
  <c r="T2079" i="23"/>
  <c r="T2078" i="23"/>
  <c r="T2077" i="23"/>
  <c r="S2120" i="23"/>
  <c r="S2121" i="23"/>
  <c r="T2094" i="23"/>
  <c r="T2124" i="23"/>
  <c r="T2118" i="23"/>
  <c r="T2117" i="23"/>
  <c r="T2113" i="23"/>
  <c r="T2112" i="23"/>
  <c r="S2091" i="23"/>
  <c r="S2077" i="23"/>
  <c r="S2107" i="23"/>
  <c r="T2102" i="23"/>
  <c r="T2099" i="23"/>
  <c r="T2098" i="23"/>
  <c r="T2097" i="23"/>
  <c r="T2095" i="23"/>
  <c r="S2087" i="23"/>
  <c r="T2086" i="23"/>
  <c r="S2084" i="23"/>
  <c r="S2083" i="23"/>
  <c r="T2082" i="23"/>
  <c r="S2079" i="23"/>
  <c r="S2078" i="23"/>
  <c r="T2080" i="23"/>
  <c r="S2082" i="23"/>
  <c r="T2089" i="23"/>
  <c r="S2086" i="23"/>
  <c r="T2120" i="23"/>
  <c r="T2119" i="23"/>
  <c r="S2116" i="23"/>
  <c r="S2115" i="23"/>
  <c r="S2113" i="23"/>
  <c r="S2110" i="23"/>
  <c r="T2108" i="23"/>
  <c r="S2106" i="23"/>
  <c r="T2104" i="23"/>
  <c r="S2103" i="23"/>
  <c r="S2101" i="23"/>
  <c r="S2100" i="23"/>
  <c r="S2098" i="23"/>
  <c r="S2097" i="23"/>
  <c r="S2096" i="23"/>
  <c r="S2094" i="23"/>
  <c r="T2090" i="23"/>
  <c r="S2088" i="23"/>
  <c r="T2087" i="23"/>
  <c r="T2085" i="23"/>
  <c r="T2081" i="23"/>
  <c r="T2091" i="23"/>
  <c r="T2093" i="23"/>
  <c r="A2075" i="23"/>
  <c r="B2075" i="23"/>
  <c r="E2074" i="23"/>
  <c r="H2080" i="23"/>
  <c r="H2084" i="23"/>
  <c r="H2093" i="23"/>
  <c r="H2094" i="23"/>
  <c r="H2098" i="23"/>
  <c r="H2099" i="23"/>
  <c r="H2102" i="23"/>
  <c r="BX41" i="23" s="1"/>
  <c r="H2109" i="23"/>
  <c r="CE41" i="23" s="1"/>
  <c r="H2111" i="23"/>
  <c r="CG41" i="23" s="1"/>
  <c r="H2119" i="23"/>
  <c r="H2081" i="23"/>
  <c r="H2082" i="23"/>
  <c r="H2089" i="23"/>
  <c r="H2090" i="23"/>
  <c r="H2095" i="23"/>
  <c r="H2118" i="23"/>
  <c r="H2120" i="23"/>
  <c r="H2122" i="23"/>
  <c r="H2077" i="23"/>
  <c r="H2087" i="23"/>
  <c r="H2088" i="23"/>
  <c r="H2091" i="23"/>
  <c r="H2092" i="23"/>
  <c r="H2103" i="23"/>
  <c r="BY41" i="23" s="1"/>
  <c r="H2108" i="23"/>
  <c r="CD41" i="23" s="1"/>
  <c r="H2117" i="23"/>
  <c r="H2123" i="23"/>
  <c r="H2079" i="23"/>
  <c r="H2083" i="23"/>
  <c r="H2086" i="23"/>
  <c r="H2100" i="23"/>
  <c r="H2101" i="23"/>
  <c r="H2106" i="23"/>
  <c r="CB41" i="23" s="1"/>
  <c r="H2110" i="23"/>
  <c r="CF41" i="23" s="1"/>
  <c r="H2112" i="23"/>
  <c r="CH41" i="23" s="1"/>
  <c r="H2121" i="23"/>
  <c r="E2023" i="23"/>
  <c r="B2024" i="23"/>
  <c r="G2023" i="23"/>
  <c r="C2023" i="23"/>
  <c r="CI40" i="23"/>
  <c r="S2069" i="23"/>
  <c r="S2065" i="23"/>
  <c r="T2057" i="23"/>
  <c r="T2055" i="23"/>
  <c r="S2052" i="23"/>
  <c r="T2048" i="23"/>
  <c r="S2043" i="23"/>
  <c r="S2039" i="23"/>
  <c r="S2033" i="23"/>
  <c r="S2030" i="23"/>
  <c r="S2024" i="23"/>
  <c r="S2066" i="23"/>
  <c r="T2064" i="23"/>
  <c r="S2057" i="23"/>
  <c r="S2055" i="23"/>
  <c r="S2053" i="23"/>
  <c r="T2052" i="23"/>
  <c r="S2051" i="23"/>
  <c r="T2050" i="23"/>
  <c r="T2049" i="23"/>
  <c r="S2048" i="23"/>
  <c r="T2045" i="23"/>
  <c r="T2040" i="23"/>
  <c r="S2064" i="23"/>
  <c r="AK40" i="23"/>
  <c r="T2061" i="23"/>
  <c r="T2059" i="23"/>
  <c r="S2023" i="23"/>
  <c r="S2026" i="23"/>
  <c r="S2027" i="23"/>
  <c r="T2028" i="23"/>
  <c r="S2031" i="23"/>
  <c r="T2032" i="23"/>
  <c r="T2033" i="23"/>
  <c r="T2041" i="23"/>
  <c r="T2043" i="23"/>
  <c r="T2046" i="23"/>
  <c r="S2050" i="23"/>
  <c r="T2053" i="23"/>
  <c r="T2054" i="23"/>
  <c r="S2059" i="23"/>
  <c r="T2060" i="23"/>
  <c r="S2061" i="23"/>
  <c r="T2063" i="23"/>
  <c r="S2067" i="23"/>
  <c r="S2070" i="23"/>
  <c r="T2069" i="23"/>
  <c r="T2068" i="23"/>
  <c r="S2060" i="23"/>
  <c r="S2058" i="23"/>
  <c r="T2070" i="23"/>
  <c r="T2067" i="23"/>
  <c r="T2065" i="23"/>
  <c r="S2063" i="23"/>
  <c r="T2025" i="23"/>
  <c r="T2026" i="23"/>
  <c r="S2029" i="23"/>
  <c r="T2034" i="23"/>
  <c r="T2035" i="23"/>
  <c r="S2062" i="23"/>
  <c r="T2066" i="23"/>
  <c r="T2062" i="23"/>
  <c r="S2049" i="23"/>
  <c r="T2042" i="23"/>
  <c r="S2041" i="23"/>
  <c r="S2040" i="23"/>
  <c r="S2038" i="23"/>
  <c r="S2037" i="23"/>
  <c r="T2039" i="23"/>
  <c r="T2036" i="23"/>
  <c r="S2035" i="23"/>
  <c r="S2034" i="23"/>
  <c r="S2032" i="23"/>
  <c r="T2031" i="23"/>
  <c r="S2028" i="23"/>
  <c r="T2027" i="23"/>
  <c r="S2025" i="23"/>
  <c r="T2024" i="23"/>
  <c r="T2023" i="23"/>
  <c r="T2056" i="23"/>
  <c r="S2054" i="23"/>
  <c r="T2047" i="23"/>
  <c r="S2046" i="23"/>
  <c r="T2030" i="23"/>
  <c r="T2029" i="23"/>
  <c r="S2036" i="23"/>
  <c r="AL40" i="23"/>
  <c r="T2058" i="23"/>
  <c r="S2056" i="23"/>
  <c r="T2051" i="23"/>
  <c r="S2047" i="23"/>
  <c r="S2045" i="23"/>
  <c r="T2044" i="23"/>
  <c r="S2044" i="23"/>
  <c r="S2042" i="23"/>
  <c r="T2038" i="23"/>
  <c r="T2037" i="23"/>
  <c r="S2068" i="23"/>
  <c r="A2021" i="23"/>
  <c r="B2021" i="23"/>
  <c r="E2020" i="23"/>
  <c r="H2028" i="23"/>
  <c r="H2032" i="23"/>
  <c r="H2033" i="23"/>
  <c r="H2034" i="23"/>
  <c r="H2035" i="23"/>
  <c r="H2050" i="23"/>
  <c r="BZ40" i="23" s="1"/>
  <c r="H2052" i="23"/>
  <c r="CB40" i="23" s="1"/>
  <c r="H2053" i="23"/>
  <c r="CC40" i="23" s="1"/>
  <c r="H2054" i="23"/>
  <c r="CD40" i="23" s="1"/>
  <c r="H2061" i="23"/>
  <c r="H2065" i="23"/>
  <c r="H2026" i="23"/>
  <c r="H2027" i="23"/>
  <c r="H2031" i="23"/>
  <c r="H2037" i="23"/>
  <c r="H2045" i="23"/>
  <c r="H2051" i="23"/>
  <c r="CA40" i="23" s="1"/>
  <c r="H2058" i="23"/>
  <c r="CH40" i="23" s="1"/>
  <c r="H2066" i="23"/>
  <c r="H2067" i="23"/>
  <c r="H2025" i="23"/>
  <c r="H2038" i="23"/>
  <c r="H2040" i="23"/>
  <c r="H2041" i="23"/>
  <c r="H2043" i="23"/>
  <c r="H2062" i="23"/>
  <c r="H2063" i="23"/>
  <c r="H2023" i="23"/>
  <c r="H2044" i="23"/>
  <c r="H2055" i="23"/>
  <c r="CE40" i="23" s="1"/>
  <c r="H2057" i="23"/>
  <c r="CG40" i="23" s="1"/>
  <c r="H2024" i="23"/>
  <c r="H2030" i="23"/>
  <c r="H2046" i="23"/>
  <c r="H2047" i="23"/>
  <c r="BW40" i="23" s="1"/>
  <c r="H2048" i="23"/>
  <c r="BX40" i="23" s="1"/>
  <c r="H2049" i="23"/>
  <c r="BY40" i="23" s="1"/>
  <c r="H2070" i="23"/>
  <c r="H2029" i="23"/>
  <c r="H2036" i="23"/>
  <c r="H2039" i="23"/>
  <c r="H2042" i="23"/>
  <c r="H2056" i="23"/>
  <c r="CF40" i="23" s="1"/>
  <c r="H2059" i="23"/>
  <c r="H2060" i="23"/>
  <c r="H2064" i="23"/>
  <c r="H2068" i="23"/>
  <c r="H2069" i="23"/>
  <c r="G1969" i="23"/>
  <c r="C1969" i="23"/>
  <c r="B1970" i="23"/>
  <c r="E1969" i="23"/>
  <c r="CI39" i="23"/>
  <c r="T2015" i="23"/>
  <c r="S2014" i="23"/>
  <c r="T2011" i="23"/>
  <c r="S2007" i="23"/>
  <c r="S2006" i="23"/>
  <c r="S2005" i="23"/>
  <c r="S2000" i="23"/>
  <c r="S1996" i="23"/>
  <c r="S1994" i="23"/>
  <c r="S1993" i="23"/>
  <c r="S1986" i="23"/>
  <c r="T1985" i="23"/>
  <c r="T1983" i="23"/>
  <c r="S1980" i="23"/>
  <c r="T1978" i="23"/>
  <c r="T1973" i="23"/>
  <c r="S1971" i="23"/>
  <c r="T1993" i="23"/>
  <c r="S1991" i="23"/>
  <c r="S1990" i="23"/>
  <c r="S1988" i="23"/>
  <c r="T1982" i="23"/>
  <c r="S1975" i="23"/>
  <c r="S1976" i="23"/>
  <c r="T1977" i="23"/>
  <c r="T1971" i="23"/>
  <c r="T1972" i="23"/>
  <c r="S1973" i="23"/>
  <c r="T1979" i="23"/>
  <c r="T1980" i="23"/>
  <c r="S1982" i="23"/>
  <c r="T1989" i="23"/>
  <c r="T1990" i="23"/>
  <c r="S1999" i="23"/>
  <c r="T2000" i="23"/>
  <c r="T2001" i="23"/>
  <c r="T2012" i="23"/>
  <c r="S2015" i="23"/>
  <c r="S2016" i="23"/>
  <c r="T1981" i="23"/>
  <c r="S1983" i="23"/>
  <c r="T2007" i="23"/>
  <c r="S2002" i="23"/>
  <c r="S1987" i="23"/>
  <c r="T1986" i="23"/>
  <c r="S1984" i="23"/>
  <c r="S1981" i="23"/>
  <c r="S1977" i="23"/>
  <c r="T1976" i="23"/>
  <c r="S1974" i="23"/>
  <c r="S1969" i="23"/>
  <c r="T1984" i="23"/>
  <c r="S1985" i="23"/>
  <c r="S1989" i="23"/>
  <c r="T1992" i="23"/>
  <c r="T1994" i="23"/>
  <c r="S1997" i="23"/>
  <c r="T1998" i="23"/>
  <c r="T2003" i="23"/>
  <c r="S2004" i="23"/>
  <c r="T2005" i="23"/>
  <c r="T2009" i="23"/>
  <c r="S2010" i="23"/>
  <c r="T1975" i="23"/>
  <c r="AL39" i="23"/>
  <c r="T1997" i="23"/>
  <c r="S1995" i="23"/>
  <c r="S1998" i="23"/>
  <c r="T1999" i="23"/>
  <c r="S2001" i="23"/>
  <c r="T2004" i="23"/>
  <c r="T2006" i="23"/>
  <c r="S2008" i="23"/>
  <c r="T2008" i="23"/>
  <c r="AK39" i="23"/>
  <c r="S2009" i="23"/>
  <c r="T2010" i="23"/>
  <c r="S2012" i="23"/>
  <c r="T2013" i="23"/>
  <c r="T2016" i="23"/>
  <c r="T1970" i="23"/>
  <c r="T1974" i="23"/>
  <c r="S1978" i="23"/>
  <c r="S1979" i="23"/>
  <c r="T1987" i="23"/>
  <c r="T1988" i="23"/>
  <c r="T1991" i="23"/>
  <c r="S1992" i="23"/>
  <c r="T1995" i="23"/>
  <c r="T1996" i="23"/>
  <c r="T2002" i="23"/>
  <c r="S2003" i="23"/>
  <c r="S2013" i="23"/>
  <c r="T2014" i="23"/>
  <c r="T1969" i="23"/>
  <c r="S2011" i="23"/>
  <c r="S1970" i="23"/>
  <c r="S1972" i="23"/>
  <c r="A1967" i="23"/>
  <c r="B1967" i="23"/>
  <c r="E1966" i="23"/>
  <c r="H1973" i="23"/>
  <c r="H1974" i="23"/>
  <c r="H1977" i="23"/>
  <c r="H1983" i="23"/>
  <c r="H1985" i="23"/>
  <c r="H1988" i="23"/>
  <c r="H1992" i="23"/>
  <c r="H2001" i="23"/>
  <c r="CE39" i="23" s="1"/>
  <c r="H2008" i="23"/>
  <c r="H1972" i="23"/>
  <c r="H1979" i="23"/>
  <c r="H1986" i="23"/>
  <c r="H1994" i="23"/>
  <c r="BX39" i="23" s="1"/>
  <c r="H2002" i="23"/>
  <c r="CF39" i="23" s="1"/>
  <c r="H2006" i="23"/>
  <c r="H1982" i="23"/>
  <c r="H1984" i="23"/>
  <c r="H1989" i="23"/>
  <c r="H1991" i="23"/>
  <c r="H1993" i="23"/>
  <c r="BW39" i="23" s="1"/>
  <c r="H1997" i="23"/>
  <c r="CA39" i="23" s="1"/>
  <c r="H1998" i="23"/>
  <c r="CB39" i="23" s="1"/>
  <c r="H2003" i="23"/>
  <c r="CG39" i="23" s="1"/>
  <c r="H2007" i="23"/>
  <c r="H2009" i="23"/>
  <c r="H2013" i="23"/>
  <c r="H2014" i="23"/>
  <c r="H1969" i="23"/>
  <c r="H1970" i="23"/>
  <c r="H1975" i="23"/>
  <c r="H1978" i="23"/>
  <c r="H2010" i="23"/>
  <c r="H2016" i="23"/>
  <c r="H1976" i="23"/>
  <c r="H1987" i="23"/>
  <c r="H1995" i="23"/>
  <c r="BY39" i="23" s="1"/>
  <c r="H1996" i="23"/>
  <c r="BZ39" i="23" s="1"/>
  <c r="H2004" i="23"/>
  <c r="CH39" i="23" s="1"/>
  <c r="H2005" i="23"/>
  <c r="H2011" i="23"/>
  <c r="H2012" i="23"/>
  <c r="H1971" i="23"/>
  <c r="H1980" i="23"/>
  <c r="H1981" i="23"/>
  <c r="H1990" i="23"/>
  <c r="H1999" i="23"/>
  <c r="CC39" i="23" s="1"/>
  <c r="H2000" i="23"/>
  <c r="CD39" i="23" s="1"/>
  <c r="H2015" i="23"/>
  <c r="G1915" i="23"/>
  <c r="E1915" i="23"/>
  <c r="C1915" i="23"/>
  <c r="B1916" i="23"/>
  <c r="T1925" i="23"/>
  <c r="S1926" i="23"/>
  <c r="T1926" i="23"/>
  <c r="T1915" i="23"/>
  <c r="T1919" i="23"/>
  <c r="S1920" i="23"/>
  <c r="T1920" i="23"/>
  <c r="T1921" i="23"/>
  <c r="T1917" i="23"/>
  <c r="S1915" i="23"/>
  <c r="S1916" i="23"/>
  <c r="T1916" i="23"/>
  <c r="S1917" i="23"/>
  <c r="S1921" i="23"/>
  <c r="S1918" i="23"/>
  <c r="T1918" i="23"/>
  <c r="S1919" i="23"/>
  <c r="S1922" i="23"/>
  <c r="T1922" i="23"/>
  <c r="S1923" i="23"/>
  <c r="T1923" i="23"/>
  <c r="S1924" i="23"/>
  <c r="T1924" i="23"/>
  <c r="S1925" i="23"/>
  <c r="B1913" i="23"/>
  <c r="A1913" i="23"/>
  <c r="E1912" i="23"/>
  <c r="H1915" i="23"/>
  <c r="H1916" i="23"/>
  <c r="H1917" i="23"/>
  <c r="H1918" i="23"/>
  <c r="H1919" i="23"/>
  <c r="H1920" i="23"/>
  <c r="H1921" i="23"/>
  <c r="H1922" i="23"/>
  <c r="H1923" i="23"/>
  <c r="H1924" i="23"/>
  <c r="H1925" i="23"/>
  <c r="H1926" i="23"/>
  <c r="H1927" i="23"/>
  <c r="H1929" i="23"/>
  <c r="H1940" i="23"/>
  <c r="BX38" i="23" s="1"/>
  <c r="H1944" i="23"/>
  <c r="CB38" i="23" s="1"/>
  <c r="H1945" i="23"/>
  <c r="CC38" i="23" s="1"/>
  <c r="H1928" i="23"/>
  <c r="H1931" i="23"/>
  <c r="H1934" i="23"/>
  <c r="H1947" i="23"/>
  <c r="CE38" i="23" s="1"/>
  <c r="H1949" i="23"/>
  <c r="CG38" i="23" s="1"/>
  <c r="H1950" i="23"/>
  <c r="CH38" i="23" s="1"/>
  <c r="H1959" i="23"/>
  <c r="H1961" i="23"/>
  <c r="H1930" i="23"/>
  <c r="H1956" i="23"/>
  <c r="H1960" i="23"/>
  <c r="H1962" i="23"/>
  <c r="H1932" i="23"/>
  <c r="H1946" i="23"/>
  <c r="CD38" i="23" s="1"/>
  <c r="H1951" i="23"/>
  <c r="H1957" i="23"/>
  <c r="H1935" i="23"/>
  <c r="H1939" i="23"/>
  <c r="BW38" i="23" s="1"/>
  <c r="H1941" i="23"/>
  <c r="BY38" i="23" s="1"/>
  <c r="H1943" i="23"/>
  <c r="CA38" i="23" s="1"/>
  <c r="H1948" i="23"/>
  <c r="CF38" i="23" s="1"/>
  <c r="H1933" i="23"/>
  <c r="H1936" i="23"/>
  <c r="H1937" i="23"/>
  <c r="H1938" i="23"/>
  <c r="H1942" i="23"/>
  <c r="BZ38" i="23" s="1"/>
  <c r="H1952" i="23"/>
  <c r="H1953" i="23"/>
  <c r="H1954" i="23"/>
  <c r="H1955" i="23"/>
  <c r="H1958" i="23"/>
  <c r="G1861" i="23"/>
  <c r="E1861" i="23"/>
  <c r="C1861" i="23"/>
  <c r="B1862" i="23"/>
  <c r="T1900" i="23"/>
  <c r="T1865" i="23"/>
  <c r="T1905" i="23"/>
  <c r="S1866" i="23"/>
  <c r="T1866" i="23"/>
  <c r="S1867" i="23"/>
  <c r="T1867" i="23"/>
  <c r="S1868" i="23"/>
  <c r="T1868" i="23"/>
  <c r="S1869" i="23"/>
  <c r="T1869" i="23"/>
  <c r="S1870" i="23"/>
  <c r="T1870" i="23"/>
  <c r="S1871" i="23"/>
  <c r="T1871" i="23"/>
  <c r="T1872" i="23"/>
  <c r="S1873" i="23"/>
  <c r="T1873" i="23"/>
  <c r="S1874" i="23"/>
  <c r="T1874" i="23"/>
  <c r="S1875" i="23"/>
  <c r="T1875" i="23"/>
  <c r="S1876" i="23"/>
  <c r="T1876" i="23"/>
  <c r="S1877" i="23"/>
  <c r="T1877" i="23"/>
  <c r="S1878" i="23"/>
  <c r="T1878" i="23"/>
  <c r="S1879" i="23"/>
  <c r="T1879" i="23"/>
  <c r="S1880" i="23"/>
  <c r="T1880" i="23"/>
  <c r="S1872" i="23"/>
  <c r="S1881" i="23"/>
  <c r="T1881" i="23"/>
  <c r="T1882" i="23"/>
  <c r="S1883" i="23"/>
  <c r="T1883" i="23"/>
  <c r="S1884" i="23"/>
  <c r="T1884" i="23"/>
  <c r="S1885" i="23"/>
  <c r="T1885" i="23"/>
  <c r="S1886" i="23"/>
  <c r="T1886" i="23"/>
  <c r="S1887" i="23"/>
  <c r="T1887" i="23"/>
  <c r="S1888" i="23"/>
  <c r="T1888" i="23"/>
  <c r="S1861" i="23"/>
  <c r="T1861" i="23"/>
  <c r="T1908" i="23"/>
  <c r="S1908" i="23"/>
  <c r="T1907" i="23"/>
  <c r="S1907" i="23"/>
  <c r="T1906" i="23"/>
  <c r="S1889" i="23"/>
  <c r="S1906" i="23"/>
  <c r="S1905" i="23"/>
  <c r="T1904" i="23"/>
  <c r="S1904" i="23"/>
  <c r="T1903" i="23"/>
  <c r="S1903" i="23"/>
  <c r="S1882" i="23"/>
  <c r="T1902" i="23"/>
  <c r="T1889" i="23"/>
  <c r="S1902" i="23"/>
  <c r="S1890" i="23"/>
  <c r="T1890" i="23"/>
  <c r="S1891" i="23"/>
  <c r="T1891" i="23"/>
  <c r="S1892" i="23"/>
  <c r="T1892" i="23"/>
  <c r="S1893" i="23"/>
  <c r="T1893" i="23"/>
  <c r="S1894" i="23"/>
  <c r="T1894" i="23"/>
  <c r="S1895" i="23"/>
  <c r="T1895" i="23"/>
  <c r="T1901" i="23"/>
  <c r="S1865" i="23"/>
  <c r="S1901" i="23"/>
  <c r="S1862" i="23"/>
  <c r="T1862" i="23"/>
  <c r="S1863" i="23"/>
  <c r="T1863" i="23"/>
  <c r="S1864" i="23"/>
  <c r="T1864" i="23"/>
  <c r="S1896" i="23"/>
  <c r="T1896" i="23"/>
  <c r="S1897" i="23"/>
  <c r="T1897" i="23"/>
  <c r="S1898" i="23"/>
  <c r="T1898" i="23"/>
  <c r="S1899" i="23"/>
  <c r="T1899" i="23"/>
  <c r="S1900"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G1807" i="23"/>
  <c r="R1807" i="23" s="1"/>
  <c r="E1807" i="23"/>
  <c r="C180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E1753" i="23"/>
  <c r="C1753" i="23"/>
  <c r="D1753" i="23" s="1"/>
  <c r="B1754" i="23"/>
  <c r="G1753" i="23"/>
  <c r="R1753" i="23" s="1"/>
  <c r="F1753" i="23"/>
  <c r="S1779" i="23"/>
  <c r="T1779" i="23"/>
  <c r="S1780" i="23"/>
  <c r="T1780" i="23"/>
  <c r="S1781" i="23"/>
  <c r="T1781" i="23"/>
  <c r="S1782" i="23"/>
  <c r="T1782" i="23"/>
  <c r="T1799" i="23"/>
  <c r="S1783" i="23"/>
  <c r="T1783" i="23"/>
  <c r="S1784" i="23"/>
  <c r="T1784" i="23"/>
  <c r="S1785" i="23"/>
  <c r="T1785" i="23"/>
  <c r="S1786" i="23"/>
  <c r="T1786" i="23"/>
  <c r="S1787" i="23"/>
  <c r="T1787" i="23"/>
  <c r="S1788" i="23"/>
  <c r="T1788" i="23"/>
  <c r="S1789" i="23"/>
  <c r="T1789" i="23"/>
  <c r="S1790" i="23"/>
  <c r="T1790" i="23"/>
  <c r="S1791" i="23"/>
  <c r="T1791" i="23"/>
  <c r="S1792" i="23"/>
  <c r="T1792" i="23"/>
  <c r="S1793" i="23"/>
  <c r="T1793" i="23"/>
  <c r="S1794" i="23"/>
  <c r="T1794" i="23"/>
  <c r="S1795" i="23"/>
  <c r="T1795" i="23"/>
  <c r="S1796" i="23"/>
  <c r="T1796" i="23"/>
  <c r="S1777" i="23"/>
  <c r="S1797" i="23"/>
  <c r="T1797" i="23"/>
  <c r="T1777" i="23"/>
  <c r="S1778" i="23"/>
  <c r="S1798" i="23"/>
  <c r="T1778" i="23"/>
  <c r="T1798" i="23"/>
  <c r="S1799" i="23"/>
  <c r="T1800" i="23"/>
  <c r="S1800" i="23"/>
  <c r="S1758" i="23"/>
  <c r="S1753" i="23"/>
  <c r="T1753" i="23"/>
  <c r="S1754" i="23"/>
  <c r="T1754" i="23"/>
  <c r="S1755" i="23"/>
  <c r="T1755" i="23"/>
  <c r="S1756" i="23"/>
  <c r="T1756" i="23"/>
  <c r="S1757" i="23"/>
  <c r="T1757" i="23"/>
  <c r="T1758" i="23"/>
  <c r="S1759"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S1771" i="23"/>
  <c r="T1771" i="23"/>
  <c r="S1772" i="23"/>
  <c r="T1772" i="23"/>
  <c r="S1773" i="23"/>
  <c r="T1773" i="23"/>
  <c r="S1774" i="23"/>
  <c r="T1774" i="23"/>
  <c r="S1775" i="23"/>
  <c r="T1775" i="23"/>
  <c r="S1776" i="23"/>
  <c r="T1776"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E1699" i="23"/>
  <c r="B1700" i="23"/>
  <c r="G1699" i="23"/>
  <c r="C1699"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22" i="23"/>
  <c r="S1722" i="23"/>
  <c r="T1721" i="23"/>
  <c r="S1721" i="23"/>
  <c r="T1720" i="23"/>
  <c r="S1720" i="23"/>
  <c r="T1719" i="23"/>
  <c r="S1719" i="23"/>
  <c r="T1718" i="23"/>
  <c r="S1718"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D1645" i="23" s="1"/>
  <c r="E1645" i="23"/>
  <c r="F1645" i="23"/>
  <c r="G1645" i="23"/>
  <c r="B1646" i="23"/>
  <c r="T1691" i="23"/>
  <c r="S1691" i="23"/>
  <c r="S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T1686" i="23"/>
  <c r="S1687" i="23"/>
  <c r="T1687" i="23"/>
  <c r="S1688" i="23"/>
  <c r="T1688" i="23"/>
  <c r="S1689" i="23"/>
  <c r="T1689" i="23"/>
  <c r="S1690" i="23"/>
  <c r="T1690" i="23"/>
  <c r="S1647" i="23"/>
  <c r="T1692" i="23"/>
  <c r="S1645" i="23"/>
  <c r="T1645" i="23"/>
  <c r="S1692" i="23"/>
  <c r="S1646" i="23"/>
  <c r="T1646" i="23"/>
  <c r="T1647" i="23"/>
  <c r="S1648" i="23"/>
  <c r="T1648" i="23"/>
  <c r="S1649" i="23"/>
  <c r="T1649" i="23"/>
  <c r="S1650" i="23"/>
  <c r="T1650" i="23"/>
  <c r="S1651" i="23"/>
  <c r="T1651" i="23"/>
  <c r="S1652" i="23"/>
  <c r="T1652" i="23"/>
  <c r="S1653" i="23"/>
  <c r="T1653" i="23"/>
  <c r="S1654" i="23"/>
  <c r="T1654" i="23"/>
  <c r="S1655" i="23"/>
  <c r="S1656" i="23"/>
  <c r="T1656" i="23"/>
  <c r="S1657" i="23"/>
  <c r="T1657" i="23"/>
  <c r="S1658" i="23"/>
  <c r="T1658" i="23"/>
  <c r="T1655" i="23"/>
  <c r="S1659" i="23"/>
  <c r="T1659" i="23"/>
  <c r="S1660" i="23"/>
  <c r="T1660" i="23"/>
  <c r="S1661" i="23"/>
  <c r="T1661" i="23"/>
  <c r="S1662" i="23"/>
  <c r="T1662" i="23"/>
  <c r="S1663" i="23"/>
  <c r="T1663" i="23"/>
  <c r="S1664" i="23"/>
  <c r="T1664" i="23"/>
  <c r="S1665" i="23"/>
  <c r="T1665" i="23"/>
  <c r="S1666" i="23"/>
  <c r="T1666" i="23"/>
  <c r="S1667" i="23"/>
  <c r="T1667" i="23"/>
  <c r="T1668"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E1591" i="23"/>
  <c r="B1592" i="23"/>
  <c r="C1591" i="23"/>
  <c r="G1591"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T1614" i="23"/>
  <c r="S1614" i="23"/>
  <c r="T1613" i="23"/>
  <c r="S1613" i="23"/>
  <c r="T1612" i="23"/>
  <c r="S1612" i="23"/>
  <c r="T1611" i="23"/>
  <c r="S1611" i="23"/>
  <c r="T1610" i="23"/>
  <c r="S1610" i="23"/>
  <c r="T1609" i="23"/>
  <c r="S1609" i="23"/>
  <c r="T1608" i="23"/>
  <c r="S1608" i="23"/>
  <c r="T1607" i="23"/>
  <c r="S1607" i="23"/>
  <c r="T1606" i="23"/>
  <c r="S1606" i="23"/>
  <c r="T1605" i="23"/>
  <c r="S1605" i="23"/>
  <c r="T1604" i="23"/>
  <c r="S1604" i="23"/>
  <c r="T1603" i="23"/>
  <c r="S1603"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G1537" i="23"/>
  <c r="B1538" i="23"/>
  <c r="C1537" i="23"/>
  <c r="E1537" i="23"/>
  <c r="T1566" i="23"/>
  <c r="S1557" i="23"/>
  <c r="S1571" i="23"/>
  <c r="T1571" i="23"/>
  <c r="S1572" i="23"/>
  <c r="T1572" i="23"/>
  <c r="S1573" i="23"/>
  <c r="T1573" i="23"/>
  <c r="S1574" i="23"/>
  <c r="T1574" i="23"/>
  <c r="S1576" i="23"/>
  <c r="T1576" i="23"/>
  <c r="S1577" i="23"/>
  <c r="T1577" i="23"/>
  <c r="S1578" i="23"/>
  <c r="T1578" i="23"/>
  <c r="S1579" i="23"/>
  <c r="T1579" i="23"/>
  <c r="S1580" i="23"/>
  <c r="T1580" i="23"/>
  <c r="S1564" i="23"/>
  <c r="T1564" i="23"/>
  <c r="S1565" i="23"/>
  <c r="T1565" i="23"/>
  <c r="T1558" i="23"/>
  <c r="T1584" i="23"/>
  <c r="S1584" i="23"/>
  <c r="T1583" i="23"/>
  <c r="S1583" i="23"/>
  <c r="T1582" i="23"/>
  <c r="S1582" i="23"/>
  <c r="T1581" i="23"/>
  <c r="S1581" i="23"/>
  <c r="S1575" i="23"/>
  <c r="S1566" i="23"/>
  <c r="T1575"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3" i="23"/>
  <c r="T1553" i="23"/>
  <c r="S1554" i="23"/>
  <c r="T1554" i="23"/>
  <c r="S1555" i="23"/>
  <c r="T1555" i="23"/>
  <c r="S1556" i="23"/>
  <c r="T1556" i="23"/>
  <c r="T1557" i="23"/>
  <c r="S1558" i="23"/>
  <c r="S1559" i="23"/>
  <c r="T1559" i="23"/>
  <c r="S1560" i="23"/>
  <c r="T1560" i="23"/>
  <c r="S1561" i="23"/>
  <c r="T1561" i="23"/>
  <c r="S1562" i="23"/>
  <c r="T1562" i="23"/>
  <c r="S1563" i="23"/>
  <c r="T1563" i="23"/>
  <c r="S1567" i="23"/>
  <c r="T1567" i="23"/>
  <c r="S1568" i="23"/>
  <c r="T1568" i="23"/>
  <c r="S1569" i="23"/>
  <c r="T1569" i="23"/>
  <c r="S1570" i="23"/>
  <c r="T1570"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C1483" i="23"/>
  <c r="B1484" i="23"/>
  <c r="T1520" i="23"/>
  <c r="S1521" i="23"/>
  <c r="T1521" i="23"/>
  <c r="S1522" i="23"/>
  <c r="T1522" i="23"/>
  <c r="S1523" i="23"/>
  <c r="T1523" i="23"/>
  <c r="S1524" i="23"/>
  <c r="T1524" i="23"/>
  <c r="S1525" i="23"/>
  <c r="T1525" i="23"/>
  <c r="S1526" i="23"/>
  <c r="T1526" i="23"/>
  <c r="S1527" i="23"/>
  <c r="T1527" i="23"/>
  <c r="S1528" i="23"/>
  <c r="T1528" i="23"/>
  <c r="S1529" i="23"/>
  <c r="T1529" i="23"/>
  <c r="S1530" i="23"/>
  <c r="T1530" i="23"/>
  <c r="S1518"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T1489" i="23"/>
  <c r="S1489" i="23"/>
  <c r="T1488" i="23"/>
  <c r="S1488" i="23"/>
  <c r="T1487" i="23"/>
  <c r="S1487" i="23"/>
  <c r="T1486" i="23"/>
  <c r="S1486" i="23"/>
  <c r="T1485" i="23"/>
  <c r="S1485" i="23"/>
  <c r="T1484" i="23"/>
  <c r="S1484" i="23"/>
  <c r="T1483" i="23"/>
  <c r="S1483" i="23"/>
  <c r="S1490"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04" i="23"/>
  <c r="S1515" i="23"/>
  <c r="T1515" i="23"/>
  <c r="S1516" i="23"/>
  <c r="T1516" i="23"/>
  <c r="S1517" i="23"/>
  <c r="T1517" i="23"/>
  <c r="T1518" i="23"/>
  <c r="S1519" i="23"/>
  <c r="T1519" i="23"/>
  <c r="S1520"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B1376" i="23"/>
  <c r="G1375" i="23"/>
  <c r="P1375" i="23" s="1"/>
  <c r="E1375" i="23"/>
  <c r="C1375"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S1382" i="23"/>
  <c r="T1381" i="23"/>
  <c r="S1381" i="23"/>
  <c r="T1380" i="23"/>
  <c r="S1380" i="23"/>
  <c r="T1379" i="23"/>
  <c r="S1379" i="23"/>
  <c r="T1378" i="23"/>
  <c r="S1378" i="23"/>
  <c r="T1377" i="23"/>
  <c r="S1377" i="23"/>
  <c r="T1376" i="23"/>
  <c r="S1376" i="23"/>
  <c r="T1382" i="23"/>
  <c r="T1375" i="23"/>
  <c r="S1375" i="23"/>
  <c r="T1422" i="23"/>
  <c r="S1422" i="23"/>
  <c r="T1421" i="23"/>
  <c r="S142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B1322" i="23"/>
  <c r="G1321" i="23"/>
  <c r="R1321" i="23" s="1"/>
  <c r="E1321" i="23"/>
  <c r="C1321" i="23"/>
  <c r="S1351" i="23"/>
  <c r="T1351" i="23"/>
  <c r="S1352" i="23"/>
  <c r="T1352" i="23"/>
  <c r="S1353" i="23"/>
  <c r="T1353" i="23"/>
  <c r="S1354" i="23"/>
  <c r="T1354" i="23"/>
  <c r="S1355" i="23"/>
  <c r="T1355" i="23"/>
  <c r="S1356" i="23"/>
  <c r="T1356" i="23"/>
  <c r="S1357" i="23"/>
  <c r="T1357" i="23"/>
  <c r="S1358" i="23"/>
  <c r="T1358" i="23"/>
  <c r="S1359" i="23"/>
  <c r="T1359" i="23"/>
  <c r="S1360" i="23"/>
  <c r="T1360" i="23"/>
  <c r="S1361" i="23"/>
  <c r="T1361" i="23"/>
  <c r="S1362" i="23"/>
  <c r="T1362" i="23"/>
  <c r="S1363" i="23"/>
  <c r="T1363" i="23"/>
  <c r="S1364" i="23"/>
  <c r="T1364" i="23"/>
  <c r="S1365" i="23"/>
  <c r="T1365" i="23"/>
  <c r="S1366" i="23"/>
  <c r="T1366" i="23"/>
  <c r="S1367" i="23"/>
  <c r="T1367" i="23"/>
  <c r="S1368" i="23"/>
  <c r="T1368" i="23"/>
  <c r="S1321" i="23"/>
  <c r="T1321" i="23"/>
  <c r="S1322" i="23"/>
  <c r="T1322" i="23"/>
  <c r="S1323" i="23"/>
  <c r="T1323" i="23"/>
  <c r="S1324" i="23"/>
  <c r="T1324" i="23"/>
  <c r="S1325" i="23"/>
  <c r="T1325" i="23"/>
  <c r="S1326" i="23"/>
  <c r="T1326" i="23"/>
  <c r="S1327" i="23"/>
  <c r="T1327" i="23"/>
  <c r="S1328" i="23"/>
  <c r="T1328" i="23"/>
  <c r="S1329" i="23"/>
  <c r="T1329" i="23"/>
  <c r="S1330" i="23"/>
  <c r="T1330" i="23"/>
  <c r="S1331" i="23"/>
  <c r="T1331" i="23"/>
  <c r="S1332" i="23"/>
  <c r="T1332" i="23"/>
  <c r="S1333" i="23"/>
  <c r="T1333" i="23"/>
  <c r="S1334" i="23"/>
  <c r="T1334" i="23"/>
  <c r="S1335" i="23"/>
  <c r="T1335" i="23"/>
  <c r="S1336" i="23"/>
  <c r="T1336" i="23"/>
  <c r="S1337" i="23"/>
  <c r="T1337"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T1349" i="23"/>
  <c r="S1350" i="23"/>
  <c r="T1350"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B1268" i="23"/>
  <c r="G1267" i="23"/>
  <c r="R1267" i="23" s="1"/>
  <c r="E1267" i="23"/>
  <c r="C1267"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S1271" i="23"/>
  <c r="T1270" i="23"/>
  <c r="S1270" i="23"/>
  <c r="T1269" i="23"/>
  <c r="S1269" i="23"/>
  <c r="T1268" i="23"/>
  <c r="S1268" i="23"/>
  <c r="T1267" i="23"/>
  <c r="S1267" i="23"/>
  <c r="T1301" i="23"/>
  <c r="S1301" i="23"/>
  <c r="T1278" i="23"/>
  <c r="S1302" i="23"/>
  <c r="S1303" i="23"/>
  <c r="T1303" i="23"/>
  <c r="T1300" i="23"/>
  <c r="T1276" i="23"/>
  <c r="S1300" i="23"/>
  <c r="S1276" i="23"/>
  <c r="T1299" i="23"/>
  <c r="S1299" i="23"/>
  <c r="S1277" i="23"/>
  <c r="T1277" i="23"/>
  <c r="T1275" i="23"/>
  <c r="S1275" i="23"/>
  <c r="S1278" i="23"/>
  <c r="T1274" i="23"/>
  <c r="S1274" i="23"/>
  <c r="T1273" i="23"/>
  <c r="T1302" i="23"/>
  <c r="S1273" i="23"/>
  <c r="T1272" i="23"/>
  <c r="S1272" i="23"/>
  <c r="S1279" i="23"/>
  <c r="T1279" i="23"/>
  <c r="S1280" i="23"/>
  <c r="T1280" i="23"/>
  <c r="S1281" i="23"/>
  <c r="T1281" i="23"/>
  <c r="S1282" i="23"/>
  <c r="T1282" i="23"/>
  <c r="S1283" i="23"/>
  <c r="T1283" i="23"/>
  <c r="T1271"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R1213" i="23" s="1"/>
  <c r="E1213" i="23"/>
  <c r="C1213"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E1159" i="23"/>
  <c r="C1159" i="23"/>
  <c r="T1202" i="23"/>
  <c r="S1202" i="23"/>
  <c r="T1201" i="23"/>
  <c r="S1201" i="23"/>
  <c r="T1200" i="23"/>
  <c r="S1200" i="23"/>
  <c r="T1199" i="23"/>
  <c r="S1199" i="23"/>
  <c r="T1198" i="23"/>
  <c r="S1198" i="23"/>
  <c r="T1197" i="23"/>
  <c r="S1197"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S1182" i="23"/>
  <c r="T1196"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T1163" i="23"/>
  <c r="S1163" i="23"/>
  <c r="T1162" i="23"/>
  <c r="S1162" i="23"/>
  <c r="T1161" i="23"/>
  <c r="S1161" i="23"/>
  <c r="T1160" i="23"/>
  <c r="S1160" i="23"/>
  <c r="T1206" i="23"/>
  <c r="T1159" i="23"/>
  <c r="S1159" i="23"/>
  <c r="S1206" i="23"/>
  <c r="T1205" i="23"/>
  <c r="S1205" i="23"/>
  <c r="S1164" i="23"/>
  <c r="T1204" i="23"/>
  <c r="S1204" i="23"/>
  <c r="T1203" i="23"/>
  <c r="S1203"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B1106" i="23"/>
  <c r="G1105" i="23"/>
  <c r="E1105" i="23"/>
  <c r="C1105"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AL23" i="23"/>
  <c r="AK23" i="23"/>
  <c r="T1115" i="23"/>
  <c r="S1115" i="23"/>
  <c r="T1114" i="23"/>
  <c r="S1114" i="23"/>
  <c r="T1113" i="23"/>
  <c r="S1113" i="23"/>
  <c r="T1112" i="23"/>
  <c r="S1112" i="23"/>
  <c r="T1111" i="23"/>
  <c r="S1111" i="23"/>
  <c r="T1110" i="23"/>
  <c r="S1110" i="23"/>
  <c r="T1109" i="23"/>
  <c r="S1109" i="23"/>
  <c r="T1108" i="23"/>
  <c r="S1108" i="23"/>
  <c r="T1107" i="23"/>
  <c r="S1107" i="23"/>
  <c r="T1106" i="23"/>
  <c r="S1106" i="23"/>
  <c r="T1105" i="23"/>
  <c r="S1105"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C1051" i="23"/>
  <c r="D1051" i="23" s="1"/>
  <c r="E1051" i="23"/>
  <c r="F1051" i="23"/>
  <c r="G1051" i="23"/>
  <c r="B1052" i="23"/>
  <c r="CI22" i="23"/>
  <c r="S1051" i="23"/>
  <c r="T1051" i="23"/>
  <c r="S1052" i="23"/>
  <c r="T1052" i="23"/>
  <c r="S1053" i="23"/>
  <c r="T1053" i="23"/>
  <c r="S1054" i="23"/>
  <c r="T1054" i="23"/>
  <c r="T1055" i="23"/>
  <c r="S1056" i="23"/>
  <c r="T1056" i="23"/>
  <c r="S1068" i="23"/>
  <c r="S1057" i="23"/>
  <c r="T1057" i="23"/>
  <c r="S1058" i="23"/>
  <c r="T1058" i="23"/>
  <c r="S1059" i="23"/>
  <c r="T1059" i="23"/>
  <c r="S1060" i="23"/>
  <c r="T1060" i="23"/>
  <c r="S1061" i="23"/>
  <c r="T1061" i="23"/>
  <c r="S1062" i="23"/>
  <c r="T1062" i="23"/>
  <c r="S1063" i="23"/>
  <c r="T1063" i="23"/>
  <c r="T1090" i="23"/>
  <c r="T1067" i="23"/>
  <c r="S1067" i="23"/>
  <c r="T1066" i="23"/>
  <c r="S1066" i="23"/>
  <c r="T1065" i="23"/>
  <c r="S1065" i="23"/>
  <c r="AL22" i="23"/>
  <c r="AK22" i="23"/>
  <c r="S1055" i="23"/>
  <c r="T1064" i="23"/>
  <c r="S1091" i="23"/>
  <c r="T1091" i="23"/>
  <c r="T1098" i="23"/>
  <c r="S1098" i="23"/>
  <c r="T1097" i="23"/>
  <c r="S1097" i="23"/>
  <c r="T1096" i="23"/>
  <c r="S1096" i="23"/>
  <c r="T1095" i="23"/>
  <c r="S1095" i="23"/>
  <c r="T1094" i="23"/>
  <c r="S1064" i="23"/>
  <c r="S1094" i="23"/>
  <c r="T1093" i="23"/>
  <c r="S1093" i="23"/>
  <c r="T1092" i="23"/>
  <c r="T1068" i="23"/>
  <c r="S1069" i="23"/>
  <c r="T1069" i="23"/>
  <c r="S1092" i="23"/>
  <c r="S1070" i="23"/>
  <c r="T1070" i="23"/>
  <c r="S1071" i="23"/>
  <c r="T1071" i="23"/>
  <c r="S1072" i="23"/>
  <c r="T1072" i="23"/>
  <c r="S1073" i="23"/>
  <c r="T1073" i="23"/>
  <c r="S1074" i="23"/>
  <c r="T1074" i="23"/>
  <c r="S1075" i="23"/>
  <c r="T1075" i="23"/>
  <c r="S1076" i="23"/>
  <c r="T1076" i="23"/>
  <c r="S1077" i="23"/>
  <c r="T1077" i="23"/>
  <c r="S1078" i="23"/>
  <c r="T1078"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G997" i="23"/>
  <c r="C997" i="23"/>
  <c r="D997" i="23" s="1"/>
  <c r="E997" i="23"/>
  <c r="F997" i="23"/>
  <c r="CI21" i="23"/>
  <c r="T1025" i="23"/>
  <c r="S998" i="23"/>
  <c r="T999" i="23"/>
  <c r="T1000" i="23"/>
  <c r="T1001" i="23"/>
  <c r="T1002" i="23"/>
  <c r="S1003" i="23"/>
  <c r="S1004" i="23"/>
  <c r="T1005" i="23"/>
  <c r="T1006" i="23"/>
  <c r="S1007" i="23"/>
  <c r="T1008" i="23"/>
  <c r="T1009" i="23"/>
  <c r="T1010" i="23"/>
  <c r="T1011" i="23"/>
  <c r="T1042" i="23"/>
  <c r="S999" i="23"/>
  <c r="S1024" i="23"/>
  <c r="T1023" i="23"/>
  <c r="T1022" i="23"/>
  <c r="T1021" i="23"/>
  <c r="S1020" i="23"/>
  <c r="T1019" i="23"/>
  <c r="T1018" i="23"/>
  <c r="S1018" i="23"/>
  <c r="T1017" i="23"/>
  <c r="T1016" i="23"/>
  <c r="S1016" i="23"/>
  <c r="S1015" i="23"/>
  <c r="T1014" i="23"/>
  <c r="T1013" i="23"/>
  <c r="T1012" i="23"/>
  <c r="S1011" i="23"/>
  <c r="S1010" i="23"/>
  <c r="S1009" i="23"/>
  <c r="S1008" i="23"/>
  <c r="T1007" i="23"/>
  <c r="S1006" i="23"/>
  <c r="S1005" i="23"/>
  <c r="T1004" i="23"/>
  <c r="T1003" i="23"/>
  <c r="S1002" i="23"/>
  <c r="S1042" i="23"/>
  <c r="S1001" i="23"/>
  <c r="S1000" i="23"/>
  <c r="T1041" i="23"/>
  <c r="S1041" i="23"/>
  <c r="S1012" i="23"/>
  <c r="T1040" i="23"/>
  <c r="S1040" i="23"/>
  <c r="AK21" i="23"/>
  <c r="AL21" i="23"/>
  <c r="S1013" i="23"/>
  <c r="S1014" i="23"/>
  <c r="T1015" i="23"/>
  <c r="S1017" i="23"/>
  <c r="S1019" i="23"/>
  <c r="T1020" i="23"/>
  <c r="S1021" i="23"/>
  <c r="S1022" i="23"/>
  <c r="S1023" i="23"/>
  <c r="T1024" i="23"/>
  <c r="S1025" i="23"/>
  <c r="S1026" i="23"/>
  <c r="T1026" i="23"/>
  <c r="S1027" i="23"/>
  <c r="T1027" i="23"/>
  <c r="S1028" i="23"/>
  <c r="T1028" i="23"/>
  <c r="S1029" i="23"/>
  <c r="T1029" i="23"/>
  <c r="S1030" i="23"/>
  <c r="T1030" i="23"/>
  <c r="S1031" i="23"/>
  <c r="T1031" i="23"/>
  <c r="S1032" i="23"/>
  <c r="T1032" i="23"/>
  <c r="S1033" i="23"/>
  <c r="T1033" i="23"/>
  <c r="T1039" i="23"/>
  <c r="S1034" i="23"/>
  <c r="T1034" i="23"/>
  <c r="S1035" i="23"/>
  <c r="T1035" i="23"/>
  <c r="S1036" i="23"/>
  <c r="T1036" i="23"/>
  <c r="S1037" i="23"/>
  <c r="T1037" i="23"/>
  <c r="S1038" i="23"/>
  <c r="T1038" i="23"/>
  <c r="S1039" i="23"/>
  <c r="T998" i="23"/>
  <c r="T997" i="23"/>
  <c r="S997" i="23"/>
  <c r="T1044" i="23"/>
  <c r="S1044" i="23"/>
  <c r="T1043" i="23"/>
  <c r="S1043" i="23"/>
  <c r="E994" i="23"/>
  <c r="H1000" i="23"/>
  <c r="H1001" i="23"/>
  <c r="H1002" i="23"/>
  <c r="H1003" i="23"/>
  <c r="H1004" i="23"/>
  <c r="H1005" i="23"/>
  <c r="H1006" i="23"/>
  <c r="H1008" i="23"/>
  <c r="H1010" i="23"/>
  <c r="H1012" i="23"/>
  <c r="H1013" i="23"/>
  <c r="H1015" i="23"/>
  <c r="H1016" i="23"/>
  <c r="H1017" i="23"/>
  <c r="H1018" i="23"/>
  <c r="H1022" i="23"/>
  <c r="H1025" i="23"/>
  <c r="H1026" i="23"/>
  <c r="H1027" i="23"/>
  <c r="H1028" i="23"/>
  <c r="H1029" i="23"/>
  <c r="H1030" i="23"/>
  <c r="H1031" i="23"/>
  <c r="H1032" i="23"/>
  <c r="H1033" i="23"/>
  <c r="H1034" i="23"/>
  <c r="H1035" i="23"/>
  <c r="H1036" i="23"/>
  <c r="H1037" i="23"/>
  <c r="H1038" i="23"/>
  <c r="H1039" i="23"/>
  <c r="H1040" i="23"/>
  <c r="H1041" i="23"/>
  <c r="H1042" i="23"/>
  <c r="H1043" i="23"/>
  <c r="H1044" i="23"/>
  <c r="H997" i="23"/>
  <c r="H998" i="23"/>
  <c r="H999" i="23"/>
  <c r="H1007" i="23"/>
  <c r="H1009" i="23"/>
  <c r="H1011" i="23"/>
  <c r="H1014" i="23"/>
  <c r="H1019" i="23"/>
  <c r="H1020" i="23"/>
  <c r="H1021" i="23"/>
  <c r="H1023" i="23"/>
  <c r="H1024" i="23"/>
  <c r="B944" i="23"/>
  <c r="G943" i="23"/>
  <c r="E943" i="23"/>
  <c r="C943" i="23"/>
  <c r="CI20"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43" i="23"/>
  <c r="S943" i="23"/>
  <c r="T955" i="23"/>
  <c r="AL20" i="23"/>
  <c r="AK20"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D889" i="23" s="1"/>
  <c r="E889" i="23"/>
  <c r="F889" i="23"/>
  <c r="G889" i="23"/>
  <c r="B890" i="23"/>
  <c r="CI19" i="23"/>
  <c r="T935" i="23"/>
  <c r="S935" i="23"/>
  <c r="T934" i="23"/>
  <c r="S934" i="23"/>
  <c r="T933" i="23"/>
  <c r="S933" i="23"/>
  <c r="T932" i="23"/>
  <c r="S932" i="23"/>
  <c r="T931" i="23"/>
  <c r="S931" i="23"/>
  <c r="T930" i="23"/>
  <c r="S930" i="23"/>
  <c r="S929" i="23"/>
  <c r="T928" i="23"/>
  <c r="S928" i="23"/>
  <c r="T927" i="23"/>
  <c r="S927" i="23"/>
  <c r="T926" i="23"/>
  <c r="S912" i="23"/>
  <c r="S926" i="23"/>
  <c r="T925" i="23"/>
  <c r="S925" i="23"/>
  <c r="T924" i="23"/>
  <c r="S924" i="23"/>
  <c r="T923" i="23"/>
  <c r="S923" i="23"/>
  <c r="T922" i="23"/>
  <c r="S922" i="23"/>
  <c r="T921" i="23"/>
  <c r="S921" i="23"/>
  <c r="T920" i="23"/>
  <c r="S920" i="23"/>
  <c r="T919" i="23"/>
  <c r="S919" i="23"/>
  <c r="T929" i="23"/>
  <c r="T918" i="23"/>
  <c r="S918" i="23"/>
  <c r="S911" i="23"/>
  <c r="T911" i="23"/>
  <c r="T917" i="23"/>
  <c r="S917" i="23"/>
  <c r="T916" i="23"/>
  <c r="S916" i="23"/>
  <c r="T915" i="23"/>
  <c r="S915" i="23"/>
  <c r="T914" i="23"/>
  <c r="S914" i="23"/>
  <c r="AK19" i="23"/>
  <c r="AL19" i="23"/>
  <c r="S889" i="23"/>
  <c r="T889" i="23"/>
  <c r="T936" i="23"/>
  <c r="S890" i="23"/>
  <c r="T890" i="23"/>
  <c r="S891" i="23"/>
  <c r="T891" i="23"/>
  <c r="S892" i="23"/>
  <c r="T892" i="23"/>
  <c r="S893" i="23"/>
  <c r="T893" i="23"/>
  <c r="S894" i="23"/>
  <c r="T894" i="23"/>
  <c r="S895" i="23"/>
  <c r="T895" i="23"/>
  <c r="S896" i="23"/>
  <c r="T896" i="23"/>
  <c r="T913" i="23"/>
  <c r="S913" i="23"/>
  <c r="T912" i="23"/>
  <c r="S897" i="23"/>
  <c r="S936" i="23"/>
  <c r="S898" i="23"/>
  <c r="T898" i="23"/>
  <c r="S899" i="23"/>
  <c r="T899" i="23"/>
  <c r="S900" i="23"/>
  <c r="T900" i="23"/>
  <c r="S901" i="23"/>
  <c r="T901" i="23"/>
  <c r="S902" i="23"/>
  <c r="T902" i="23"/>
  <c r="S903" i="23"/>
  <c r="T903" i="23"/>
  <c r="S904" i="23"/>
  <c r="T897" i="23"/>
  <c r="S905" i="23"/>
  <c r="T905" i="23"/>
  <c r="S906" i="23"/>
  <c r="T906" i="23"/>
  <c r="S907" i="23"/>
  <c r="T907" i="23"/>
  <c r="S908" i="23"/>
  <c r="T908" i="23"/>
  <c r="S909" i="23"/>
  <c r="T909" i="23"/>
  <c r="S910" i="23"/>
  <c r="T910" i="23"/>
  <c r="T904"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W19" i="23" s="1"/>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D835" i="23" s="1"/>
  <c r="B836" i="23"/>
  <c r="G835" i="23"/>
  <c r="F835" i="23"/>
  <c r="E835" i="23"/>
  <c r="CI18" i="23"/>
  <c r="T837" i="23"/>
  <c r="T843" i="23"/>
  <c r="T882" i="23"/>
  <c r="T859" i="23"/>
  <c r="S859" i="23"/>
  <c r="T858" i="23"/>
  <c r="S858" i="23"/>
  <c r="S872" i="23"/>
  <c r="S835" i="23"/>
  <c r="T835" i="23"/>
  <c r="S836" i="23"/>
  <c r="T836" i="23"/>
  <c r="S837" i="23"/>
  <c r="S838" i="23"/>
  <c r="T838" i="23"/>
  <c r="S839" i="23"/>
  <c r="T839" i="23"/>
  <c r="S840" i="23"/>
  <c r="T840" i="23"/>
  <c r="S841" i="23"/>
  <c r="T841" i="23"/>
  <c r="S842" i="23"/>
  <c r="T842" i="23"/>
  <c r="S843" i="23"/>
  <c r="S844" i="23"/>
  <c r="T844" i="23"/>
  <c r="S845" i="23"/>
  <c r="T845" i="23"/>
  <c r="S846" i="23"/>
  <c r="T846" i="23"/>
  <c r="S847" i="23"/>
  <c r="T847" i="23"/>
  <c r="S848" i="23"/>
  <c r="T848" i="23"/>
  <c r="S849" i="23"/>
  <c r="T849" i="23"/>
  <c r="S850" i="23"/>
  <c r="T850" i="23"/>
  <c r="S851" i="23"/>
  <c r="T851" i="23"/>
  <c r="S882" i="23"/>
  <c r="S852" i="23"/>
  <c r="T852" i="23"/>
  <c r="S853" i="23"/>
  <c r="T853" i="23"/>
  <c r="S854" i="23"/>
  <c r="T854" i="23"/>
  <c r="S855" i="23"/>
  <c r="T855" i="23"/>
  <c r="T881" i="23"/>
  <c r="S881" i="23"/>
  <c r="S856" i="23"/>
  <c r="T856" i="23"/>
  <c r="S857" i="23"/>
  <c r="T857" i="23"/>
  <c r="AL18" i="23"/>
  <c r="AK18" i="23"/>
  <c r="T880" i="23"/>
  <c r="S880" i="23"/>
  <c r="T879" i="23"/>
  <c r="S879" i="23"/>
  <c r="T878" i="23"/>
  <c r="S878" i="23"/>
  <c r="T877" i="23"/>
  <c r="S877" i="23"/>
  <c r="T876" i="23"/>
  <c r="S876" i="23"/>
  <c r="T875" i="23"/>
  <c r="S875" i="23"/>
  <c r="T874" i="23"/>
  <c r="S874" i="23"/>
  <c r="T873" i="23"/>
  <c r="S873" i="23"/>
  <c r="T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E781" i="23"/>
  <c r="G781" i="23"/>
  <c r="Q781" i="23" s="1"/>
  <c r="C781" i="23"/>
  <c r="D781" i="23" s="1"/>
  <c r="F781" i="23"/>
  <c r="CI17" i="23"/>
  <c r="S809" i="23"/>
  <c r="S806" i="23"/>
  <c r="T803" i="23"/>
  <c r="T802" i="23"/>
  <c r="S801" i="23"/>
  <c r="T799" i="23"/>
  <c r="T798" i="23"/>
  <c r="S797" i="23"/>
  <c r="T796" i="23"/>
  <c r="T793" i="23"/>
  <c r="S792" i="23"/>
  <c r="S785" i="23"/>
  <c r="S783" i="23"/>
  <c r="T782" i="23"/>
  <c r="T781" i="23"/>
  <c r="T787" i="23"/>
  <c r="S808" i="23"/>
  <c r="T807" i="23"/>
  <c r="T806" i="23"/>
  <c r="T805" i="23"/>
  <c r="S805" i="23"/>
  <c r="T804" i="23"/>
  <c r="S804" i="23"/>
  <c r="T808" i="23"/>
  <c r="S807" i="23"/>
  <c r="S803" i="23"/>
  <c r="T801" i="23"/>
  <c r="S800" i="23"/>
  <c r="S798" i="23"/>
  <c r="T797" i="23"/>
  <c r="S796" i="23"/>
  <c r="T795" i="23"/>
  <c r="T794" i="23"/>
  <c r="S794" i="23"/>
  <c r="S793" i="23"/>
  <c r="T792" i="23"/>
  <c r="S791" i="23"/>
  <c r="T790" i="23"/>
  <c r="S789" i="23"/>
  <c r="S786" i="23"/>
  <c r="T785" i="23"/>
  <c r="T784" i="23"/>
  <c r="S782" i="23"/>
  <c r="S781" i="23"/>
  <c r="S802" i="23"/>
  <c r="T800" i="23"/>
  <c r="S799" i="23"/>
  <c r="AL17" i="23"/>
  <c r="AK17" i="23"/>
  <c r="S795" i="23"/>
  <c r="T791" i="23"/>
  <c r="S790" i="23"/>
  <c r="T789" i="23"/>
  <c r="T788" i="23"/>
  <c r="S788" i="23"/>
  <c r="S787" i="23"/>
  <c r="T786" i="23"/>
  <c r="S784" i="23"/>
  <c r="T783"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B779" i="23"/>
  <c r="A779" i="23"/>
  <c r="E778" i="23"/>
  <c r="H781" i="23"/>
  <c r="H786" i="23"/>
  <c r="H787" i="23"/>
  <c r="H788" i="23"/>
  <c r="H792" i="23"/>
  <c r="H799" i="23"/>
  <c r="H801" i="23"/>
  <c r="H803" i="23"/>
  <c r="H804" i="23"/>
  <c r="H805" i="23"/>
  <c r="H806" i="23"/>
  <c r="BX17" i="23" s="1"/>
  <c r="C727" i="23"/>
  <c r="D727" i="23" s="1"/>
  <c r="G727" i="23"/>
  <c r="Q727" i="23" s="1"/>
  <c r="F727" i="23"/>
  <c r="B728" i="23"/>
  <c r="E727" i="23"/>
  <c r="CI16" i="23"/>
  <c r="T759" i="23"/>
  <c r="S753" i="23"/>
  <c r="S755" i="23"/>
  <c r="T757" i="23"/>
  <c r="S759" i="23"/>
  <c r="S761" i="23"/>
  <c r="S762" i="23"/>
  <c r="S764" i="23"/>
  <c r="T767" i="23"/>
  <c r="S742" i="23"/>
  <c r="T770" i="23"/>
  <c r="T771" i="23"/>
  <c r="T774" i="23"/>
  <c r="S741" i="23"/>
  <c r="S740" i="23"/>
  <c r="S739" i="23"/>
  <c r="S738" i="23"/>
  <c r="T735" i="23"/>
  <c r="T734" i="23"/>
  <c r="T733" i="23"/>
  <c r="T730" i="23"/>
  <c r="T727" i="23"/>
  <c r="T728" i="23"/>
  <c r="S729" i="23"/>
  <c r="S730" i="23"/>
  <c r="T731" i="23"/>
  <c r="S732" i="23"/>
  <c r="S733" i="23"/>
  <c r="S734" i="23"/>
  <c r="T736" i="23"/>
  <c r="S737" i="23"/>
  <c r="S747" i="23"/>
  <c r="S748" i="23"/>
  <c r="T750" i="23"/>
  <c r="S752" i="23"/>
  <c r="S754" i="23"/>
  <c r="T755" i="23"/>
  <c r="S757" i="23"/>
  <c r="S758" i="23"/>
  <c r="S763" i="23"/>
  <c r="T764" i="23"/>
  <c r="S765" i="23"/>
  <c r="S766" i="23"/>
  <c r="S767" i="23"/>
  <c r="T769" i="23"/>
  <c r="S774" i="23"/>
  <c r="S728" i="23"/>
  <c r="T729" i="23"/>
  <c r="T738" i="23"/>
  <c r="T739" i="23"/>
  <c r="T740" i="23"/>
  <c r="T742" i="23"/>
  <c r="S744" i="23"/>
  <c r="T745" i="23"/>
  <c r="T746" i="23"/>
  <c r="T747" i="23"/>
  <c r="T748" i="23"/>
  <c r="T749" i="23"/>
  <c r="S750" i="23"/>
  <c r="T751" i="23"/>
  <c r="T752" i="23"/>
  <c r="S756" i="23"/>
  <c r="T758" i="23"/>
  <c r="T760" i="23"/>
  <c r="T761" i="23"/>
  <c r="T765" i="23"/>
  <c r="T766" i="23"/>
  <c r="S768" i="23"/>
  <c r="S769" i="23"/>
  <c r="S770" i="23"/>
  <c r="T773" i="23"/>
  <c r="S727" i="23"/>
  <c r="S731" i="23"/>
  <c r="T732" i="23"/>
  <c r="S735" i="23"/>
  <c r="S736" i="23"/>
  <c r="T737" i="23"/>
  <c r="T741" i="23"/>
  <c r="T743" i="23"/>
  <c r="S745" i="23"/>
  <c r="S746" i="23"/>
  <c r="AK16" i="23"/>
  <c r="AL16" i="23"/>
  <c r="S773" i="23"/>
  <c r="T772" i="23"/>
  <c r="S772" i="23"/>
  <c r="S771" i="23"/>
  <c r="T768" i="23"/>
  <c r="T763" i="23"/>
  <c r="T762" i="23"/>
  <c r="S760" i="23"/>
  <c r="T756" i="23"/>
  <c r="T754" i="23"/>
  <c r="T753" i="23"/>
  <c r="S751" i="23"/>
  <c r="S749" i="23"/>
  <c r="T744" i="23"/>
  <c r="S743" i="23"/>
  <c r="B725" i="23"/>
  <c r="A725" i="23"/>
  <c r="E724" i="23"/>
  <c r="H730" i="23"/>
  <c r="H732" i="23"/>
  <c r="H735" i="23"/>
  <c r="H738" i="23"/>
  <c r="H743" i="23"/>
  <c r="H747" i="23"/>
  <c r="H752" i="23"/>
  <c r="BX16" i="23" s="1"/>
  <c r="H753" i="23"/>
  <c r="BY16" i="23" s="1"/>
  <c r="H756" i="23"/>
  <c r="CB16" i="23" s="1"/>
  <c r="H762" i="23"/>
  <c r="CH16" i="23" s="1"/>
  <c r="H765" i="23"/>
  <c r="H768" i="23"/>
  <c r="H770" i="23"/>
  <c r="H772" i="23"/>
  <c r="B674" i="23"/>
  <c r="G673" i="23"/>
  <c r="P673" i="23" s="1"/>
  <c r="E673" i="23"/>
  <c r="C673" i="23"/>
  <c r="S680" i="23"/>
  <c r="T680" i="23"/>
  <c r="S681" i="23"/>
  <c r="T681" i="23"/>
  <c r="T682" i="23"/>
  <c r="S683" i="23"/>
  <c r="T683" i="23"/>
  <c r="S674" i="23"/>
  <c r="T674" i="23"/>
  <c r="S673" i="23"/>
  <c r="T673" i="23"/>
  <c r="S682" i="23"/>
  <c r="S675" i="23"/>
  <c r="T675" i="23"/>
  <c r="S676" i="23"/>
  <c r="T676" i="23"/>
  <c r="S677" i="23"/>
  <c r="T677" i="23"/>
  <c r="S678" i="23"/>
  <c r="T678" i="23"/>
  <c r="S679" i="23"/>
  <c r="T679" i="23"/>
  <c r="A671" i="23"/>
  <c r="B671" i="23"/>
  <c r="E670" i="23"/>
  <c r="H673" i="23"/>
  <c r="H674" i="23"/>
  <c r="H675" i="23"/>
  <c r="H676" i="23"/>
  <c r="H677" i="23"/>
  <c r="H678" i="23"/>
  <c r="H679" i="23"/>
  <c r="H680" i="23"/>
  <c r="H681" i="23"/>
  <c r="H682" i="23"/>
  <c r="H683" i="23"/>
  <c r="H684" i="23"/>
  <c r="H705" i="23"/>
  <c r="CE15" i="23" s="1"/>
  <c r="H706" i="23"/>
  <c r="CF15" i="23" s="1"/>
  <c r="H707" i="23"/>
  <c r="CG15" i="23" s="1"/>
  <c r="H714" i="23"/>
  <c r="H715" i="23"/>
  <c r="H719" i="23"/>
  <c r="H720" i="23"/>
  <c r="H685" i="23"/>
  <c r="H689" i="23"/>
  <c r="H692" i="23"/>
  <c r="H694" i="23"/>
  <c r="H695" i="23"/>
  <c r="H696" i="23"/>
  <c r="H697" i="23"/>
  <c r="BW15" i="23" s="1"/>
  <c r="H699" i="23"/>
  <c r="BY15" i="23" s="1"/>
  <c r="H700" i="23"/>
  <c r="BZ15" i="23" s="1"/>
  <c r="H709" i="23"/>
  <c r="H718" i="23"/>
  <c r="H704" i="23"/>
  <c r="CD15" i="23" s="1"/>
  <c r="H708" i="23"/>
  <c r="CH15" i="23" s="1"/>
  <c r="H710" i="23"/>
  <c r="H711" i="23"/>
  <c r="H712" i="23"/>
  <c r="H716" i="23"/>
  <c r="H686" i="23"/>
  <c r="H687" i="23"/>
  <c r="H688" i="23"/>
  <c r="H690" i="23"/>
  <c r="H691" i="23"/>
  <c r="H693" i="23"/>
  <c r="H698" i="23"/>
  <c r="BX15" i="23" s="1"/>
  <c r="H701" i="23"/>
  <c r="CA15" i="23" s="1"/>
  <c r="H702" i="23"/>
  <c r="CB15" i="23" s="1"/>
  <c r="H703" i="23"/>
  <c r="CC15" i="23" s="1"/>
  <c r="H713" i="23"/>
  <c r="H717" i="23"/>
  <c r="C619" i="23"/>
  <c r="D619" i="23" s="1"/>
  <c r="E619" i="23"/>
  <c r="F619" i="23"/>
  <c r="G619" i="23"/>
  <c r="P619" i="23" s="1"/>
  <c r="B620" i="23"/>
  <c r="T630" i="23"/>
  <c r="S631" i="23"/>
  <c r="T631" i="23"/>
  <c r="S632" i="23"/>
  <c r="T632" i="23"/>
  <c r="S633" i="23"/>
  <c r="T633" i="23"/>
  <c r="S634" i="23"/>
  <c r="T634" i="23"/>
  <c r="S635" i="23"/>
  <c r="T635" i="23"/>
  <c r="S636" i="23"/>
  <c r="T636" i="23"/>
  <c r="S637" i="23"/>
  <c r="T637" i="23"/>
  <c r="S638" i="23"/>
  <c r="T638" i="23"/>
  <c r="T660" i="23"/>
  <c r="S661" i="23"/>
  <c r="T661" i="23"/>
  <c r="T641" i="23"/>
  <c r="S662" i="23"/>
  <c r="T662" i="23"/>
  <c r="S663" i="23"/>
  <c r="T663" i="23"/>
  <c r="S642" i="23"/>
  <c r="T642" i="23"/>
  <c r="S664" i="23"/>
  <c r="T664" i="23"/>
  <c r="S665" i="23"/>
  <c r="T665" i="23"/>
  <c r="S666" i="23"/>
  <c r="T643" i="23"/>
  <c r="S644" i="23"/>
  <c r="T644" i="23"/>
  <c r="S645" i="23"/>
  <c r="T645" i="23"/>
  <c r="S646" i="23"/>
  <c r="T646" i="23"/>
  <c r="S647" i="23"/>
  <c r="T647" i="23"/>
  <c r="S648" i="23"/>
  <c r="T648" i="23"/>
  <c r="S649" i="23"/>
  <c r="T649" i="23"/>
  <c r="S650" i="23"/>
  <c r="T650" i="23"/>
  <c r="S651" i="23"/>
  <c r="T651" i="23"/>
  <c r="S652" i="23"/>
  <c r="T652" i="23"/>
  <c r="S653" i="23"/>
  <c r="T653" i="23"/>
  <c r="S654" i="23"/>
  <c r="T654" i="23"/>
  <c r="S655" i="23"/>
  <c r="T640" i="23"/>
  <c r="S640" i="23"/>
  <c r="T666" i="23"/>
  <c r="T639" i="23"/>
  <c r="S619" i="23"/>
  <c r="T619" i="23"/>
  <c r="S641" i="23"/>
  <c r="S620" i="23"/>
  <c r="T620" i="23"/>
  <c r="S621" i="23"/>
  <c r="T621" i="23"/>
  <c r="S622" i="23"/>
  <c r="T622" i="23"/>
  <c r="S623" i="23"/>
  <c r="T623" i="23"/>
  <c r="S624" i="23"/>
  <c r="T624" i="23"/>
  <c r="S625" i="23"/>
  <c r="T625" i="23"/>
  <c r="S626" i="23"/>
  <c r="S643" i="23"/>
  <c r="T626" i="23"/>
  <c r="S627" i="23"/>
  <c r="T627" i="23"/>
  <c r="S628" i="23"/>
  <c r="T628" i="23"/>
  <c r="S629" i="23"/>
  <c r="T629" i="23"/>
  <c r="S639" i="23"/>
  <c r="T655" i="23"/>
  <c r="S656" i="23"/>
  <c r="T656" i="23"/>
  <c r="S657" i="23"/>
  <c r="T657" i="23"/>
  <c r="S658" i="23"/>
  <c r="T658" i="23"/>
  <c r="S659" i="23"/>
  <c r="T659" i="23"/>
  <c r="S660" i="23"/>
  <c r="S630"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D565" i="23" s="1"/>
  <c r="E565" i="23"/>
  <c r="F565" i="23"/>
  <c r="G565" i="23"/>
  <c r="B566" i="23"/>
  <c r="T569" i="23"/>
  <c r="S569" i="23"/>
  <c r="T568" i="23"/>
  <c r="S568" i="23"/>
  <c r="T567" i="23"/>
  <c r="S567" i="23"/>
  <c r="T566" i="23"/>
  <c r="S566" i="23"/>
  <c r="T565" i="23"/>
  <c r="S565"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612" i="23"/>
  <c r="S612" i="23"/>
  <c r="T611" i="23"/>
  <c r="S611" i="23"/>
  <c r="T610" i="23"/>
  <c r="S610" i="23"/>
  <c r="T609" i="23"/>
  <c r="S609" i="23"/>
  <c r="T608" i="23"/>
  <c r="S608" i="23"/>
  <c r="T607" i="23"/>
  <c r="S607" i="23"/>
  <c r="T606" i="23"/>
  <c r="S606" i="23"/>
  <c r="T605" i="23"/>
  <c r="S605" i="23"/>
  <c r="T604" i="23"/>
  <c r="S604"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E511" i="23"/>
  <c r="G511" i="23"/>
  <c r="B512" i="23"/>
  <c r="CI12"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2" i="23"/>
  <c r="S524" i="23"/>
  <c r="T522" i="23"/>
  <c r="T558" i="23"/>
  <c r="S558" i="23"/>
  <c r="S511" i="23"/>
  <c r="T511" i="23"/>
  <c r="S512" i="23"/>
  <c r="S519" i="23"/>
  <c r="S520" i="23"/>
  <c r="T512" i="23"/>
  <c r="S513" i="23"/>
  <c r="T513" i="23"/>
  <c r="S514" i="23"/>
  <c r="T514" i="23"/>
  <c r="S515" i="23"/>
  <c r="T515" i="23"/>
  <c r="T519" i="23"/>
  <c r="S516" i="23"/>
  <c r="T516" i="23"/>
  <c r="S517" i="23"/>
  <c r="T517" i="23"/>
  <c r="S518" i="23"/>
  <c r="T518" i="23"/>
  <c r="T521" i="23"/>
  <c r="T523" i="23"/>
  <c r="S523" i="23"/>
  <c r="AK12" i="23"/>
  <c r="T557" i="23"/>
  <c r="S521" i="23"/>
  <c r="AL12" i="23"/>
  <c r="T520" i="23"/>
  <c r="A509" i="23"/>
  <c r="B509" i="23"/>
  <c r="E508" i="23"/>
  <c r="H511" i="23"/>
  <c r="H512" i="23"/>
  <c r="H513" i="23"/>
  <c r="H514" i="23"/>
  <c r="H515" i="23"/>
  <c r="H516" i="23"/>
  <c r="H517" i="23"/>
  <c r="H518" i="23"/>
  <c r="H519" i="23"/>
  <c r="H520" i="23"/>
  <c r="H521" i="23"/>
  <c r="H522" i="23"/>
  <c r="H523" i="23"/>
  <c r="H524" i="23"/>
  <c r="H525" i="23"/>
  <c r="H526" i="23"/>
  <c r="H527" i="23"/>
  <c r="H528" i="23"/>
  <c r="H529" i="23"/>
  <c r="G457" i="23"/>
  <c r="Q457" i="23" s="1"/>
  <c r="B458" i="23"/>
  <c r="C457" i="23"/>
  <c r="D457" i="23" s="1"/>
  <c r="E457" i="23"/>
  <c r="F457" i="23"/>
  <c r="CI11" i="23"/>
  <c r="S460" i="23"/>
  <c r="T460" i="23"/>
  <c r="S461" i="23"/>
  <c r="T461" i="23"/>
  <c r="S462" i="23"/>
  <c r="T462" i="23"/>
  <c r="S463" i="23"/>
  <c r="T463" i="23"/>
  <c r="S464" i="23"/>
  <c r="T464" i="23"/>
  <c r="T457" i="23"/>
  <c r="S465" i="23"/>
  <c r="T465" i="23"/>
  <c r="S466" i="23"/>
  <c r="T466" i="23"/>
  <c r="S467" i="23"/>
  <c r="T467" i="23"/>
  <c r="S468" i="23"/>
  <c r="T468" i="23"/>
  <c r="S469" i="23"/>
  <c r="T469" i="23"/>
  <c r="S470" i="23"/>
  <c r="T470" i="23"/>
  <c r="S471" i="23"/>
  <c r="T471" i="23"/>
  <c r="S472" i="23"/>
  <c r="T472" i="23"/>
  <c r="S473" i="23"/>
  <c r="T473" i="23"/>
  <c r="S474" i="23"/>
  <c r="T474" i="23"/>
  <c r="S475" i="23"/>
  <c r="T475" i="23"/>
  <c r="S476" i="23"/>
  <c r="T476" i="23"/>
  <c r="S477" i="23"/>
  <c r="T477" i="23"/>
  <c r="S478" i="23"/>
  <c r="T478" i="23"/>
  <c r="S479" i="23"/>
  <c r="T479" i="23"/>
  <c r="S480" i="23"/>
  <c r="T480" i="23"/>
  <c r="S457" i="23"/>
  <c r="S481" i="23"/>
  <c r="T481" i="23"/>
  <c r="S482" i="23"/>
  <c r="T482" i="23"/>
  <c r="S483" i="23"/>
  <c r="T483" i="23"/>
  <c r="S484" i="23"/>
  <c r="T484" i="23"/>
  <c r="S485" i="23"/>
  <c r="T485" i="23"/>
  <c r="S486" i="23"/>
  <c r="T486" i="23"/>
  <c r="S487" i="23"/>
  <c r="T487" i="23"/>
  <c r="S488" i="23"/>
  <c r="T488" i="23"/>
  <c r="S489" i="23"/>
  <c r="T489" i="23"/>
  <c r="S490" i="23"/>
  <c r="T490" i="23"/>
  <c r="T491" i="23"/>
  <c r="S492" i="23"/>
  <c r="T492" i="23"/>
  <c r="S493" i="23"/>
  <c r="T493" i="23"/>
  <c r="S494" i="23"/>
  <c r="S495" i="23"/>
  <c r="T495" i="23"/>
  <c r="S496" i="23"/>
  <c r="T496" i="23"/>
  <c r="S497" i="23"/>
  <c r="T497" i="23"/>
  <c r="S498" i="23"/>
  <c r="T498" i="23"/>
  <c r="S499" i="23"/>
  <c r="T499" i="23"/>
  <c r="S491" i="23"/>
  <c r="S458" i="23"/>
  <c r="S500" i="23"/>
  <c r="T500" i="23"/>
  <c r="S501" i="23"/>
  <c r="T501" i="23"/>
  <c r="T458" i="23"/>
  <c r="S502" i="23"/>
  <c r="T502" i="23"/>
  <c r="S503" i="23"/>
  <c r="T503" i="23"/>
  <c r="AL11" i="23"/>
  <c r="AK11" i="23"/>
  <c r="S504" i="23"/>
  <c r="T504" i="23"/>
  <c r="S459" i="23"/>
  <c r="T459" i="23"/>
  <c r="T494"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C403" i="23"/>
  <c r="D403" i="23" s="1"/>
  <c r="B404" i="23"/>
  <c r="E403" i="23"/>
  <c r="F403" i="23"/>
  <c r="G403" i="23"/>
  <c r="CI10" i="23"/>
  <c r="S415" i="23"/>
  <c r="T414" i="23"/>
  <c r="S414" i="23"/>
  <c r="T413" i="23"/>
  <c r="S413" i="23"/>
  <c r="T412" i="23"/>
  <c r="S412" i="23"/>
  <c r="T411" i="23"/>
  <c r="S411" i="23"/>
  <c r="T410" i="23"/>
  <c r="S410" i="23"/>
  <c r="T409" i="23"/>
  <c r="S409" i="23"/>
  <c r="T408" i="23"/>
  <c r="S408" i="23"/>
  <c r="T407" i="23"/>
  <c r="S407" i="23"/>
  <c r="T406" i="23"/>
  <c r="S406" i="23"/>
  <c r="T405" i="23"/>
  <c r="S405" i="23"/>
  <c r="T404" i="23"/>
  <c r="S404" i="23"/>
  <c r="T403" i="23"/>
  <c r="T428" i="23"/>
  <c r="S450" i="23"/>
  <c r="S428" i="23"/>
  <c r="T427" i="23"/>
  <c r="S427" i="23"/>
  <c r="T426" i="23"/>
  <c r="S426" i="23"/>
  <c r="T425" i="23"/>
  <c r="S425" i="23"/>
  <c r="T424" i="23"/>
  <c r="S424" i="23"/>
  <c r="T423" i="23"/>
  <c r="S423" i="23"/>
  <c r="T448" i="23"/>
  <c r="T422" i="23"/>
  <c r="T421" i="23"/>
  <c r="S421" i="23"/>
  <c r="T420" i="23"/>
  <c r="S420" i="23"/>
  <c r="AK10" i="23"/>
  <c r="AL10" i="23"/>
  <c r="T419" i="23"/>
  <c r="S419" i="23"/>
  <c r="T418" i="23"/>
  <c r="S418" i="23"/>
  <c r="T417" i="23"/>
  <c r="T447" i="23"/>
  <c r="S447" i="23"/>
  <c r="T446" i="23"/>
  <c r="S446" i="23"/>
  <c r="T445" i="23"/>
  <c r="S445" i="23"/>
  <c r="T444" i="23"/>
  <c r="S444" i="23"/>
  <c r="T443" i="23"/>
  <c r="S443" i="23"/>
  <c r="T442" i="23"/>
  <c r="S442" i="23"/>
  <c r="T441" i="23"/>
  <c r="S441" i="23"/>
  <c r="T440" i="23"/>
  <c r="S440" i="23"/>
  <c r="T439" i="23"/>
  <c r="S439" i="23"/>
  <c r="S417" i="23"/>
  <c r="T450" i="23"/>
  <c r="T438" i="23"/>
  <c r="S438" i="23"/>
  <c r="T437" i="23"/>
  <c r="S449" i="23"/>
  <c r="S437" i="23"/>
  <c r="T436" i="23"/>
  <c r="T449" i="23"/>
  <c r="S436" i="23"/>
  <c r="T435" i="23"/>
  <c r="S435" i="23"/>
  <c r="T434" i="23"/>
  <c r="S434" i="23"/>
  <c r="T433" i="23"/>
  <c r="S433" i="23"/>
  <c r="T432" i="23"/>
  <c r="S432" i="23"/>
  <c r="T431" i="23"/>
  <c r="S431" i="23"/>
  <c r="T430" i="23"/>
  <c r="S430" i="23"/>
  <c r="T429" i="23"/>
  <c r="S429" i="23"/>
  <c r="S448" i="23"/>
  <c r="T416" i="23"/>
  <c r="S416" i="23"/>
  <c r="T415" i="23"/>
  <c r="S403" i="23"/>
  <c r="S422"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G349" i="23"/>
  <c r="E349" i="23"/>
  <c r="C349" i="23"/>
  <c r="B350" i="23"/>
  <c r="S355" i="23"/>
  <c r="T355" i="23"/>
  <c r="S356" i="23"/>
  <c r="T356" i="23"/>
  <c r="S357" i="23"/>
  <c r="T357" i="23"/>
  <c r="S358" i="23"/>
  <c r="T358" i="23"/>
  <c r="S359" i="23"/>
  <c r="T359" i="23"/>
  <c r="S360" i="23"/>
  <c r="T360" i="23"/>
  <c r="S361" i="23"/>
  <c r="T361" i="23"/>
  <c r="S362" i="23"/>
  <c r="T362" i="23"/>
  <c r="S363" i="23"/>
  <c r="T363" i="23"/>
  <c r="T351" i="23"/>
  <c r="S351" i="23"/>
  <c r="T350" i="23"/>
  <c r="S350" i="23"/>
  <c r="T349" i="23"/>
  <c r="S349" i="23"/>
  <c r="T354" i="23"/>
  <c r="T371" i="23"/>
  <c r="S371" i="23"/>
  <c r="T370" i="23"/>
  <c r="S370" i="23"/>
  <c r="T369" i="23"/>
  <c r="S369" i="23"/>
  <c r="T368" i="23"/>
  <c r="S368" i="23"/>
  <c r="T367" i="23"/>
  <c r="S367" i="23"/>
  <c r="T366" i="23"/>
  <c r="S366" i="23"/>
  <c r="T365" i="23"/>
  <c r="S352" i="23"/>
  <c r="S365" i="23"/>
  <c r="T364" i="23"/>
  <c r="S364" i="23"/>
  <c r="T352" i="23"/>
  <c r="S353" i="23"/>
  <c r="T353" i="23"/>
  <c r="S354"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CG9" i="23" s="1"/>
  <c r="H384" i="23"/>
  <c r="CH9" i="23" s="1"/>
  <c r="H385" i="23"/>
  <c r="H386" i="23"/>
  <c r="H387" i="23"/>
  <c r="H388" i="23"/>
  <c r="H389" i="23"/>
  <c r="H390" i="23"/>
  <c r="H391" i="23"/>
  <c r="H392" i="23"/>
  <c r="H393" i="23"/>
  <c r="H394" i="23"/>
  <c r="H395" i="23"/>
  <c r="H396" i="23"/>
  <c r="B296" i="23"/>
  <c r="G295" i="23"/>
  <c r="E295" i="23"/>
  <c r="C295" i="23"/>
  <c r="CI8" i="23"/>
  <c r="S303" i="23"/>
  <c r="T302" i="23"/>
  <c r="S302" i="23"/>
  <c r="T301" i="23"/>
  <c r="S301" i="23"/>
  <c r="T300" i="23"/>
  <c r="S300" i="23"/>
  <c r="T299" i="23"/>
  <c r="S299" i="23"/>
  <c r="T298" i="23"/>
  <c r="S298" i="23"/>
  <c r="T297" i="23"/>
  <c r="S297" i="23"/>
  <c r="T296" i="23"/>
  <c r="T295" i="23"/>
  <c r="S295" i="23"/>
  <c r="T304" i="23"/>
  <c r="T312" i="23"/>
  <c r="S304" i="23"/>
  <c r="S314" i="23"/>
  <c r="T314" i="23"/>
  <c r="S315" i="23"/>
  <c r="T315" i="23"/>
  <c r="S316" i="23"/>
  <c r="T316" i="23"/>
  <c r="T313" i="23"/>
  <c r="S313" i="23"/>
  <c r="S312" i="23"/>
  <c r="T311" i="23"/>
  <c r="S311" i="23"/>
  <c r="T310" i="23"/>
  <c r="S310" i="23"/>
  <c r="T309" i="23"/>
  <c r="S309" i="23"/>
  <c r="T308" i="23"/>
  <c r="S308" i="23"/>
  <c r="T307" i="23"/>
  <c r="S307" i="23"/>
  <c r="S317" i="23"/>
  <c r="T317" i="23"/>
  <c r="S318" i="23"/>
  <c r="T318" i="23"/>
  <c r="S319" i="23"/>
  <c r="T319" i="23"/>
  <c r="S320" i="23"/>
  <c r="T320" i="23"/>
  <c r="S321" i="23"/>
  <c r="T321" i="23"/>
  <c r="S322" i="23"/>
  <c r="T322" i="23"/>
  <c r="S323" i="23"/>
  <c r="T323" i="23"/>
  <c r="S324" i="23"/>
  <c r="T324" i="23"/>
  <c r="T325" i="23"/>
  <c r="T306" i="23"/>
  <c r="S326" i="23"/>
  <c r="T326" i="23"/>
  <c r="S306" i="23"/>
  <c r="S327" i="23"/>
  <c r="T327" i="23"/>
  <c r="T305" i="23"/>
  <c r="S328" i="23"/>
  <c r="T328" i="23"/>
  <c r="S329" i="23"/>
  <c r="T329" i="23"/>
  <c r="S330" i="23"/>
  <c r="T330" i="23"/>
  <c r="S331" i="23"/>
  <c r="T331" i="23"/>
  <c r="S332" i="23"/>
  <c r="T332" i="23"/>
  <c r="S333" i="23"/>
  <c r="T333" i="23"/>
  <c r="S296" i="23"/>
  <c r="S334" i="23"/>
  <c r="T334" i="23"/>
  <c r="S335" i="23"/>
  <c r="T335" i="23"/>
  <c r="S336" i="23"/>
  <c r="T336" i="23"/>
  <c r="S325" i="23"/>
  <c r="S337" i="23"/>
  <c r="T337" i="23"/>
  <c r="S338" i="23"/>
  <c r="T338" i="23"/>
  <c r="S339" i="23"/>
  <c r="T339" i="23"/>
  <c r="S340" i="23"/>
  <c r="T340" i="23"/>
  <c r="S341" i="23"/>
  <c r="T341" i="23"/>
  <c r="S342" i="23"/>
  <c r="T342" i="23"/>
  <c r="T303" i="23"/>
  <c r="AK8" i="23"/>
  <c r="AL8" i="23"/>
  <c r="S305"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P241" i="23" s="1"/>
  <c r="E241" i="23"/>
  <c r="C241" i="23"/>
  <c r="CI7" i="23"/>
  <c r="T282" i="23"/>
  <c r="S282" i="23"/>
  <c r="T281" i="23"/>
  <c r="K7" i="23"/>
  <c r="AD7" i="23" s="1"/>
  <c r="L7" i="23"/>
  <c r="AI7" i="23" s="1"/>
  <c r="AK7" i="23"/>
  <c r="AL7" i="23"/>
  <c r="S241" i="23"/>
  <c r="T241" i="23"/>
  <c r="S242" i="23"/>
  <c r="T242" i="23"/>
  <c r="S243" i="23"/>
  <c r="T243" i="23"/>
  <c r="S244" i="23"/>
  <c r="T244" i="23"/>
  <c r="S245" i="23"/>
  <c r="T245" i="23"/>
  <c r="S246" i="23"/>
  <c r="T246" i="23"/>
  <c r="S247" i="23"/>
  <c r="T247" i="23"/>
  <c r="S248" i="23"/>
  <c r="T248" i="23"/>
  <c r="S249" i="23"/>
  <c r="T249" i="23"/>
  <c r="S250" i="23"/>
  <c r="T250"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S266" i="23"/>
  <c r="T266" i="23"/>
  <c r="S267" i="23"/>
  <c r="T267"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T279" i="23"/>
  <c r="S280" i="23"/>
  <c r="T280" i="23"/>
  <c r="S281" i="23"/>
  <c r="T288" i="23"/>
  <c r="S288" i="23"/>
  <c r="T287" i="23"/>
  <c r="S287" i="23"/>
  <c r="T286" i="23"/>
  <c r="S286" i="23"/>
  <c r="T285" i="23"/>
  <c r="S285" i="23"/>
  <c r="T284" i="23"/>
  <c r="S284" i="23"/>
  <c r="T283" i="23"/>
  <c r="S283"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E187" i="23"/>
  <c r="G187" i="23"/>
  <c r="B188" i="23"/>
  <c r="CI6" i="23"/>
  <c r="S218" i="23"/>
  <c r="T195" i="23"/>
  <c r="S195"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T194" i="23"/>
  <c r="S221" i="23"/>
  <c r="T220" i="23"/>
  <c r="S220" i="23"/>
  <c r="S194" i="23"/>
  <c r="AK6" i="23"/>
  <c r="AL6" i="23"/>
  <c r="T219" i="23"/>
  <c r="S219" i="23"/>
  <c r="T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S187" i="23"/>
  <c r="T187" i="23"/>
  <c r="S188" i="23"/>
  <c r="T188" i="23"/>
  <c r="S189" i="23"/>
  <c r="T189" i="23"/>
  <c r="T193" i="23"/>
  <c r="S190" i="23"/>
  <c r="T190" i="23"/>
  <c r="S191" i="23"/>
  <c r="T191" i="23"/>
  <c r="S192" i="23"/>
  <c r="T192" i="23"/>
  <c r="S193" i="23"/>
  <c r="T202" i="23"/>
  <c r="S202" i="23"/>
  <c r="T201" i="23"/>
  <c r="S201" i="23"/>
  <c r="T200" i="23"/>
  <c r="S200" i="23"/>
  <c r="T199" i="23"/>
  <c r="S199" i="23"/>
  <c r="T198" i="23"/>
  <c r="S198" i="23"/>
  <c r="T197" i="23"/>
  <c r="S197" i="23"/>
  <c r="T196" i="23"/>
  <c r="S196"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D133" i="23" s="1"/>
  <c r="E133" i="23"/>
  <c r="F133" i="23"/>
  <c r="G133" i="23"/>
  <c r="B134" i="23"/>
  <c r="CI5" i="23"/>
  <c r="T163" i="23"/>
  <c r="S164" i="23"/>
  <c r="T164" i="23"/>
  <c r="S165" i="23"/>
  <c r="T165" i="23"/>
  <c r="S166" i="23"/>
  <c r="T166" i="23"/>
  <c r="S167" i="23"/>
  <c r="T167" i="23"/>
  <c r="S168" i="23"/>
  <c r="T168" i="23"/>
  <c r="S169" i="23"/>
  <c r="T169" i="23"/>
  <c r="S170" i="23"/>
  <c r="T170" i="23"/>
  <c r="S171" i="23"/>
  <c r="T171" i="23"/>
  <c r="S172" i="23"/>
  <c r="T172" i="23"/>
  <c r="S173" i="23"/>
  <c r="T173" i="23"/>
  <c r="S174" i="23"/>
  <c r="T174" i="23"/>
  <c r="S175" i="23"/>
  <c r="T175" i="23"/>
  <c r="S176" i="23"/>
  <c r="T176" i="23"/>
  <c r="S177" i="23"/>
  <c r="T177" i="23"/>
  <c r="S178" i="23"/>
  <c r="T178" i="23"/>
  <c r="S179" i="23"/>
  <c r="T179" i="23"/>
  <c r="T180" i="23"/>
  <c r="T159" i="23"/>
  <c r="S160" i="23"/>
  <c r="T160" i="23"/>
  <c r="S161" i="23"/>
  <c r="T161" i="23"/>
  <c r="S147" i="23"/>
  <c r="S180" i="23"/>
  <c r="S162" i="23"/>
  <c r="T162" i="23"/>
  <c r="S163" i="23"/>
  <c r="S133" i="23"/>
  <c r="AK5" i="23"/>
  <c r="AL5" i="23"/>
  <c r="T133" i="23"/>
  <c r="T136" i="23"/>
  <c r="T147" i="23"/>
  <c r="S148" i="23"/>
  <c r="T148" i="23"/>
  <c r="S149" i="23"/>
  <c r="T149" i="23"/>
  <c r="S150" i="23"/>
  <c r="T150" i="23"/>
  <c r="S151" i="23"/>
  <c r="T151" i="23"/>
  <c r="S152" i="23"/>
  <c r="T152" i="23"/>
  <c r="S153" i="23"/>
  <c r="T153" i="23"/>
  <c r="S136" i="23"/>
  <c r="S134" i="23"/>
  <c r="S137" i="23"/>
  <c r="T137" i="23"/>
  <c r="S138" i="23"/>
  <c r="T138" i="23"/>
  <c r="T134" i="23"/>
  <c r="S139" i="23"/>
  <c r="T139" i="23"/>
  <c r="S140" i="23"/>
  <c r="T140" i="23"/>
  <c r="S141" i="23"/>
  <c r="S145" i="23"/>
  <c r="S154" i="23"/>
  <c r="T154" i="23"/>
  <c r="S155" i="23"/>
  <c r="T155" i="23"/>
  <c r="S156" i="23"/>
  <c r="T141" i="23"/>
  <c r="T145" i="23"/>
  <c r="S135" i="23"/>
  <c r="T156" i="23"/>
  <c r="T135" i="23"/>
  <c r="S146" i="23"/>
  <c r="S142" i="23"/>
  <c r="T142" i="23"/>
  <c r="S143" i="23"/>
  <c r="T143" i="23"/>
  <c r="S144" i="23"/>
  <c r="T144" i="23"/>
  <c r="T146" i="23"/>
  <c r="S157" i="23"/>
  <c r="T157" i="23"/>
  <c r="S158" i="23"/>
  <c r="T158" i="23"/>
  <c r="S159" i="23"/>
  <c r="A131" i="23"/>
  <c r="B131" i="23"/>
  <c r="E130" i="23"/>
  <c r="H133" i="23" s="1"/>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C79" i="23"/>
  <c r="E79" i="23"/>
  <c r="G79" i="23"/>
  <c r="B80" i="23"/>
  <c r="CI4" i="23"/>
  <c r="T101" i="23"/>
  <c r="S100" i="23"/>
  <c r="S99" i="23"/>
  <c r="T98" i="23"/>
  <c r="S98" i="23"/>
  <c r="T97" i="23"/>
  <c r="S97" i="23"/>
  <c r="T104" i="23"/>
  <c r="T105" i="23"/>
  <c r="T106" i="23"/>
  <c r="S107" i="23"/>
  <c r="S108" i="23"/>
  <c r="S109" i="23"/>
  <c r="S110" i="23"/>
  <c r="T110" i="23"/>
  <c r="S112" i="23"/>
  <c r="T96" i="23"/>
  <c r="T95" i="23"/>
  <c r="S94" i="23"/>
  <c r="T93" i="23"/>
  <c r="T92" i="23"/>
  <c r="S90" i="23"/>
  <c r="S89" i="23"/>
  <c r="S88" i="23"/>
  <c r="T87" i="23"/>
  <c r="S87" i="23"/>
  <c r="T86" i="23"/>
  <c r="S85" i="23"/>
  <c r="T84" i="23"/>
  <c r="T83" i="23"/>
  <c r="S82" i="23"/>
  <c r="S81" i="23"/>
  <c r="S80" i="23"/>
  <c r="S79" i="23"/>
  <c r="S103" i="23"/>
  <c r="T102" i="23"/>
  <c r="S101" i="23"/>
  <c r="T100" i="23"/>
  <c r="T99" i="23"/>
  <c r="S96" i="23"/>
  <c r="S95" i="23"/>
  <c r="T94" i="23"/>
  <c r="S93" i="23"/>
  <c r="S92" i="23"/>
  <c r="T91" i="23"/>
  <c r="S91" i="23"/>
  <c r="T90" i="23"/>
  <c r="T89" i="23"/>
  <c r="T88" i="23"/>
  <c r="S86" i="23"/>
  <c r="T85" i="23"/>
  <c r="S84" i="23"/>
  <c r="S83" i="23"/>
  <c r="T82" i="23"/>
  <c r="T81" i="23"/>
  <c r="T80" i="23"/>
  <c r="T79" i="23"/>
  <c r="T116" i="23"/>
  <c r="T126" i="23"/>
  <c r="S126" i="23"/>
  <c r="T125" i="23"/>
  <c r="S125" i="23"/>
  <c r="T124" i="23"/>
  <c r="S124" i="23"/>
  <c r="T123" i="23"/>
  <c r="S123" i="23"/>
  <c r="T122" i="23"/>
  <c r="S122" i="23"/>
  <c r="T121" i="23"/>
  <c r="S121" i="23"/>
  <c r="T120" i="23"/>
  <c r="S120" i="23"/>
  <c r="T119" i="23"/>
  <c r="S119" i="23"/>
  <c r="T118" i="23"/>
  <c r="S118" i="23"/>
  <c r="T117" i="23"/>
  <c r="S117" i="23"/>
  <c r="S116" i="23"/>
  <c r="T115" i="23"/>
  <c r="S115" i="23"/>
  <c r="T114" i="23"/>
  <c r="S114" i="23"/>
  <c r="T113" i="23"/>
  <c r="S113" i="23"/>
  <c r="T112" i="23"/>
  <c r="T111" i="23"/>
  <c r="S111" i="23"/>
  <c r="T109" i="23"/>
  <c r="T108" i="23"/>
  <c r="T107" i="23"/>
  <c r="S106" i="23"/>
  <c r="S105" i="23"/>
  <c r="S104" i="23"/>
  <c r="T103" i="23"/>
  <c r="AL4" i="23"/>
  <c r="AK4" i="23"/>
  <c r="S102" i="23"/>
  <c r="A77" i="23"/>
  <c r="B77" i="23"/>
  <c r="E76" i="23"/>
  <c r="H82" i="23"/>
  <c r="H85" i="23"/>
  <c r="H86" i="23"/>
  <c r="H89" i="23"/>
  <c r="H90" i="23"/>
  <c r="H91" i="23"/>
  <c r="H94" i="23"/>
  <c r="H97" i="23"/>
  <c r="H98" i="23"/>
  <c r="H99" i="23"/>
  <c r="H101" i="23"/>
  <c r="H102" i="23"/>
  <c r="H103" i="23"/>
  <c r="H107" i="23"/>
  <c r="CA4" i="23" s="1"/>
  <c r="H109" i="23"/>
  <c r="CC4" i="23" s="1"/>
  <c r="H110" i="23"/>
  <c r="CD4" i="23" s="1"/>
  <c r="H112" i="23"/>
  <c r="CF4" i="23" s="1"/>
  <c r="Y72" i="23"/>
  <c r="W72" i="23"/>
  <c r="X72" i="23"/>
  <c r="AE72" i="23"/>
  <c r="W71" i="23"/>
  <c r="Y71" i="23"/>
  <c r="X71" i="23"/>
  <c r="AE71" i="23"/>
  <c r="Y70" i="23"/>
  <c r="X70" i="23"/>
  <c r="W70" i="23"/>
  <c r="AE70" i="23"/>
  <c r="W69" i="23"/>
  <c r="X69" i="23"/>
  <c r="Y69" i="23"/>
  <c r="AE69" i="23"/>
  <c r="W68" i="23"/>
  <c r="Y68" i="23"/>
  <c r="X68" i="23"/>
  <c r="AE68" i="23"/>
  <c r="CT67" i="23"/>
  <c r="CM67" i="23"/>
  <c r="Y67" i="23"/>
  <c r="W67" i="23"/>
  <c r="X67" i="23"/>
  <c r="AE67" i="23"/>
  <c r="Y66" i="23"/>
  <c r="W66" i="23"/>
  <c r="X66" i="23"/>
  <c r="AE66" i="23"/>
  <c r="X65" i="23"/>
  <c r="W65" i="23"/>
  <c r="Y65" i="23"/>
  <c r="AE65" i="23"/>
  <c r="Y64" i="23"/>
  <c r="W64" i="23"/>
  <c r="X64" i="23"/>
  <c r="AE64" i="23"/>
  <c r="W63" i="23"/>
  <c r="X63" i="23"/>
  <c r="Y63" i="23"/>
  <c r="AE63" i="23"/>
  <c r="W62" i="23"/>
  <c r="X62" i="23"/>
  <c r="Y62" i="23"/>
  <c r="AE62" i="23"/>
  <c r="CM61" i="23"/>
  <c r="CT61" i="23"/>
  <c r="W61" i="23"/>
  <c r="Y61" i="23"/>
  <c r="X61" i="23"/>
  <c r="AE61" i="23"/>
  <c r="CM60" i="23"/>
  <c r="CT60" i="23"/>
  <c r="X60" i="23"/>
  <c r="W60" i="23"/>
  <c r="Y60" i="23"/>
  <c r="AE60" i="23"/>
  <c r="X59" i="23"/>
  <c r="Y59" i="23"/>
  <c r="W59" i="23"/>
  <c r="AE59" i="23"/>
  <c r="CD58" i="23"/>
  <c r="CC58" i="23"/>
  <c r="CB58" i="23"/>
  <c r="CA58" i="23"/>
  <c r="BZ58" i="23"/>
  <c r="BY58" i="23"/>
  <c r="BX58" i="23"/>
  <c r="BW58" i="23"/>
  <c r="Y58" i="23"/>
  <c r="X58" i="23"/>
  <c r="W58" i="23"/>
  <c r="CF58" i="23"/>
  <c r="CH58" i="23"/>
  <c r="CG58" i="23"/>
  <c r="CE58" i="23"/>
  <c r="AE58" i="23"/>
  <c r="Y57" i="23"/>
  <c r="X57" i="23"/>
  <c r="W57" i="23"/>
  <c r="AE57" i="23"/>
  <c r="W56" i="23"/>
  <c r="X56" i="23"/>
  <c r="Y56" i="23"/>
  <c r="AE56" i="23"/>
  <c r="W55" i="23"/>
  <c r="Y55" i="23"/>
  <c r="X55" i="23"/>
  <c r="AE55" i="23"/>
  <c r="W54" i="23"/>
  <c r="X54" i="23"/>
  <c r="Y54" i="23"/>
  <c r="AE54" i="23"/>
  <c r="X53" i="23"/>
  <c r="W53" i="23"/>
  <c r="Y53" i="23"/>
  <c r="AE53" i="23"/>
  <c r="X52" i="23"/>
  <c r="Y52" i="23"/>
  <c r="W52" i="23"/>
  <c r="AE52" i="23"/>
  <c r="Y51" i="23"/>
  <c r="X51" i="23"/>
  <c r="W51" i="23"/>
  <c r="AE51" i="23"/>
  <c r="Y50" i="23"/>
  <c r="X50" i="23"/>
  <c r="W50" i="23"/>
  <c r="AE50" i="23"/>
  <c r="X49" i="23"/>
  <c r="W49" i="23"/>
  <c r="Y49" i="23"/>
  <c r="AE49" i="23"/>
  <c r="Y48" i="23"/>
  <c r="X48" i="23"/>
  <c r="W48" i="23"/>
  <c r="AE48" i="23"/>
  <c r="W47" i="23"/>
  <c r="X47" i="23"/>
  <c r="Y47" i="23"/>
  <c r="AE47" i="23"/>
  <c r="CM46" i="23"/>
  <c r="CT46" i="23"/>
  <c r="W46" i="23"/>
  <c r="X46" i="23"/>
  <c r="Y46" i="23"/>
  <c r="AE46" i="23"/>
  <c r="CM45" i="23"/>
  <c r="CT45" i="23"/>
  <c r="Y45" i="23"/>
  <c r="W45" i="23"/>
  <c r="X45" i="23"/>
  <c r="AE45" i="23"/>
  <c r="CT44" i="23"/>
  <c r="CM44" i="23"/>
  <c r="X44" i="23"/>
  <c r="Y44" i="23"/>
  <c r="W44" i="23"/>
  <c r="AE44" i="23"/>
  <c r="CM43" i="23"/>
  <c r="CT43" i="23"/>
  <c r="X43" i="23"/>
  <c r="Y43" i="23"/>
  <c r="W43" i="23"/>
  <c r="AE43" i="23"/>
  <c r="CM42" i="23"/>
  <c r="CT42" i="23"/>
  <c r="W42" i="23"/>
  <c r="Y42" i="23"/>
  <c r="X42" i="23"/>
  <c r="AE42" i="23"/>
  <c r="CM41" i="23"/>
  <c r="CT41" i="23"/>
  <c r="W41" i="23"/>
  <c r="X41" i="23"/>
  <c r="Y41" i="23"/>
  <c r="AE41" i="23"/>
  <c r="X40" i="23"/>
  <c r="Y40" i="23"/>
  <c r="W40" i="23"/>
  <c r="AE40" i="23"/>
  <c r="X39" i="23"/>
  <c r="W39" i="23"/>
  <c r="Y39" i="23"/>
  <c r="AE39" i="23"/>
  <c r="CM38" i="23"/>
  <c r="CT38" i="23"/>
  <c r="W38" i="23"/>
  <c r="X38" i="23"/>
  <c r="Y38" i="23"/>
  <c r="AE38" i="23"/>
  <c r="CT37" i="23"/>
  <c r="CM37" i="23"/>
  <c r="Y37" i="23"/>
  <c r="X37" i="23"/>
  <c r="W37" i="23"/>
  <c r="AE37" i="23"/>
  <c r="CT36" i="23"/>
  <c r="CM36" i="23"/>
  <c r="Y36" i="23"/>
  <c r="X36" i="23"/>
  <c r="W36" i="23"/>
  <c r="AE36" i="23"/>
  <c r="CM35" i="23"/>
  <c r="CT35" i="23"/>
  <c r="Y35" i="23"/>
  <c r="W35" i="23"/>
  <c r="X35" i="23"/>
  <c r="AE35" i="23"/>
  <c r="CM34" i="23"/>
  <c r="CT34" i="23"/>
  <c r="X34" i="23"/>
  <c r="Y34" i="23"/>
  <c r="W34" i="23"/>
  <c r="AE34" i="23"/>
  <c r="CT33" i="23"/>
  <c r="CM33" i="23"/>
  <c r="X33" i="23"/>
  <c r="W33" i="23"/>
  <c r="Y33" i="23"/>
  <c r="AE33" i="23"/>
  <c r="CM32" i="23"/>
  <c r="CT32" i="23"/>
  <c r="X32" i="23"/>
  <c r="W32" i="23"/>
  <c r="Y32" i="23"/>
  <c r="AE32" i="23"/>
  <c r="CT31" i="23"/>
  <c r="CM31" i="23"/>
  <c r="W31" i="23"/>
  <c r="Y31" i="23"/>
  <c r="X31" i="23"/>
  <c r="AE31" i="23"/>
  <c r="CM30" i="23"/>
  <c r="CT30" i="23"/>
  <c r="Y30" i="23"/>
  <c r="W30" i="23"/>
  <c r="X30" i="23"/>
  <c r="AE30" i="23"/>
  <c r="CT29" i="23"/>
  <c r="CM29" i="23"/>
  <c r="CE29" i="23"/>
  <c r="BX29" i="23"/>
  <c r="BW29" i="23"/>
  <c r="W29" i="23"/>
  <c r="CF29" i="23"/>
  <c r="Y29" i="23"/>
  <c r="BZ29" i="23"/>
  <c r="X29" i="23"/>
  <c r="CC29" i="23"/>
  <c r="CB29" i="23"/>
  <c r="CH29" i="23"/>
  <c r="BY29" i="23"/>
  <c r="CG29" i="23"/>
  <c r="CD29" i="23"/>
  <c r="CA29" i="23"/>
  <c r="AE29" i="23"/>
  <c r="CM28" i="23"/>
  <c r="CT28" i="23"/>
  <c r="CD28" i="23"/>
  <c r="CA28" i="23"/>
  <c r="CH28" i="23"/>
  <c r="BY28" i="23"/>
  <c r="CE28" i="23"/>
  <c r="BZ28" i="23"/>
  <c r="BW28" i="23"/>
  <c r="X28" i="23"/>
  <c r="Y28" i="23"/>
  <c r="CF28" i="23"/>
  <c r="CC28" i="23"/>
  <c r="CB28" i="23"/>
  <c r="BX28" i="23"/>
  <c r="W28" i="23"/>
  <c r="CG28" i="23"/>
  <c r="AE28" i="23"/>
  <c r="CM27" i="23"/>
  <c r="CT27" i="23"/>
  <c r="X27" i="23"/>
  <c r="Y27" i="23"/>
  <c r="W27" i="23"/>
  <c r="AE27" i="23"/>
  <c r="CT26" i="23"/>
  <c r="CM26" i="23"/>
  <c r="X26" i="23"/>
  <c r="Y26" i="23"/>
  <c r="W26" i="23"/>
  <c r="AE26" i="23"/>
  <c r="CM25" i="23"/>
  <c r="CT25" i="23"/>
  <c r="W25" i="23"/>
  <c r="Y25" i="23"/>
  <c r="X25" i="23"/>
  <c r="AE25" i="23"/>
  <c r="CM24" i="23"/>
  <c r="CT24" i="23"/>
  <c r="W24" i="23"/>
  <c r="Y24" i="23"/>
  <c r="X24" i="23"/>
  <c r="AE24" i="23"/>
  <c r="W23" i="23"/>
  <c r="X23" i="23"/>
  <c r="Y23" i="23"/>
  <c r="AE23" i="23"/>
  <c r="W22" i="23"/>
  <c r="X22" i="23"/>
  <c r="Y22" i="23"/>
  <c r="AE22" i="23"/>
  <c r="CD21" i="23"/>
  <c r="CB21" i="23"/>
  <c r="CA21" i="23"/>
  <c r="BZ21" i="23"/>
  <c r="BY21" i="23"/>
  <c r="BX21" i="23"/>
  <c r="BW21" i="23"/>
  <c r="Y21" i="23"/>
  <c r="X21" i="23"/>
  <c r="W21" i="23"/>
  <c r="CC21" i="23"/>
  <c r="CH21" i="23"/>
  <c r="CG21" i="23"/>
  <c r="CF21" i="23"/>
  <c r="CE21" i="23"/>
  <c r="AE21" i="23"/>
  <c r="Y20" i="23"/>
  <c r="W20" i="23"/>
  <c r="X20" i="23"/>
  <c r="AE20" i="23"/>
  <c r="X19" i="23"/>
  <c r="Y19" i="23"/>
  <c r="W19" i="23"/>
  <c r="AE19" i="23"/>
  <c r="W18" i="23"/>
  <c r="X18" i="23"/>
  <c r="Y18" i="23"/>
  <c r="AE18" i="23"/>
  <c r="X17" i="23"/>
  <c r="W17" i="23"/>
  <c r="Y17" i="23"/>
  <c r="AE17" i="23"/>
  <c r="W16" i="23"/>
  <c r="X16" i="23"/>
  <c r="Y16" i="23"/>
  <c r="AE16" i="23"/>
  <c r="Y15" i="23"/>
  <c r="X15" i="23"/>
  <c r="W15" i="23"/>
  <c r="AE15" i="23"/>
  <c r="W14" i="23"/>
  <c r="Y14" i="23"/>
  <c r="X14" i="23"/>
  <c r="AE14" i="23"/>
  <c r="W13" i="23"/>
  <c r="X13" i="23"/>
  <c r="Y13" i="23"/>
  <c r="AE13" i="23"/>
  <c r="W12" i="23"/>
  <c r="X12" i="23"/>
  <c r="Y12" i="23"/>
  <c r="AE12" i="23"/>
  <c r="CH11" i="23"/>
  <c r="X11" i="23"/>
  <c r="W11" i="23"/>
  <c r="CD11" i="23"/>
  <c r="Y11" i="23"/>
  <c r="BW11" i="23"/>
  <c r="BX11" i="23"/>
  <c r="BY11" i="23"/>
  <c r="BZ11" i="23"/>
  <c r="CA11" i="23"/>
  <c r="CB11" i="23"/>
  <c r="CC11" i="23"/>
  <c r="CE11" i="23"/>
  <c r="CF11" i="23"/>
  <c r="CG11" i="23"/>
  <c r="AE11" i="23"/>
  <c r="CE10" i="23"/>
  <c r="CF10" i="23"/>
  <c r="CD10" i="23"/>
  <c r="CC10" i="23"/>
  <c r="CB10" i="23"/>
  <c r="CA10" i="23"/>
  <c r="BZ10" i="23"/>
  <c r="BY10" i="23"/>
  <c r="BW10" i="23"/>
  <c r="BX10" i="23"/>
  <c r="Y10" i="23"/>
  <c r="X10" i="23"/>
  <c r="W10" i="23"/>
  <c r="CH10" i="23"/>
  <c r="CG10" i="23"/>
  <c r="AE10" i="23"/>
  <c r="Y9" i="23"/>
  <c r="CB9" i="23"/>
  <c r="CF9" i="23"/>
  <c r="CA9" i="23"/>
  <c r="BW9" i="23"/>
  <c r="CE9" i="23"/>
  <c r="BX9" i="23"/>
  <c r="BY9" i="23"/>
  <c r="W9" i="23"/>
  <c r="CC9" i="23"/>
  <c r="X9" i="23"/>
  <c r="BZ9" i="23"/>
  <c r="CD9" i="23"/>
  <c r="AE9" i="23"/>
  <c r="W8" i="23"/>
  <c r="X8" i="23"/>
  <c r="Y8" i="23"/>
  <c r="AE8" i="23"/>
  <c r="X7" i="23"/>
  <c r="W7" i="23"/>
  <c r="Y7" i="23"/>
  <c r="AE7" i="23"/>
  <c r="W6" i="23"/>
  <c r="X6" i="23"/>
  <c r="Y6" i="23"/>
  <c r="AE6" i="23"/>
  <c r="Y5" i="23"/>
  <c r="W5" i="23"/>
  <c r="X5" i="23"/>
  <c r="AE5" i="23"/>
  <c r="X4" i="23"/>
  <c r="Y4" i="23"/>
  <c r="W4" i="23"/>
  <c r="AE4" i="23"/>
  <c r="U21" i="6" s="1"/>
  <c r="B24" i="22"/>
  <c r="B71" i="22"/>
  <c r="B57" i="22"/>
  <c r="B23" i="22"/>
  <c r="B41" i="22"/>
  <c r="B42" i="22"/>
  <c r="B56" i="22"/>
  <c r="B70" i="22"/>
  <c r="B43" i="22"/>
  <c r="B55" i="22"/>
  <c r="B44" i="22"/>
  <c r="B45" i="22"/>
  <c r="B46" i="22"/>
  <c r="B68" i="22"/>
  <c r="B47" i="22"/>
  <c r="B48" i="22"/>
  <c r="B67" i="22"/>
  <c r="B49" i="22"/>
  <c r="B50" i="22"/>
  <c r="B66" i="22"/>
  <c r="B51" i="22"/>
  <c r="B52" i="22"/>
  <c r="B65" i="22"/>
  <c r="B53" i="22"/>
  <c r="B54" i="22"/>
  <c r="B64" i="22"/>
  <c r="B69" i="22"/>
  <c r="B28" i="22"/>
  <c r="B63" i="22"/>
  <c r="B29" i="22"/>
  <c r="B30" i="22"/>
  <c r="B62" i="22"/>
  <c r="B31" i="22"/>
  <c r="B32" i="22"/>
  <c r="B33" i="22"/>
  <c r="B61" i="22"/>
  <c r="B34" i="22"/>
  <c r="B35" i="22"/>
  <c r="B60" i="22"/>
  <c r="B36" i="22"/>
  <c r="B27" i="22"/>
  <c r="B37" i="22"/>
  <c r="B4" i="22"/>
  <c r="B59" i="22"/>
  <c r="B26" i="22"/>
  <c r="B3" i="22"/>
  <c r="B38" i="22"/>
  <c r="B39" i="22"/>
  <c r="B25" i="22"/>
  <c r="B58" i="22"/>
  <c r="B40" i="22"/>
  <c r="C17" i="18"/>
  <c r="G17" i="18"/>
  <c r="F17" i="18"/>
  <c r="C17" i="19" s="1"/>
  <c r="E17" i="18"/>
  <c r="B18" i="18"/>
  <c r="X16" i="18"/>
  <c r="B82" i="13"/>
  <c r="I82" i="13" s="1"/>
  <c r="V17" i="18"/>
  <c r="W15" i="18"/>
  <c r="R17" i="18"/>
  <c r="H17" i="19" s="1"/>
  <c r="R403" i="23"/>
  <c r="R457" i="23"/>
  <c r="R727" i="23"/>
  <c r="R1375" i="23"/>
  <c r="R781" i="23"/>
  <c r="R1699" i="23"/>
  <c r="R2887" i="23"/>
  <c r="R2941" i="23"/>
  <c r="Q17" i="18"/>
  <c r="G17" i="19" s="1"/>
  <c r="Q403" i="23"/>
  <c r="Q1375" i="23"/>
  <c r="Q2293" i="23"/>
  <c r="Q2347" i="23"/>
  <c r="Q2941" i="23"/>
  <c r="P17" i="18"/>
  <c r="F17" i="19" s="1"/>
  <c r="P403" i="23"/>
  <c r="P457" i="23"/>
  <c r="P781" i="23"/>
  <c r="P727" i="23"/>
  <c r="P2347" i="23"/>
  <c r="P2887" i="23"/>
  <c r="P2941" i="23"/>
  <c r="F7" i="18"/>
  <c r="H4751" i="23" s="1"/>
  <c r="H4260" i="23"/>
  <c r="H4259" i="23"/>
  <c r="H4258" i="23"/>
  <c r="H4257" i="23"/>
  <c r="H17" i="18"/>
  <c r="H4746" i="23"/>
  <c r="H18" i="18"/>
  <c r="D18" i="19" s="1"/>
  <c r="F8" i="18"/>
  <c r="H19" i="18"/>
  <c r="D19" i="19" s="1"/>
  <c r="H20" i="18"/>
  <c r="D20" i="19" s="1"/>
  <c r="H21" i="18"/>
  <c r="D21" i="19" s="1"/>
  <c r="H22" i="18"/>
  <c r="D22" i="19" s="1"/>
  <c r="H23" i="18"/>
  <c r="D23" i="19" s="1"/>
  <c r="H4738" i="23"/>
  <c r="H4739" i="23"/>
  <c r="H4740" i="23"/>
  <c r="H4741" i="23"/>
  <c r="H4742" i="23"/>
  <c r="H4743" i="23"/>
  <c r="H4744" i="23"/>
  <c r="H4745" i="23"/>
  <c r="H4747" i="23"/>
  <c r="H4749" i="23"/>
  <c r="H4750" i="23"/>
  <c r="H4748"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G10" i="16"/>
  <c r="G11" i="16"/>
  <c r="G12" i="16"/>
  <c r="G13" i="16"/>
  <c r="H6" i="15"/>
  <c r="D8" i="15"/>
  <c r="C8" i="15"/>
  <c r="B33" i="7"/>
  <c r="W126" i="5"/>
  <c r="T126" i="5"/>
  <c r="T125" i="5"/>
  <c r="W125" i="5"/>
  <c r="W124" i="5"/>
  <c r="T124" i="5"/>
  <c r="T123" i="5"/>
  <c r="W123" i="5"/>
  <c r="W122" i="5"/>
  <c r="T122" i="5"/>
  <c r="T121" i="5"/>
  <c r="W121" i="5"/>
  <c r="W120" i="5"/>
  <c r="T120" i="5"/>
  <c r="W119" i="5"/>
  <c r="T119" i="5"/>
  <c r="T118" i="5"/>
  <c r="W118" i="5"/>
  <c r="T117" i="5"/>
  <c r="W117" i="5"/>
  <c r="T116" i="5"/>
  <c r="W116" i="5"/>
  <c r="W115" i="5"/>
  <c r="T115" i="5"/>
  <c r="W114" i="5"/>
  <c r="T114" i="5"/>
  <c r="W113" i="5"/>
  <c r="T113" i="5"/>
  <c r="W112" i="5"/>
  <c r="T112" i="5"/>
  <c r="W111" i="5"/>
  <c r="T111" i="5"/>
  <c r="W110" i="5"/>
  <c r="T110" i="5"/>
  <c r="W109" i="5"/>
  <c r="T109" i="5"/>
  <c r="T108" i="5"/>
  <c r="W108" i="5"/>
  <c r="W107" i="5"/>
  <c r="T107" i="5"/>
  <c r="W106" i="5"/>
  <c r="T106" i="5"/>
  <c r="W105" i="5"/>
  <c r="T105" i="5"/>
  <c r="T104" i="5"/>
  <c r="W104" i="5"/>
  <c r="W103" i="5"/>
  <c r="T103" i="5"/>
  <c r="T102" i="5"/>
  <c r="W102" i="5"/>
  <c r="T101" i="5"/>
  <c r="W101" i="5"/>
  <c r="W100" i="5"/>
  <c r="T100" i="5"/>
  <c r="T99" i="5"/>
  <c r="W99" i="5"/>
  <c r="T98" i="5"/>
  <c r="W98" i="5"/>
  <c r="W97" i="5"/>
  <c r="T97" i="5"/>
  <c r="W96" i="5"/>
  <c r="T96" i="5"/>
  <c r="T95" i="5"/>
  <c r="W95" i="5"/>
  <c r="T94" i="5"/>
  <c r="W94" i="5"/>
  <c r="T93" i="5"/>
  <c r="W93" i="5"/>
  <c r="T92" i="5"/>
  <c r="W92" i="5"/>
  <c r="W91" i="5"/>
  <c r="T91" i="5"/>
  <c r="W90" i="5"/>
  <c r="T90" i="5"/>
  <c r="W89" i="5"/>
  <c r="T89" i="5"/>
  <c r="W88" i="5"/>
  <c r="T88" i="5"/>
  <c r="W87" i="5"/>
  <c r="T87" i="5"/>
  <c r="W86" i="5"/>
  <c r="T86" i="5"/>
  <c r="W85" i="5"/>
  <c r="T85" i="5"/>
  <c r="W84" i="5"/>
  <c r="T84" i="5"/>
  <c r="T83" i="5"/>
  <c r="W83" i="5"/>
  <c r="W82" i="5"/>
  <c r="T82" i="5"/>
  <c r="T81" i="5"/>
  <c r="W81" i="5"/>
  <c r="T80" i="5"/>
  <c r="W80" i="5"/>
  <c r="T79" i="5"/>
  <c r="W79" i="5"/>
  <c r="W78" i="5"/>
  <c r="T78" i="5"/>
  <c r="W77" i="5"/>
  <c r="T77" i="5"/>
  <c r="W76" i="5"/>
  <c r="T76" i="5"/>
  <c r="T75" i="5"/>
  <c r="W75" i="5"/>
  <c r="T74" i="5"/>
  <c r="W74" i="5"/>
  <c r="W73" i="5"/>
  <c r="T73" i="5"/>
  <c r="T72" i="5"/>
  <c r="W72" i="5"/>
  <c r="W71" i="5"/>
  <c r="T71" i="5"/>
  <c r="W70" i="5"/>
  <c r="T70" i="5"/>
  <c r="W69" i="5"/>
  <c r="T69" i="5"/>
  <c r="T68" i="5"/>
  <c r="W68" i="5"/>
  <c r="W67" i="5"/>
  <c r="T67" i="5"/>
  <c r="T66" i="5"/>
  <c r="W66" i="5"/>
  <c r="W65" i="5"/>
  <c r="T65" i="5"/>
  <c r="W64" i="5"/>
  <c r="T64" i="5"/>
  <c r="W63" i="5"/>
  <c r="T63" i="5"/>
  <c r="W62" i="5"/>
  <c r="T62" i="5"/>
  <c r="T61" i="5"/>
  <c r="W61" i="5"/>
  <c r="T60" i="5"/>
  <c r="W60" i="5"/>
  <c r="W59" i="5"/>
  <c r="T59" i="5"/>
  <c r="W58" i="5"/>
  <c r="T58" i="5"/>
  <c r="W57" i="5"/>
  <c r="T57" i="5"/>
  <c r="W56" i="5"/>
  <c r="T56" i="5"/>
  <c r="W55" i="5"/>
  <c r="T55" i="5"/>
  <c r="T54" i="5"/>
  <c r="W54" i="5"/>
  <c r="T53" i="5"/>
  <c r="W53" i="5"/>
  <c r="T52" i="5"/>
  <c r="W52" i="5"/>
  <c r="T51" i="5"/>
  <c r="W51" i="5"/>
  <c r="T50" i="5"/>
  <c r="W50" i="5"/>
  <c r="T49" i="5"/>
  <c r="W49" i="5"/>
  <c r="W48" i="5"/>
  <c r="T48" i="5"/>
  <c r="T47" i="5"/>
  <c r="W47" i="5"/>
  <c r="W46" i="5"/>
  <c r="T46" i="5"/>
  <c r="T45" i="5"/>
  <c r="W45" i="5"/>
  <c r="W44" i="5"/>
  <c r="T44" i="5"/>
  <c r="W43" i="5"/>
  <c r="T43" i="5"/>
  <c r="W42" i="5"/>
  <c r="T42" i="5"/>
  <c r="W41" i="5"/>
  <c r="T41" i="5"/>
  <c r="W40" i="5"/>
  <c r="T40" i="5"/>
  <c r="T39" i="5"/>
  <c r="W39" i="5"/>
  <c r="W38" i="5"/>
  <c r="T38" i="5"/>
  <c r="W37" i="5"/>
  <c r="T37" i="5"/>
  <c r="W36" i="5"/>
  <c r="T36" i="5"/>
  <c r="T35" i="5"/>
  <c r="W35" i="5"/>
  <c r="W34" i="5"/>
  <c r="T34" i="5"/>
  <c r="W33" i="5"/>
  <c r="T33" i="5"/>
  <c r="W32" i="5"/>
  <c r="T32" i="5"/>
  <c r="W31" i="5"/>
  <c r="T31" i="5"/>
  <c r="W30" i="5"/>
  <c r="T30" i="5"/>
  <c r="W29" i="5"/>
  <c r="T29" i="5"/>
  <c r="T28" i="5"/>
  <c r="W28" i="5"/>
  <c r="T27" i="5"/>
  <c r="W27" i="5"/>
  <c r="T26" i="5"/>
  <c r="W26" i="5"/>
  <c r="W25" i="5"/>
  <c r="T25" i="5"/>
  <c r="W24" i="5"/>
  <c r="T24" i="5"/>
  <c r="W23" i="5"/>
  <c r="T23" i="5"/>
  <c r="W22" i="5"/>
  <c r="T22" i="5"/>
  <c r="W21" i="5"/>
  <c r="T21" i="5"/>
  <c r="W20" i="5"/>
  <c r="T20" i="5"/>
  <c r="W19" i="5"/>
  <c r="T19" i="5"/>
  <c r="W18" i="5"/>
  <c r="T18" i="5"/>
  <c r="T17" i="5"/>
  <c r="W17" i="5"/>
  <c r="W16" i="5"/>
  <c r="T16" i="5"/>
  <c r="T15" i="5"/>
  <c r="W15" i="5"/>
  <c r="T14" i="5"/>
  <c r="W14" i="5"/>
  <c r="W13" i="5"/>
  <c r="T13" i="5"/>
  <c r="T12" i="5"/>
  <c r="W12" i="5"/>
  <c r="W11" i="5"/>
  <c r="T11" i="5"/>
  <c r="T10" i="5"/>
  <c r="W10" i="5"/>
  <c r="T9" i="5"/>
  <c r="W9" i="5"/>
  <c r="R9" i="5"/>
  <c r="Q9" i="5"/>
  <c r="U9" i="5" s="1"/>
  <c r="O9" i="5"/>
  <c r="N9" i="5"/>
  <c r="P9" i="5" s="1"/>
  <c r="T8" i="5"/>
  <c r="R8" i="5"/>
  <c r="Q8" i="5"/>
  <c r="O8" i="5"/>
  <c r="N8" i="5"/>
  <c r="P8" i="5" s="1"/>
  <c r="W8" i="5"/>
  <c r="U8" i="5"/>
  <c r="R7" i="5"/>
  <c r="Q7" i="5"/>
  <c r="U7" i="5" s="1"/>
  <c r="O7" i="5"/>
  <c r="N7" i="5"/>
  <c r="P7" i="5" s="1"/>
  <c r="T7" i="5"/>
  <c r="W7" i="5"/>
  <c r="E59" i="20" s="1"/>
  <c r="G59" i="20" s="1"/>
  <c r="V7" i="5"/>
  <c r="X246" i="4"/>
  <c r="W246" i="4"/>
  <c r="V246" i="4"/>
  <c r="X245" i="4"/>
  <c r="W245" i="4"/>
  <c r="V245" i="4"/>
  <c r="X244" i="4"/>
  <c r="W244" i="4"/>
  <c r="V244" i="4"/>
  <c r="X243" i="4"/>
  <c r="W243" i="4"/>
  <c r="V243" i="4"/>
  <c r="X242" i="4"/>
  <c r="W242" i="4"/>
  <c r="V242" i="4"/>
  <c r="X241" i="4"/>
  <c r="W241" i="4"/>
  <c r="V241" i="4"/>
  <c r="X240" i="4"/>
  <c r="W240" i="4"/>
  <c r="V240" i="4"/>
  <c r="V239" i="4"/>
  <c r="X239" i="4"/>
  <c r="W239" i="4"/>
  <c r="X238" i="4"/>
  <c r="W238" i="4"/>
  <c r="V238" i="4"/>
  <c r="X237" i="4"/>
  <c r="V237" i="4"/>
  <c r="W237" i="4"/>
  <c r="V236" i="4"/>
  <c r="X236" i="4"/>
  <c r="W236" i="4"/>
  <c r="V235" i="4"/>
  <c r="X235" i="4"/>
  <c r="W235" i="4"/>
  <c r="X234" i="4"/>
  <c r="W234" i="4"/>
  <c r="V234" i="4"/>
  <c r="X233" i="4"/>
  <c r="W233" i="4"/>
  <c r="V233" i="4"/>
  <c r="V232" i="4"/>
  <c r="X232" i="4"/>
  <c r="W232" i="4"/>
  <c r="X231" i="4"/>
  <c r="W231" i="4"/>
  <c r="V231" i="4"/>
  <c r="X230" i="4"/>
  <c r="W230" i="4"/>
  <c r="V230" i="4"/>
  <c r="X229" i="4"/>
  <c r="W229" i="4"/>
  <c r="V229" i="4"/>
  <c r="V228" i="4"/>
  <c r="X228" i="4"/>
  <c r="W228" i="4"/>
  <c r="X227" i="4"/>
  <c r="W227" i="4"/>
  <c r="V227" i="4"/>
  <c r="X226" i="4"/>
  <c r="W226" i="4"/>
  <c r="V226" i="4"/>
  <c r="V225" i="4"/>
  <c r="X225" i="4"/>
  <c r="W225" i="4"/>
  <c r="X224" i="4"/>
  <c r="W224" i="4"/>
  <c r="V224" i="4"/>
  <c r="X223" i="4"/>
  <c r="W223" i="4"/>
  <c r="V223" i="4"/>
  <c r="X222" i="4"/>
  <c r="W222" i="4"/>
  <c r="V222" i="4"/>
  <c r="X221" i="4"/>
  <c r="W221" i="4"/>
  <c r="V221" i="4"/>
  <c r="V220" i="4"/>
  <c r="X220" i="4"/>
  <c r="W220" i="4"/>
  <c r="V219" i="4"/>
  <c r="W219" i="4"/>
  <c r="X219" i="4"/>
  <c r="V218" i="4"/>
  <c r="W218" i="4"/>
  <c r="X218" i="4"/>
  <c r="X217" i="4"/>
  <c r="W217" i="4"/>
  <c r="V217" i="4"/>
  <c r="X216" i="4"/>
  <c r="W216" i="4"/>
  <c r="V216" i="4"/>
  <c r="V215" i="4"/>
  <c r="X215" i="4"/>
  <c r="W215" i="4"/>
  <c r="X214" i="4"/>
  <c r="W214" i="4"/>
  <c r="V214" i="4"/>
  <c r="V213" i="4"/>
  <c r="X213" i="4"/>
  <c r="W213" i="4"/>
  <c r="V212" i="4"/>
  <c r="W212" i="4"/>
  <c r="X212" i="4"/>
  <c r="V211" i="4"/>
  <c r="W211" i="4"/>
  <c r="X211" i="4"/>
  <c r="V210" i="4"/>
  <c r="X210" i="4"/>
  <c r="W210" i="4"/>
  <c r="X209" i="4"/>
  <c r="W209" i="4"/>
  <c r="V209" i="4"/>
  <c r="X208" i="4"/>
  <c r="W208" i="4"/>
  <c r="V208" i="4"/>
  <c r="W207" i="4"/>
  <c r="X207" i="4"/>
  <c r="V207" i="4"/>
  <c r="X206" i="4"/>
  <c r="W206" i="4"/>
  <c r="V206" i="4"/>
  <c r="V205" i="4"/>
  <c r="X205" i="4"/>
  <c r="W205" i="4"/>
  <c r="X204" i="4"/>
  <c r="W204" i="4"/>
  <c r="V204" i="4"/>
  <c r="X203" i="4"/>
  <c r="W203" i="4"/>
  <c r="V203" i="4"/>
  <c r="V202" i="4"/>
  <c r="X202" i="4"/>
  <c r="W202" i="4"/>
  <c r="W201" i="4"/>
  <c r="X201" i="4"/>
  <c r="V201" i="4"/>
  <c r="W200" i="4"/>
  <c r="X200" i="4"/>
  <c r="V200" i="4"/>
  <c r="X199" i="4"/>
  <c r="W199" i="4"/>
  <c r="V199" i="4"/>
  <c r="V198" i="4"/>
  <c r="X198" i="4"/>
  <c r="W198" i="4"/>
  <c r="V197" i="4"/>
  <c r="W197" i="4"/>
  <c r="X197" i="4"/>
  <c r="V196" i="4"/>
  <c r="W196" i="4"/>
  <c r="X196" i="4"/>
  <c r="X195" i="4"/>
  <c r="W195" i="4"/>
  <c r="V195" i="4"/>
  <c r="X194" i="4"/>
  <c r="W194" i="4"/>
  <c r="V194" i="4"/>
  <c r="X193" i="4"/>
  <c r="W193" i="4"/>
  <c r="V193" i="4"/>
  <c r="V192" i="4"/>
  <c r="X192" i="4"/>
  <c r="W192" i="4"/>
  <c r="X191" i="4"/>
  <c r="V191" i="4"/>
  <c r="W191" i="4"/>
  <c r="V190" i="4"/>
  <c r="W190" i="4"/>
  <c r="X190" i="4"/>
  <c r="V189" i="4"/>
  <c r="X189" i="4"/>
  <c r="W189" i="4"/>
  <c r="V188" i="4"/>
  <c r="X188" i="4"/>
  <c r="W188" i="4"/>
  <c r="X187" i="4"/>
  <c r="W187" i="4"/>
  <c r="V187" i="4"/>
  <c r="X186" i="4"/>
  <c r="W186" i="4"/>
  <c r="V186" i="4"/>
  <c r="V185" i="4"/>
  <c r="X185" i="4"/>
  <c r="W185" i="4"/>
  <c r="X184" i="4"/>
  <c r="W184" i="4"/>
  <c r="V184" i="4"/>
  <c r="X183" i="4"/>
  <c r="W183" i="4"/>
  <c r="V183" i="4"/>
  <c r="V182" i="4"/>
  <c r="X182" i="4"/>
  <c r="W182" i="4"/>
  <c r="X181" i="4"/>
  <c r="W181" i="4"/>
  <c r="V181" i="4"/>
  <c r="X180" i="4"/>
  <c r="W180" i="4"/>
  <c r="V180" i="4"/>
  <c r="V179" i="4"/>
  <c r="X179" i="4"/>
  <c r="W179" i="4"/>
  <c r="X178" i="4"/>
  <c r="W178" i="4"/>
  <c r="V178" i="4"/>
  <c r="X177" i="4"/>
  <c r="W177" i="4"/>
  <c r="V177" i="4"/>
  <c r="X176" i="4"/>
  <c r="W176" i="4"/>
  <c r="V176" i="4"/>
  <c r="X175" i="4"/>
  <c r="W175" i="4"/>
  <c r="V175" i="4"/>
  <c r="V174" i="4"/>
  <c r="X174" i="4"/>
  <c r="W174" i="4"/>
  <c r="V173" i="4"/>
  <c r="W173" i="4"/>
  <c r="X173" i="4"/>
  <c r="V172" i="4"/>
  <c r="W172" i="4"/>
  <c r="X172" i="4"/>
  <c r="X171" i="4"/>
  <c r="W171" i="4"/>
  <c r="V171" i="4"/>
  <c r="X170" i="4"/>
  <c r="W170" i="4"/>
  <c r="V170" i="4"/>
  <c r="V169" i="4"/>
  <c r="X169" i="4"/>
  <c r="W169" i="4"/>
  <c r="X168" i="4"/>
  <c r="W168" i="4"/>
  <c r="V168" i="4"/>
  <c r="V167" i="4"/>
  <c r="X167" i="4"/>
  <c r="W167" i="4"/>
  <c r="V166" i="4"/>
  <c r="W166" i="4"/>
  <c r="X166" i="4"/>
  <c r="W165" i="4"/>
  <c r="X165" i="4"/>
  <c r="V165" i="4"/>
  <c r="V164" i="4"/>
  <c r="X164" i="4"/>
  <c r="W164" i="4"/>
  <c r="W163" i="4"/>
  <c r="X163" i="4"/>
  <c r="V163" i="4"/>
  <c r="X162" i="4"/>
  <c r="W162" i="4"/>
  <c r="V162" i="4"/>
  <c r="X161" i="4"/>
  <c r="W161" i="4"/>
  <c r="V161" i="4"/>
  <c r="V160" i="4"/>
  <c r="X160" i="4"/>
  <c r="W160" i="4"/>
  <c r="X159" i="4"/>
  <c r="W159" i="4"/>
  <c r="V159" i="4"/>
  <c r="V158" i="4"/>
  <c r="X158" i="4"/>
  <c r="W158" i="4"/>
  <c r="X157" i="4"/>
  <c r="W157" i="4"/>
  <c r="V157" i="4"/>
  <c r="X156" i="4"/>
  <c r="W156" i="4"/>
  <c r="V156" i="4"/>
  <c r="V155" i="4"/>
  <c r="X155" i="4"/>
  <c r="W155" i="4"/>
  <c r="V154" i="4"/>
  <c r="X154" i="4"/>
  <c r="W154" i="4"/>
  <c r="X153" i="4"/>
  <c r="W153" i="4"/>
  <c r="V153" i="4"/>
  <c r="X152" i="4"/>
  <c r="W152" i="4"/>
  <c r="V152" i="4"/>
  <c r="X151" i="4"/>
  <c r="W151" i="4"/>
  <c r="V151" i="4"/>
  <c r="X150" i="4"/>
  <c r="V150" i="4"/>
  <c r="W150" i="4"/>
  <c r="V149" i="4"/>
  <c r="W149" i="4"/>
  <c r="X149" i="4"/>
  <c r="X148" i="4"/>
  <c r="W148" i="4"/>
  <c r="V148" i="4"/>
  <c r="X147" i="4"/>
  <c r="W147" i="4"/>
  <c r="V147" i="4"/>
  <c r="X146" i="4"/>
  <c r="W146" i="4"/>
  <c r="V146" i="4"/>
  <c r="X145" i="4"/>
  <c r="W145" i="4"/>
  <c r="V145" i="4"/>
  <c r="V144" i="4"/>
  <c r="X144" i="4"/>
  <c r="W144" i="4"/>
  <c r="V143" i="4"/>
  <c r="W143" i="4"/>
  <c r="X143" i="4"/>
  <c r="W142" i="4"/>
  <c r="X142" i="4"/>
  <c r="V142" i="4"/>
  <c r="V141" i="4"/>
  <c r="X141" i="4"/>
  <c r="W141" i="4"/>
  <c r="V140" i="4"/>
  <c r="X140" i="4"/>
  <c r="W140" i="4"/>
  <c r="X139" i="4"/>
  <c r="W139" i="4"/>
  <c r="V139" i="4"/>
  <c r="X138" i="4"/>
  <c r="W138" i="4"/>
  <c r="V138" i="4"/>
  <c r="V137" i="4"/>
  <c r="X137" i="4"/>
  <c r="W137" i="4"/>
  <c r="X136" i="4"/>
  <c r="W136" i="4"/>
  <c r="V136" i="4"/>
  <c r="X135" i="4"/>
  <c r="W135" i="4"/>
  <c r="V135" i="4"/>
  <c r="X134" i="4"/>
  <c r="W134" i="4"/>
  <c r="V134" i="4"/>
  <c r="V133" i="4"/>
  <c r="X133" i="4"/>
  <c r="W133" i="4"/>
  <c r="X132" i="4"/>
  <c r="W132" i="4"/>
  <c r="V132" i="4"/>
  <c r="X131" i="4"/>
  <c r="W131" i="4"/>
  <c r="V131" i="4"/>
  <c r="V130" i="4"/>
  <c r="X130" i="4"/>
  <c r="W130" i="4"/>
  <c r="X129" i="4"/>
  <c r="W129" i="4"/>
  <c r="V129" i="4"/>
  <c r="X128" i="4"/>
  <c r="W128" i="4"/>
  <c r="V128" i="4"/>
  <c r="X127" i="4"/>
  <c r="W127" i="4"/>
  <c r="V127" i="4"/>
  <c r="X126" i="4"/>
  <c r="W126" i="4"/>
  <c r="V126" i="4"/>
  <c r="X125" i="4"/>
  <c r="W125" i="4"/>
  <c r="V125" i="4"/>
  <c r="W124" i="4"/>
  <c r="V124" i="4"/>
  <c r="X124" i="4"/>
  <c r="A4384" i="23"/>
  <c r="B4384" i="23" s="1"/>
  <c r="W123" i="4"/>
  <c r="X123" i="4"/>
  <c r="V123" i="4"/>
  <c r="A4383" i="23"/>
  <c r="B4383" i="23" s="1"/>
  <c r="X122" i="4"/>
  <c r="W122" i="4"/>
  <c r="V122" i="4"/>
  <c r="A4382" i="23"/>
  <c r="B4382" i="23" s="1"/>
  <c r="X121" i="4"/>
  <c r="W121" i="4"/>
  <c r="V121" i="4"/>
  <c r="A4381" i="23"/>
  <c r="B4381" i="23" s="1"/>
  <c r="X120" i="4"/>
  <c r="W120" i="4"/>
  <c r="V120" i="4"/>
  <c r="A4380" i="23"/>
  <c r="B4380" i="23" s="1"/>
  <c r="X119" i="4"/>
  <c r="W119" i="4"/>
  <c r="V119" i="4"/>
  <c r="A4379" i="23"/>
  <c r="B4379" i="23" s="1"/>
  <c r="X118" i="4"/>
  <c r="W118" i="4"/>
  <c r="V118" i="4"/>
  <c r="A4378" i="23"/>
  <c r="B4378" i="23" s="1"/>
  <c r="X117" i="4"/>
  <c r="W117" i="4"/>
  <c r="V117" i="4"/>
  <c r="X116" i="4"/>
  <c r="A4377" i="23"/>
  <c r="B4377" i="23" s="1"/>
  <c r="W116" i="4"/>
  <c r="V116" i="4"/>
  <c r="X115" i="4"/>
  <c r="A4376" i="23"/>
  <c r="B4376" i="23" s="1"/>
  <c r="V115" i="4"/>
  <c r="W115" i="4"/>
  <c r="A4375" i="23"/>
  <c r="B4375" i="23" s="1"/>
  <c r="V114" i="4"/>
  <c r="W114" i="4"/>
  <c r="X114" i="4"/>
  <c r="A4374" i="23"/>
  <c r="B4374" i="23" s="1"/>
  <c r="W113" i="4"/>
  <c r="V113" i="4"/>
  <c r="X113" i="4"/>
  <c r="A4373" i="23"/>
  <c r="B4373" i="23" s="1"/>
  <c r="V112" i="4"/>
  <c r="W112" i="4"/>
  <c r="X112" i="4"/>
  <c r="V111" i="4"/>
  <c r="W111" i="4"/>
  <c r="X111" i="4"/>
  <c r="A4372" i="23"/>
  <c r="B4372" i="23" s="1"/>
  <c r="A4371" i="23"/>
  <c r="B4371" i="23" s="1"/>
  <c r="V110" i="4"/>
  <c r="W110" i="4"/>
  <c r="X110" i="4"/>
  <c r="X109" i="4"/>
  <c r="W109" i="4"/>
  <c r="V109" i="4"/>
  <c r="A4370" i="23"/>
  <c r="B4370" i="23" s="1"/>
  <c r="V108" i="4"/>
  <c r="W108" i="4"/>
  <c r="A4369" i="23"/>
  <c r="B4369" i="23" s="1"/>
  <c r="X108" i="4"/>
  <c r="V107" i="4"/>
  <c r="W107" i="4"/>
  <c r="X107" i="4"/>
  <c r="A4368" i="23"/>
  <c r="B4368" i="23" s="1"/>
  <c r="V106" i="4"/>
  <c r="W106" i="4"/>
  <c r="X106" i="4"/>
  <c r="A4367" i="23"/>
  <c r="B4367" i="23" s="1"/>
  <c r="V105" i="4"/>
  <c r="W105" i="4"/>
  <c r="X105" i="4"/>
  <c r="A4366" i="23"/>
  <c r="B4366" i="23" s="1"/>
  <c r="X104" i="4"/>
  <c r="V104" i="4"/>
  <c r="A4365" i="23"/>
  <c r="B4365" i="23" s="1"/>
  <c r="W104" i="4"/>
  <c r="V103" i="4"/>
  <c r="X103" i="4"/>
  <c r="A4364" i="23"/>
  <c r="B4364" i="23" s="1"/>
  <c r="W103" i="4"/>
  <c r="W102" i="4"/>
  <c r="V102" i="4"/>
  <c r="A4363" i="23"/>
  <c r="B4363" i="23" s="1"/>
  <c r="X102" i="4"/>
  <c r="X101" i="4"/>
  <c r="W101" i="4"/>
  <c r="V101" i="4"/>
  <c r="A4362" i="23"/>
  <c r="B4362" i="23" s="1"/>
  <c r="X100" i="4"/>
  <c r="W100" i="4"/>
  <c r="V100" i="4"/>
  <c r="A4361" i="23"/>
  <c r="B4361" i="23" s="1"/>
  <c r="V99" i="4"/>
  <c r="W99" i="4"/>
  <c r="X99" i="4"/>
  <c r="A4360" i="23"/>
  <c r="B4360" i="23" s="1"/>
  <c r="A4359" i="23"/>
  <c r="B4359" i="23" s="1"/>
  <c r="V98" i="4"/>
  <c r="W98" i="4"/>
  <c r="X98" i="4"/>
  <c r="A4358" i="23"/>
  <c r="B4358" i="23" s="1"/>
  <c r="V97" i="4"/>
  <c r="W97" i="4"/>
  <c r="X97" i="4"/>
  <c r="V96" i="4"/>
  <c r="W96" i="4"/>
  <c r="X96" i="4"/>
  <c r="A4357" i="23"/>
  <c r="B4357" i="23" s="1"/>
  <c r="W95" i="4"/>
  <c r="V95" i="4"/>
  <c r="X95" i="4"/>
  <c r="A4356" i="23"/>
  <c r="B4356" i="23" s="1"/>
  <c r="X94" i="4"/>
  <c r="W94" i="4"/>
  <c r="V94" i="4"/>
  <c r="A4355" i="23"/>
  <c r="B4355" i="23" s="1"/>
  <c r="X93" i="4"/>
  <c r="W93" i="4"/>
  <c r="V93" i="4"/>
  <c r="A4354" i="23"/>
  <c r="B4354" i="23" s="1"/>
  <c r="X92" i="4"/>
  <c r="W92" i="4"/>
  <c r="V92" i="4"/>
  <c r="A4353" i="23"/>
  <c r="B4353" i="23" s="1"/>
  <c r="A4352" i="23"/>
  <c r="B4352" i="23" s="1"/>
  <c r="V91" i="4"/>
  <c r="W91" i="4"/>
  <c r="X91" i="4"/>
  <c r="A4351" i="23"/>
  <c r="B4351" i="23" s="1"/>
  <c r="V90" i="4"/>
  <c r="W90" i="4"/>
  <c r="X90" i="4"/>
  <c r="W89" i="4"/>
  <c r="V89" i="4"/>
  <c r="A4350" i="23"/>
  <c r="B4350" i="23" s="1"/>
  <c r="X89" i="4"/>
  <c r="W88" i="4"/>
  <c r="V88" i="4"/>
  <c r="X88" i="4"/>
  <c r="A4349" i="23"/>
  <c r="B4349" i="23" s="1"/>
  <c r="A4348" i="23"/>
  <c r="B4348" i="23" s="1"/>
  <c r="X87" i="4"/>
  <c r="W87" i="4"/>
  <c r="V87" i="4"/>
  <c r="X86" i="4"/>
  <c r="W86" i="4"/>
  <c r="V86" i="4"/>
  <c r="A4347" i="23"/>
  <c r="B4347" i="23" s="1"/>
  <c r="A4346" i="23"/>
  <c r="B4346" i="23" s="1"/>
  <c r="X85" i="4"/>
  <c r="W85" i="4"/>
  <c r="V85" i="4"/>
  <c r="A4345" i="23"/>
  <c r="B4345" i="23" s="1"/>
  <c r="V84" i="4"/>
  <c r="X84" i="4"/>
  <c r="W84" i="4"/>
  <c r="W83" i="4"/>
  <c r="A4344" i="23"/>
  <c r="B4344" i="23" s="1"/>
  <c r="X83" i="4"/>
  <c r="V83" i="4"/>
  <c r="A4343" i="23"/>
  <c r="B4343" i="23" s="1"/>
  <c r="V82" i="4"/>
  <c r="W82" i="4"/>
  <c r="X82" i="4"/>
  <c r="W81" i="4"/>
  <c r="V81" i="4"/>
  <c r="X81" i="4"/>
  <c r="A4342" i="23"/>
  <c r="B4342" i="23" s="1"/>
  <c r="V80" i="4"/>
  <c r="W80" i="4"/>
  <c r="A4341" i="23"/>
  <c r="B4341" i="23" s="1"/>
  <c r="X80" i="4"/>
  <c r="A4340" i="23"/>
  <c r="B4340" i="23" s="1"/>
  <c r="V79" i="4"/>
  <c r="W79" i="4"/>
  <c r="X79" i="4"/>
  <c r="A4339" i="23"/>
  <c r="B4339" i="23" s="1"/>
  <c r="V78" i="4"/>
  <c r="W78" i="4"/>
  <c r="X78" i="4"/>
  <c r="V77" i="4"/>
  <c r="X77" i="4"/>
  <c r="A4338" i="23"/>
  <c r="B4338" i="23" s="1"/>
  <c r="W77" i="4"/>
  <c r="A4337" i="23"/>
  <c r="B4337" i="23" s="1"/>
  <c r="X76" i="4"/>
  <c r="W76" i="4"/>
  <c r="V76" i="4"/>
  <c r="A4336" i="23"/>
  <c r="B4336" i="23" s="1"/>
  <c r="X75" i="4"/>
  <c r="W75" i="4"/>
  <c r="V75" i="4"/>
  <c r="V74" i="4"/>
  <c r="W74" i="4"/>
  <c r="X74" i="4"/>
  <c r="A4335" i="23"/>
  <c r="B4335" i="23" s="1"/>
  <c r="A4334" i="23"/>
  <c r="B4334" i="23" s="1"/>
  <c r="V73" i="4"/>
  <c r="X73" i="4"/>
  <c r="W73" i="4"/>
  <c r="W72" i="4"/>
  <c r="V72" i="4"/>
  <c r="A4333" i="23"/>
  <c r="B4333" i="23" s="1"/>
  <c r="X72" i="4"/>
  <c r="X71" i="4"/>
  <c r="A4332" i="23"/>
  <c r="T71" i="4"/>
  <c r="S71" i="4"/>
  <c r="R71" i="4"/>
  <c r="O71" i="4"/>
  <c r="Q71" i="4" s="1"/>
  <c r="P71" i="4"/>
  <c r="A4331" i="23"/>
  <c r="X70" i="4"/>
  <c r="O70" i="4"/>
  <c r="Q70" i="4" s="1"/>
  <c r="P70" i="4"/>
  <c r="R70" i="4"/>
  <c r="S70" i="4"/>
  <c r="U70" i="4"/>
  <c r="A4330" i="23"/>
  <c r="X69" i="4"/>
  <c r="U69" i="4"/>
  <c r="S69" i="4"/>
  <c r="R69" i="4"/>
  <c r="P69" i="4"/>
  <c r="O69" i="4"/>
  <c r="Q69" i="4" s="1"/>
  <c r="X68" i="4"/>
  <c r="S68" i="4"/>
  <c r="R68" i="4"/>
  <c r="P68" i="4"/>
  <c r="A4329" i="23"/>
  <c r="O68" i="4"/>
  <c r="Q68" i="4" s="1"/>
  <c r="U68" i="4"/>
  <c r="A4328" i="23"/>
  <c r="X67" i="4"/>
  <c r="S67" i="4"/>
  <c r="R67" i="4"/>
  <c r="P67" i="4"/>
  <c r="O67" i="4"/>
  <c r="Q67" i="4" s="1"/>
  <c r="T67" i="4"/>
  <c r="A4327" i="23"/>
  <c r="O66" i="4"/>
  <c r="U66" i="4"/>
  <c r="S66" i="4"/>
  <c r="R66" i="4"/>
  <c r="P66" i="4"/>
  <c r="X66" i="4"/>
  <c r="P65" i="4"/>
  <c r="R65" i="4"/>
  <c r="X65" i="4"/>
  <c r="S65" i="4"/>
  <c r="U65" i="4"/>
  <c r="A4326" i="23"/>
  <c r="O65" i="4"/>
  <c r="Q65" i="4" s="1"/>
  <c r="S64" i="4"/>
  <c r="R64" i="4"/>
  <c r="P64" i="4"/>
  <c r="O64" i="4"/>
  <c r="Q64" i="4" s="1"/>
  <c r="A4325" i="23"/>
  <c r="U64" i="4"/>
  <c r="X64" i="4"/>
  <c r="P63" i="4"/>
  <c r="R63" i="4"/>
  <c r="S63" i="4"/>
  <c r="X63" i="4"/>
  <c r="O63" i="4"/>
  <c r="Q63" i="4" s="1"/>
  <c r="A4324" i="23"/>
  <c r="T63" i="4"/>
  <c r="U62" i="4"/>
  <c r="A4323" i="23"/>
  <c r="X62" i="4"/>
  <c r="P62" i="4"/>
  <c r="R62" i="4"/>
  <c r="O62" i="4"/>
  <c r="Q62" i="4" s="1"/>
  <c r="S62" i="4"/>
  <c r="O61" i="4"/>
  <c r="Q61" i="4" s="1"/>
  <c r="P61" i="4"/>
  <c r="S61" i="4"/>
  <c r="U61" i="4"/>
  <c r="X61" i="4"/>
  <c r="R61" i="4"/>
  <c r="A4322" i="23"/>
  <c r="T60" i="4"/>
  <c r="A4321" i="23"/>
  <c r="X60" i="4"/>
  <c r="S60" i="4"/>
  <c r="P60" i="4"/>
  <c r="O60" i="4"/>
  <c r="Q60" i="4" s="1"/>
  <c r="R60" i="4"/>
  <c r="A4320" i="23"/>
  <c r="O59" i="4"/>
  <c r="Q59" i="4" s="1"/>
  <c r="X59" i="4"/>
  <c r="U59" i="4"/>
  <c r="S59" i="4"/>
  <c r="R59" i="4"/>
  <c r="P59" i="4"/>
  <c r="S58" i="4"/>
  <c r="R58" i="4"/>
  <c r="P58" i="4"/>
  <c r="X58" i="4"/>
  <c r="O58" i="4"/>
  <c r="Q58" i="4" s="1"/>
  <c r="T58" i="4"/>
  <c r="A4319" i="23"/>
  <c r="U57" i="4"/>
  <c r="A4318" i="23"/>
  <c r="X57" i="4"/>
  <c r="S57" i="4"/>
  <c r="R57" i="4"/>
  <c r="P57" i="4"/>
  <c r="O57" i="4"/>
  <c r="Q57" i="4" s="1"/>
  <c r="A4317" i="23"/>
  <c r="O56" i="4"/>
  <c r="Q56" i="4" s="1"/>
  <c r="S56" i="4"/>
  <c r="P56" i="4"/>
  <c r="R56" i="4"/>
  <c r="X56" i="4"/>
  <c r="U56" i="4"/>
  <c r="U55" i="4"/>
  <c r="A4316" i="23"/>
  <c r="O55" i="4"/>
  <c r="Q55" i="4" s="1"/>
  <c r="P55" i="4"/>
  <c r="X55" i="4"/>
  <c r="R55" i="4"/>
  <c r="S55" i="4"/>
  <c r="R54" i="4"/>
  <c r="S54" i="4"/>
  <c r="T54" i="4"/>
  <c r="O54" i="4"/>
  <c r="Q54" i="4" s="1"/>
  <c r="X54" i="4"/>
  <c r="P54" i="4"/>
  <c r="A4315" i="23"/>
  <c r="U53" i="4"/>
  <c r="A4314" i="23"/>
  <c r="R53" i="4"/>
  <c r="P53" i="4"/>
  <c r="O53" i="4"/>
  <c r="Q53" i="4" s="1"/>
  <c r="S53" i="4"/>
  <c r="X53" i="4"/>
  <c r="A4313" i="23"/>
  <c r="P52" i="4"/>
  <c r="O52" i="4"/>
  <c r="Q52" i="4" s="1"/>
  <c r="X52" i="4"/>
  <c r="U52" i="4"/>
  <c r="R52" i="4"/>
  <c r="S52" i="4"/>
  <c r="A4312" i="23"/>
  <c r="X51" i="4"/>
  <c r="T51" i="4"/>
  <c r="S51" i="4"/>
  <c r="R51" i="4"/>
  <c r="P51" i="4"/>
  <c r="O51" i="4"/>
  <c r="Q51" i="4" s="1"/>
  <c r="O50" i="4"/>
  <c r="Q50" i="4" s="1"/>
  <c r="A4311" i="23"/>
  <c r="U50" i="4"/>
  <c r="S50" i="4"/>
  <c r="R50" i="4"/>
  <c r="P50" i="4"/>
  <c r="X50" i="4"/>
  <c r="O49" i="4"/>
  <c r="Q49" i="4" s="1"/>
  <c r="P49" i="4"/>
  <c r="R49" i="4"/>
  <c r="S49" i="4"/>
  <c r="U49" i="4"/>
  <c r="X49" i="4"/>
  <c r="A4310" i="23"/>
  <c r="S48" i="4"/>
  <c r="U48" i="4"/>
  <c r="X48" i="4"/>
  <c r="A4309" i="23"/>
  <c r="O48" i="4"/>
  <c r="Q48" i="4" s="1"/>
  <c r="P48" i="4"/>
  <c r="R48" i="4"/>
  <c r="A4308" i="23"/>
  <c r="O47" i="4"/>
  <c r="Q47" i="4" s="1"/>
  <c r="P47" i="4"/>
  <c r="S47" i="4"/>
  <c r="T47" i="4"/>
  <c r="X47" i="4"/>
  <c r="R47" i="4"/>
  <c r="U46" i="4"/>
  <c r="S46" i="4"/>
  <c r="R46" i="4"/>
  <c r="P46" i="4"/>
  <c r="O46" i="4"/>
  <c r="Q46" i="4" s="1"/>
  <c r="X46" i="4"/>
  <c r="A4307" i="23"/>
  <c r="X45" i="4"/>
  <c r="R45" i="4"/>
  <c r="P45" i="4"/>
  <c r="S45" i="4"/>
  <c r="U45" i="4"/>
  <c r="O45" i="4"/>
  <c r="Q45" i="4" s="1"/>
  <c r="A4306" i="23"/>
  <c r="S44" i="4"/>
  <c r="X44" i="4"/>
  <c r="U44" i="4"/>
  <c r="O44" i="4"/>
  <c r="Q44" i="4" s="1"/>
  <c r="P44" i="4"/>
  <c r="R44" i="4"/>
  <c r="A4305" i="23"/>
  <c r="S43" i="4"/>
  <c r="R43" i="4"/>
  <c r="P43" i="4"/>
  <c r="X43" i="4"/>
  <c r="T43" i="4"/>
  <c r="A4304" i="23"/>
  <c r="O43" i="4"/>
  <c r="Q43" i="4" s="1"/>
  <c r="A4303" i="23"/>
  <c r="O42" i="4"/>
  <c r="Q42" i="4" s="1"/>
  <c r="P42" i="4"/>
  <c r="R42" i="4"/>
  <c r="U42" i="4"/>
  <c r="X42" i="4"/>
  <c r="S42" i="4"/>
  <c r="X41" i="4"/>
  <c r="R41" i="4"/>
  <c r="O41" i="4"/>
  <c r="Q41" i="4" s="1"/>
  <c r="U41" i="4"/>
  <c r="S41" i="4"/>
  <c r="P41" i="4"/>
  <c r="A4302" i="23"/>
  <c r="R40" i="4"/>
  <c r="O40" i="4"/>
  <c r="Q40" i="4" s="1"/>
  <c r="A4301" i="23"/>
  <c r="P40" i="4"/>
  <c r="T40" i="4"/>
  <c r="X40" i="4"/>
  <c r="S40" i="4"/>
  <c r="P39" i="4"/>
  <c r="A4300" i="23"/>
  <c r="R39" i="4"/>
  <c r="U39" i="4"/>
  <c r="X39" i="4"/>
  <c r="O39" i="4"/>
  <c r="Q39" i="4" s="1"/>
  <c r="S39" i="4"/>
  <c r="S38" i="4"/>
  <c r="U38" i="4"/>
  <c r="O38" i="4"/>
  <c r="Q38" i="4" s="1"/>
  <c r="A4299" i="23"/>
  <c r="R38" i="4"/>
  <c r="X38" i="4"/>
  <c r="P38" i="4"/>
  <c r="T37" i="4"/>
  <c r="S37" i="4"/>
  <c r="R37" i="4"/>
  <c r="O37" i="4"/>
  <c r="Q37" i="4" s="1"/>
  <c r="P37" i="4"/>
  <c r="A4298" i="23"/>
  <c r="X37" i="4"/>
  <c r="X36" i="4"/>
  <c r="U36" i="4"/>
  <c r="S36" i="4"/>
  <c r="A4297" i="23"/>
  <c r="P36" i="4"/>
  <c r="O36" i="4"/>
  <c r="Q36" i="4" s="1"/>
  <c r="R36" i="4"/>
  <c r="U35" i="4"/>
  <c r="A4296" i="23"/>
  <c r="R35" i="4"/>
  <c r="P35" i="4"/>
  <c r="O35" i="4"/>
  <c r="Q35" i="4" s="1"/>
  <c r="X35" i="4"/>
  <c r="S35" i="4"/>
  <c r="U34" i="4"/>
  <c r="R34" i="4"/>
  <c r="P34" i="4"/>
  <c r="O34" i="4"/>
  <c r="Q34" i="4" s="1"/>
  <c r="S34" i="4"/>
  <c r="X34" i="4"/>
  <c r="A4295" i="23"/>
  <c r="X33" i="4"/>
  <c r="T33" i="4"/>
  <c r="S33" i="4"/>
  <c r="P33" i="4"/>
  <c r="O33" i="4"/>
  <c r="Q33" i="4" s="1"/>
  <c r="R33" i="4"/>
  <c r="A4294" i="23"/>
  <c r="R32" i="4"/>
  <c r="S32" i="4"/>
  <c r="U32" i="4"/>
  <c r="X32" i="4"/>
  <c r="A4293" i="23"/>
  <c r="O32" i="4"/>
  <c r="Q32" i="4" s="1"/>
  <c r="P32" i="4"/>
  <c r="A4292" i="23"/>
  <c r="X31" i="4"/>
  <c r="U31" i="4"/>
  <c r="S31" i="4"/>
  <c r="R31" i="4"/>
  <c r="P31" i="4"/>
  <c r="O31" i="4"/>
  <c r="Q31" i="4" s="1"/>
  <c r="X30" i="4"/>
  <c r="P30" i="4"/>
  <c r="R30" i="4"/>
  <c r="S30" i="4"/>
  <c r="T30" i="4"/>
  <c r="A4291" i="23"/>
  <c r="O30" i="4"/>
  <c r="Q30" i="4" s="1"/>
  <c r="U29" i="4"/>
  <c r="X29" i="4"/>
  <c r="A4290" i="23"/>
  <c r="P29" i="4"/>
  <c r="O29" i="4"/>
  <c r="Q29" i="4" s="1"/>
  <c r="S29" i="4"/>
  <c r="R29" i="4"/>
  <c r="S28" i="4"/>
  <c r="R28" i="4"/>
  <c r="P28" i="4"/>
  <c r="O28" i="4"/>
  <c r="Q28" i="4" s="1"/>
  <c r="A4289" i="23"/>
  <c r="X28" i="4"/>
  <c r="U28" i="4"/>
  <c r="X27" i="4"/>
  <c r="A4288" i="23"/>
  <c r="R27" i="4"/>
  <c r="O27" i="4"/>
  <c r="Q27" i="4" s="1"/>
  <c r="U27" i="4"/>
  <c r="S27" i="4"/>
  <c r="P27" i="4"/>
  <c r="P26" i="4"/>
  <c r="O26" i="4"/>
  <c r="Q26" i="4" s="1"/>
  <c r="A4287" i="23"/>
  <c r="X26" i="4"/>
  <c r="R26" i="4"/>
  <c r="S26" i="4"/>
  <c r="T26" i="4"/>
  <c r="X25" i="4"/>
  <c r="U25" i="4"/>
  <c r="S25" i="4"/>
  <c r="R25" i="4"/>
  <c r="P25" i="4"/>
  <c r="O25" i="4"/>
  <c r="Q25" i="4" s="1"/>
  <c r="A4286" i="23"/>
  <c r="S24" i="4"/>
  <c r="R24" i="4"/>
  <c r="P24" i="4"/>
  <c r="O24" i="4"/>
  <c r="Q24" i="4" s="1"/>
  <c r="A4285" i="23"/>
  <c r="X24" i="4"/>
  <c r="U24" i="4"/>
  <c r="U23" i="4"/>
  <c r="X23" i="4"/>
  <c r="P23" i="4"/>
  <c r="A4284" i="23"/>
  <c r="R23" i="4"/>
  <c r="S23" i="4"/>
  <c r="O23" i="4"/>
  <c r="Q23" i="4" s="1"/>
  <c r="X22" i="4"/>
  <c r="T22" i="4"/>
  <c r="R22" i="4"/>
  <c r="P22" i="4"/>
  <c r="O22" i="4"/>
  <c r="Q22" i="4" s="1"/>
  <c r="A4283" i="23"/>
  <c r="S22" i="4"/>
  <c r="O21" i="4"/>
  <c r="P21" i="4"/>
  <c r="R21" i="4"/>
  <c r="A4282" i="23"/>
  <c r="X21" i="4"/>
  <c r="U21" i="4"/>
  <c r="S21" i="4"/>
  <c r="U20" i="4"/>
  <c r="S20" i="4"/>
  <c r="A4281" i="23"/>
  <c r="R20" i="4"/>
  <c r="P20" i="4"/>
  <c r="O20" i="4"/>
  <c r="Q20" i="4" s="1"/>
  <c r="X20" i="4"/>
  <c r="S19" i="4"/>
  <c r="P19" i="4"/>
  <c r="R19" i="4"/>
  <c r="A4280" i="23"/>
  <c r="X19" i="4"/>
  <c r="T19" i="4"/>
  <c r="O19" i="4"/>
  <c r="Q19" i="4" s="1"/>
  <c r="R18" i="4"/>
  <c r="S18" i="4"/>
  <c r="U18" i="4"/>
  <c r="X18" i="4"/>
  <c r="O18" i="4"/>
  <c r="A4279" i="23"/>
  <c r="P18" i="4"/>
  <c r="P17" i="4"/>
  <c r="R17" i="4"/>
  <c r="T17" i="4"/>
  <c r="O17" i="4"/>
  <c r="Q17" i="4" s="1"/>
  <c r="A4278" i="23"/>
  <c r="S17" i="4"/>
  <c r="X17" i="4"/>
  <c r="X16" i="4"/>
  <c r="A4277" i="23"/>
  <c r="S16" i="4"/>
  <c r="U16" i="4"/>
  <c r="R16" i="4"/>
  <c r="P16" i="4"/>
  <c r="O16" i="4"/>
  <c r="Q16" i="4" s="1"/>
  <c r="A4276" i="23"/>
  <c r="U15" i="4"/>
  <c r="S15" i="4"/>
  <c r="R15" i="4"/>
  <c r="P15" i="4"/>
  <c r="O15" i="4"/>
  <c r="Q15" i="4" s="1"/>
  <c r="X15" i="4"/>
  <c r="A4275" i="23"/>
  <c r="T14" i="4"/>
  <c r="S14" i="4"/>
  <c r="R14" i="4"/>
  <c r="P14" i="4"/>
  <c r="O14" i="4"/>
  <c r="Q14" i="4" s="1"/>
  <c r="X14" i="4"/>
  <c r="X13" i="4"/>
  <c r="A4274" i="23"/>
  <c r="O13" i="4"/>
  <c r="U13" i="4"/>
  <c r="S13" i="4"/>
  <c r="R13" i="4"/>
  <c r="P13" i="4"/>
  <c r="A4273" i="23"/>
  <c r="R12" i="4"/>
  <c r="P12" i="4"/>
  <c r="O12" i="4"/>
  <c r="Q12" i="4" s="1"/>
  <c r="X12" i="4"/>
  <c r="T12" i="4"/>
  <c r="S12" i="4"/>
  <c r="A4272" i="23"/>
  <c r="R11" i="4"/>
  <c r="P11" i="4"/>
  <c r="O11" i="4"/>
  <c r="Q11" i="4" s="1"/>
  <c r="X11" i="4"/>
  <c r="U11" i="4"/>
  <c r="S11" i="4"/>
  <c r="A4271" i="23"/>
  <c r="X10" i="4"/>
  <c r="S10" i="4"/>
  <c r="R10" i="4"/>
  <c r="P10" i="4"/>
  <c r="O10" i="4"/>
  <c r="Q10" i="4" s="1"/>
  <c r="A4270" i="23"/>
  <c r="T9" i="4"/>
  <c r="S9" i="4"/>
  <c r="R9" i="4"/>
  <c r="P9" i="4"/>
  <c r="O9" i="4"/>
  <c r="Q9" i="4" s="1"/>
  <c r="A4269" i="23"/>
  <c r="U8" i="4"/>
  <c r="S8" i="4"/>
  <c r="R8" i="4"/>
  <c r="P8" i="4"/>
  <c r="O8" i="4"/>
  <c r="Q8" i="4" s="1"/>
  <c r="E33" i="20"/>
  <c r="G33" i="20" s="1"/>
  <c r="L7" i="4"/>
  <c r="E35" i="20"/>
  <c r="G35" i="20" s="1"/>
  <c r="E44" i="20"/>
  <c r="G44" i="20" s="1"/>
  <c r="C5" i="18"/>
  <c r="E84" i="20"/>
  <c r="G84" i="20" s="1"/>
  <c r="E86" i="20"/>
  <c r="G86" i="20" s="1"/>
  <c r="A4268" i="23"/>
  <c r="C52" i="25"/>
  <c r="D52" i="25" s="1"/>
  <c r="C47" i="25"/>
  <c r="D47" i="25" s="1"/>
  <c r="C48" i="25"/>
  <c r="D48" i="25" s="1"/>
  <c r="C49" i="25"/>
  <c r="D49" i="25" s="1"/>
  <c r="C50" i="25"/>
  <c r="D50" i="25" s="1"/>
  <c r="C51" i="25"/>
  <c r="D51" i="25" s="1"/>
  <c r="U7" i="4"/>
  <c r="S7" i="4"/>
  <c r="R7" i="4"/>
  <c r="E40" i="20" s="1"/>
  <c r="G40" i="20" s="1"/>
  <c r="P7" i="4"/>
  <c r="O7" i="4"/>
  <c r="Q7" i="4" s="1"/>
  <c r="W80" i="3"/>
  <c r="Z80" i="3"/>
  <c r="Y80" i="3"/>
  <c r="A3748" i="23"/>
  <c r="X80" i="3"/>
  <c r="A3694" i="23"/>
  <c r="B3745" i="23" s="1"/>
  <c r="C71" i="23" s="1"/>
  <c r="Z79" i="3"/>
  <c r="Y79" i="3"/>
  <c r="X79" i="3"/>
  <c r="W79" i="3"/>
  <c r="Y78" i="3"/>
  <c r="A3640" i="23"/>
  <c r="B3691" i="23" s="1"/>
  <c r="C70" i="23" s="1"/>
  <c r="X78" i="3"/>
  <c r="W78" i="3"/>
  <c r="Z78" i="3"/>
  <c r="Z77" i="3"/>
  <c r="Y77" i="3"/>
  <c r="X77" i="3"/>
  <c r="W77" i="3"/>
  <c r="A3586" i="23"/>
  <c r="B3637" i="23" s="1"/>
  <c r="C69" i="23" s="1"/>
  <c r="W76" i="3"/>
  <c r="A3532" i="23"/>
  <c r="B3583" i="23" s="1"/>
  <c r="C68" i="23" s="1"/>
  <c r="Z76" i="3"/>
  <c r="Y76" i="3"/>
  <c r="X76" i="3"/>
  <c r="Y75" i="3"/>
  <c r="X75" i="3"/>
  <c r="A3478" i="23"/>
  <c r="Z75" i="3"/>
  <c r="W75" i="3"/>
  <c r="A3424" i="23"/>
  <c r="B3475" i="23" s="1"/>
  <c r="C66" i="23" s="1"/>
  <c r="A3370" i="23"/>
  <c r="B3421" i="23" s="1"/>
  <c r="C65" i="23" s="1"/>
  <c r="A3316" i="23"/>
  <c r="B3367" i="23" s="1"/>
  <c r="C64" i="23" s="1"/>
  <c r="A3262" i="23"/>
  <c r="B3313" i="23" s="1"/>
  <c r="C63" i="23" s="1"/>
  <c r="A3208" i="23"/>
  <c r="B3259" i="23" s="1"/>
  <c r="C62" i="23" s="1"/>
  <c r="A3154" i="23"/>
  <c r="A3100" i="23"/>
  <c r="B3151" i="23" s="1"/>
  <c r="C60" i="23" s="1"/>
  <c r="A3046" i="23"/>
  <c r="B3097" i="23" s="1"/>
  <c r="C59" i="23" s="1"/>
  <c r="A2992" i="23"/>
  <c r="B3043" i="23" s="1"/>
  <c r="C58" i="23" s="1"/>
  <c r="B59" i="6"/>
  <c r="C59" i="6"/>
  <c r="A59" i="6"/>
  <c r="A2938" i="23"/>
  <c r="B2989" i="23" s="1"/>
  <c r="C57" i="23" s="1"/>
  <c r="B58" i="6"/>
  <c r="A2884" i="23"/>
  <c r="B2935" i="23" s="1"/>
  <c r="C56" i="23" s="1"/>
  <c r="A58" i="6"/>
  <c r="C58" i="6"/>
  <c r="C57" i="6"/>
  <c r="B57" i="6"/>
  <c r="A57" i="6"/>
  <c r="A2830" i="23"/>
  <c r="A2776" i="23"/>
  <c r="B2827" i="23" s="1"/>
  <c r="C54" i="23" s="1"/>
  <c r="Z62" i="3"/>
  <c r="A56" i="6"/>
  <c r="B56" i="6"/>
  <c r="C56" i="6"/>
  <c r="B55" i="6"/>
  <c r="A2722" i="23"/>
  <c r="B2773" i="23" s="1"/>
  <c r="C53" i="23" s="1"/>
  <c r="A55" i="6"/>
  <c r="C55" i="6"/>
  <c r="A2668" i="23"/>
  <c r="B2719" i="23" s="1"/>
  <c r="C52" i="23" s="1"/>
  <c r="A54" i="6"/>
  <c r="B54" i="6"/>
  <c r="C54" i="6"/>
  <c r="C53" i="6"/>
  <c r="A2614" i="23"/>
  <c r="B2665" i="23" s="1"/>
  <c r="C51" i="23" s="1"/>
  <c r="A53" i="6"/>
  <c r="B53" i="6"/>
  <c r="C52" i="6"/>
  <c r="B52" i="6"/>
  <c r="A52" i="6"/>
  <c r="A2560" i="23"/>
  <c r="B2611" i="23" s="1"/>
  <c r="C50" i="23" s="1"/>
  <c r="A51" i="6"/>
  <c r="B51" i="6"/>
  <c r="A2506" i="23"/>
  <c r="C51" i="6"/>
  <c r="A2452" i="23"/>
  <c r="B2503" i="23" s="1"/>
  <c r="C48" i="23" s="1"/>
  <c r="A50" i="6"/>
  <c r="B50" i="6"/>
  <c r="C50" i="6"/>
  <c r="A49" i="6"/>
  <c r="A2398" i="23"/>
  <c r="B2449" i="23" s="1"/>
  <c r="C47" i="23" s="1"/>
  <c r="C49" i="6"/>
  <c r="B49" i="6"/>
  <c r="A2344" i="23"/>
  <c r="B2395" i="23" s="1"/>
  <c r="C46" i="23" s="1"/>
  <c r="A48" i="6"/>
  <c r="C48" i="6"/>
  <c r="B48" i="6"/>
  <c r="C47" i="6"/>
  <c r="B47" i="6"/>
  <c r="A47" i="6"/>
  <c r="A2290" i="23"/>
  <c r="B2341" i="23" s="1"/>
  <c r="C45" i="23" s="1"/>
  <c r="A2236" i="23"/>
  <c r="A46" i="6"/>
  <c r="B46" i="6"/>
  <c r="C46" i="6"/>
  <c r="A2182" i="23"/>
  <c r="B45" i="6"/>
  <c r="C45" i="6"/>
  <c r="A45" i="6"/>
  <c r="C44" i="6"/>
  <c r="B44" i="6"/>
  <c r="A44" i="6"/>
  <c r="A2128" i="23"/>
  <c r="C43" i="6"/>
  <c r="A2074" i="23"/>
  <c r="B43" i="6"/>
  <c r="A43" i="6"/>
  <c r="A2020" i="23"/>
  <c r="C42" i="6"/>
  <c r="A42" i="6"/>
  <c r="B42" i="6"/>
  <c r="C41" i="6"/>
  <c r="B41" i="6"/>
  <c r="A41" i="6"/>
  <c r="A1966" i="23"/>
  <c r="C40" i="6"/>
  <c r="B40" i="6"/>
  <c r="A1912" i="23"/>
  <c r="A40" i="6"/>
  <c r="B39" i="6"/>
  <c r="A1858" i="23"/>
  <c r="B1909" i="23" s="1"/>
  <c r="C37" i="23" s="1"/>
  <c r="A39" i="6"/>
  <c r="C39" i="6"/>
  <c r="A1804" i="23"/>
  <c r="B1855" i="23" s="1"/>
  <c r="C36" i="23" s="1"/>
  <c r="A38" i="6"/>
  <c r="B38" i="6"/>
  <c r="C38" i="6"/>
  <c r="C37" i="6"/>
  <c r="B37" i="6"/>
  <c r="A37" i="6"/>
  <c r="A1750" i="23"/>
  <c r="B1801" i="23" s="1"/>
  <c r="C35" i="23" s="1"/>
  <c r="A36" i="6"/>
  <c r="C36" i="6"/>
  <c r="B36" i="6"/>
  <c r="A1696" i="23"/>
  <c r="B1747" i="23" s="1"/>
  <c r="C34" i="23" s="1"/>
  <c r="B35" i="6"/>
  <c r="A35" i="6"/>
  <c r="C35" i="6"/>
  <c r="A1642" i="23"/>
  <c r="B1693" i="23" s="1"/>
  <c r="C33" i="23" s="1"/>
  <c r="A1588" i="23"/>
  <c r="B34" i="6"/>
  <c r="C34" i="6"/>
  <c r="A34" i="6"/>
  <c r="A33" i="6"/>
  <c r="A1534" i="23"/>
  <c r="B1585" i="23" s="1"/>
  <c r="C31" i="23" s="1"/>
  <c r="C33" i="6"/>
  <c r="B33" i="6"/>
  <c r="C32" i="6"/>
  <c r="B32" i="6"/>
  <c r="A32" i="6"/>
  <c r="A1480" i="23"/>
  <c r="B1531" i="23" s="1"/>
  <c r="C30" i="23" s="1"/>
  <c r="C31" i="6"/>
  <c r="B31" i="6"/>
  <c r="A31" i="6"/>
  <c r="A1426" i="23"/>
  <c r="B1477" i="23" s="1"/>
  <c r="C29" i="23" s="1"/>
  <c r="A30" i="6"/>
  <c r="B30" i="6"/>
  <c r="A1372" i="23"/>
  <c r="B1423" i="23" s="1"/>
  <c r="C28" i="23" s="1"/>
  <c r="C30" i="6"/>
  <c r="A29" i="6"/>
  <c r="B29" i="6"/>
  <c r="A1318" i="23"/>
  <c r="B1369" i="23" s="1"/>
  <c r="C27" i="23" s="1"/>
  <c r="C29" i="6"/>
  <c r="B28" i="6"/>
  <c r="C28" i="6"/>
  <c r="A28" i="6"/>
  <c r="A1264" i="23"/>
  <c r="C27" i="6"/>
  <c r="A1210" i="23"/>
  <c r="B1261" i="23" s="1"/>
  <c r="C25" i="23" s="1"/>
  <c r="B27" i="6"/>
  <c r="A27" i="6"/>
  <c r="A1156" i="23"/>
  <c r="B1207" i="23" s="1"/>
  <c r="C24" i="23" s="1"/>
  <c r="B26" i="6"/>
  <c r="A26" i="6"/>
  <c r="C26" i="6"/>
  <c r="A1102" i="23"/>
  <c r="B1153" i="23" s="1"/>
  <c r="C23" i="23" s="1"/>
  <c r="C25" i="6"/>
  <c r="B25" i="6"/>
  <c r="A25" i="6"/>
  <c r="B24" i="6"/>
  <c r="C24" i="6"/>
  <c r="A24" i="6"/>
  <c r="A1048" i="23"/>
  <c r="B1099" i="23" s="1"/>
  <c r="C22" i="23" s="1"/>
  <c r="A994" i="23"/>
  <c r="C23" i="6"/>
  <c r="B23" i="6"/>
  <c r="A23" i="6"/>
  <c r="A22" i="6"/>
  <c r="A940" i="23"/>
  <c r="B991" i="23" s="1"/>
  <c r="C20" i="23" s="1"/>
  <c r="B22" i="6"/>
  <c r="C22" i="6"/>
  <c r="A886" i="23"/>
  <c r="B937" i="23" s="1"/>
  <c r="C19" i="23" s="1"/>
  <c r="C21" i="6"/>
  <c r="B21" i="6"/>
  <c r="A21" i="6"/>
  <c r="C20" i="6"/>
  <c r="B20" i="6"/>
  <c r="A20" i="6"/>
  <c r="A832" i="23"/>
  <c r="B883" i="23" s="1"/>
  <c r="C18" i="23" s="1"/>
  <c r="B19" i="6"/>
  <c r="C19" i="6"/>
  <c r="A19" i="6"/>
  <c r="A778" i="23"/>
  <c r="A724" i="23"/>
  <c r="A18" i="6"/>
  <c r="C18" i="6"/>
  <c r="B18" i="6"/>
  <c r="B17" i="6"/>
  <c r="A17" i="6"/>
  <c r="A670" i="23"/>
  <c r="C17" i="6"/>
  <c r="A16" i="6"/>
  <c r="B16" i="6"/>
  <c r="C16" i="6"/>
  <c r="A616" i="23"/>
  <c r="B667" i="23" s="1"/>
  <c r="C14" i="23" s="1"/>
  <c r="A15" i="6"/>
  <c r="B15" i="6"/>
  <c r="C15" i="6"/>
  <c r="A562" i="23"/>
  <c r="B613" i="23" s="1"/>
  <c r="C13" i="23" s="1"/>
  <c r="C14" i="6"/>
  <c r="A14" i="6"/>
  <c r="A508" i="23"/>
  <c r="B559" i="23" s="1"/>
  <c r="C12" i="23" s="1"/>
  <c r="B14" i="6"/>
  <c r="A454" i="23"/>
  <c r="B505" i="23" s="1"/>
  <c r="C11" i="23" s="1"/>
  <c r="C13" i="6"/>
  <c r="B13" i="6"/>
  <c r="A13" i="6"/>
  <c r="C12" i="6"/>
  <c r="B12" i="6"/>
  <c r="A12" i="6"/>
  <c r="A400" i="23"/>
  <c r="B451" i="23" s="1"/>
  <c r="C10" i="23" s="1"/>
  <c r="B11" i="6"/>
  <c r="A11" i="6"/>
  <c r="A346" i="23"/>
  <c r="C11" i="6"/>
  <c r="A292" i="23"/>
  <c r="B343" i="23" s="1"/>
  <c r="C8" i="23" s="1"/>
  <c r="C10" i="6"/>
  <c r="B10" i="6"/>
  <c r="A10" i="6"/>
  <c r="A238" i="23"/>
  <c r="B289" i="23" s="1"/>
  <c r="C7" i="23" s="1"/>
  <c r="B9" i="6"/>
  <c r="C9" i="6"/>
  <c r="Z15" i="3"/>
  <c r="A9" i="6"/>
  <c r="A184" i="23"/>
  <c r="B235" i="23" s="1"/>
  <c r="C6" i="23" s="1"/>
  <c r="C8" i="6"/>
  <c r="B8" i="6"/>
  <c r="A8" i="6"/>
  <c r="B7" i="6"/>
  <c r="A7" i="6"/>
  <c r="A130" i="23"/>
  <c r="C7" i="6"/>
  <c r="E73" i="20"/>
  <c r="G73" i="20" s="1"/>
  <c r="E46" i="20"/>
  <c r="G46" i="20" s="1"/>
  <c r="E34" i="20"/>
  <c r="G34" i="20" s="1"/>
  <c r="E42" i="20"/>
  <c r="G42" i="20" s="1"/>
  <c r="E83" i="20"/>
  <c r="G83" i="20" s="1"/>
  <c r="A76" i="23"/>
  <c r="E45" i="20"/>
  <c r="G45" i="20" s="1"/>
  <c r="C6" i="6"/>
  <c r="B6" i="6"/>
  <c r="A6" i="6"/>
  <c r="E81" i="20"/>
  <c r="G81" i="20" s="1"/>
  <c r="H34" i="2"/>
  <c r="H27" i="2"/>
  <c r="H31" i="2"/>
  <c r="H28" i="2"/>
  <c r="H30" i="2"/>
  <c r="H32" i="2"/>
  <c r="H29" i="2"/>
  <c r="H33" i="2"/>
  <c r="D26" i="11"/>
  <c r="C26" i="11"/>
  <c r="H25" i="11"/>
  <c r="G25" i="11"/>
  <c r="F25" i="11"/>
  <c r="E25" i="11"/>
  <c r="D25" i="11"/>
  <c r="C25" i="11"/>
  <c r="C4"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4" i="10"/>
  <c r="G7" i="2"/>
  <c r="A4403" i="23"/>
  <c r="B4403" i="23" s="1"/>
  <c r="G23" i="2"/>
  <c r="C30" i="25"/>
  <c r="D30" i="25" s="1"/>
  <c r="A4456" i="23"/>
  <c r="B4456" i="23" s="1"/>
  <c r="A4452" i="23"/>
  <c r="B4452" i="23" s="1"/>
  <c r="A4449" i="23"/>
  <c r="B4449" i="23" s="1"/>
  <c r="A4444" i="23"/>
  <c r="B4444" i="23" s="1"/>
  <c r="A4435" i="23"/>
  <c r="B4435" i="23" s="1"/>
  <c r="A4432" i="23"/>
  <c r="B4432" i="23" s="1"/>
  <c r="A4429" i="23"/>
  <c r="B4429" i="23" s="1"/>
  <c r="A4422" i="23"/>
  <c r="B4422" i="23" s="1"/>
  <c r="A4419" i="23"/>
  <c r="B4419" i="23" s="1"/>
  <c r="A4418" i="23"/>
  <c r="B4418" i="23" s="1"/>
  <c r="A4415" i="23"/>
  <c r="B4415" i="23" s="1"/>
  <c r="A4413" i="23"/>
  <c r="B4413" i="23" s="1"/>
  <c r="A4412" i="23"/>
  <c r="B4412" i="23" s="1"/>
  <c r="A4409" i="23"/>
  <c r="B4409" i="23" s="1"/>
  <c r="A4407" i="23"/>
  <c r="B4407" i="23" s="1"/>
  <c r="A4398" i="23"/>
  <c r="B4398" i="23" s="1"/>
  <c r="A4390" i="23"/>
  <c r="B4390" i="23" s="1"/>
  <c r="K4159" i="23"/>
  <c r="L4159" i="23"/>
  <c r="X4159" i="23"/>
  <c r="A4388" i="23"/>
  <c r="B4388" i="23" s="1"/>
  <c r="A4387" i="23"/>
  <c r="B4387" i="23" s="1"/>
  <c r="A4385" i="23"/>
  <c r="B4385" i="23" s="1"/>
  <c r="Y4159" i="23"/>
  <c r="L4160" i="23"/>
  <c r="Y4160" i="23"/>
  <c r="Y4106" i="23"/>
  <c r="X4105" i="23"/>
  <c r="I4105" i="23"/>
  <c r="K4051" i="23"/>
  <c r="A4441" i="23"/>
  <c r="B4441" i="23" s="1"/>
  <c r="A4431" i="23"/>
  <c r="B4431" i="23" s="1"/>
  <c r="B3" i="19"/>
  <c r="X17" i="19"/>
  <c r="Y4052" i="23"/>
  <c r="L4052" i="23"/>
  <c r="Y4051" i="23"/>
  <c r="A4455" i="23"/>
  <c r="B4455" i="23" s="1"/>
  <c r="A4453" i="23"/>
  <c r="B4453" i="23" s="1"/>
  <c r="A4451" i="23"/>
  <c r="B4451" i="23" s="1"/>
  <c r="A4439" i="23"/>
  <c r="B4439" i="23" s="1"/>
  <c r="A4438" i="23"/>
  <c r="B4438" i="23" s="1"/>
  <c r="A4437" i="23"/>
  <c r="B4437" i="23" s="1"/>
  <c r="A4430" i="23"/>
  <c r="B4430" i="23" s="1"/>
  <c r="A4406" i="23"/>
  <c r="B4406" i="23" s="1"/>
  <c r="A4402" i="23"/>
  <c r="B4402" i="23" s="1"/>
  <c r="A4401" i="23"/>
  <c r="B4401" i="23" s="1"/>
  <c r="A4399" i="23"/>
  <c r="B4399" i="23" s="1"/>
  <c r="A4396" i="23"/>
  <c r="B4396" i="23" s="1"/>
  <c r="A4394" i="23"/>
  <c r="B4394" i="23" s="1"/>
  <c r="A4389" i="23"/>
  <c r="B4389" i="23" s="1"/>
  <c r="A4505" i="23"/>
  <c r="B4505" i="23" s="1"/>
  <c r="A4504" i="23"/>
  <c r="B4504" i="23" s="1"/>
  <c r="A4500" i="23"/>
  <c r="B4500" i="23" s="1"/>
  <c r="A4496" i="23"/>
  <c r="B4496" i="23" s="1"/>
  <c r="A4495" i="23"/>
  <c r="B4495" i="23" s="1"/>
  <c r="A4494" i="23"/>
  <c r="B4494" i="23" s="1"/>
  <c r="A4493" i="23"/>
  <c r="B4493" i="23" s="1"/>
  <c r="A4492" i="23"/>
  <c r="B4492" i="23" s="1"/>
  <c r="A4491" i="23"/>
  <c r="B4491" i="23" s="1"/>
  <c r="A4490" i="23"/>
  <c r="B4490" i="23" s="1"/>
  <c r="A4489" i="23"/>
  <c r="B4489" i="23" s="1"/>
  <c r="A4488" i="23"/>
  <c r="B4488" i="23" s="1"/>
  <c r="A4487" i="23"/>
  <c r="B4487" i="23" s="1"/>
  <c r="A4486" i="23"/>
  <c r="B4486" i="23" s="1"/>
  <c r="A4479" i="23"/>
  <c r="B4479" i="23" s="1"/>
  <c r="A4472" i="23"/>
  <c r="B4472" i="23" s="1"/>
  <c r="A4469" i="23"/>
  <c r="B4469" i="23" s="1"/>
  <c r="A4467" i="23"/>
  <c r="B4467" i="23" s="1"/>
  <c r="A4464" i="23"/>
  <c r="B4464" i="23" s="1"/>
  <c r="A4463" i="23"/>
  <c r="B4463" i="23" s="1"/>
  <c r="A4461" i="23"/>
  <c r="B4461" i="23" s="1"/>
  <c r="A4458" i="23"/>
  <c r="B4458" i="23" s="1"/>
  <c r="A4450" i="23"/>
  <c r="B4450" i="23" s="1"/>
  <c r="A4443" i="23"/>
  <c r="B4443" i="23" s="1"/>
  <c r="A4434" i="23"/>
  <c r="B4434" i="23" s="1"/>
  <c r="A4428" i="23"/>
  <c r="B4428" i="23" s="1"/>
  <c r="A4427" i="23"/>
  <c r="B4427" i="23" s="1"/>
  <c r="A4426" i="23"/>
  <c r="B4426" i="23" s="1"/>
  <c r="A4425" i="23"/>
  <c r="B4425" i="23" s="1"/>
  <c r="A4424" i="23"/>
  <c r="B4424" i="23" s="1"/>
  <c r="A4423" i="23"/>
  <c r="B4423" i="23" s="1"/>
  <c r="A4421" i="23"/>
  <c r="B4421" i="23" s="1"/>
  <c r="A4420" i="23"/>
  <c r="B4420" i="23" s="1"/>
  <c r="A4417" i="23"/>
  <c r="B4417" i="23" s="1"/>
  <c r="A4416" i="23"/>
  <c r="B4416" i="23" s="1"/>
  <c r="A4414" i="23"/>
  <c r="B4414" i="23" s="1"/>
  <c r="A4411" i="23"/>
  <c r="B4411" i="23" s="1"/>
  <c r="A4410" i="23"/>
  <c r="B4410" i="23" s="1"/>
  <c r="A4408" i="23"/>
  <c r="B4408" i="23" s="1"/>
  <c r="A4395" i="23"/>
  <c r="B4395" i="23" s="1"/>
  <c r="Y4729" i="23"/>
  <c r="L4729" i="23"/>
  <c r="Y4621" i="23"/>
  <c r="L4513" i="23"/>
  <c r="A4507" i="23"/>
  <c r="B4507" i="23" s="1"/>
  <c r="A4506" i="23"/>
  <c r="B4506" i="23" s="1"/>
  <c r="A4503" i="23"/>
  <c r="B4503" i="23" s="1"/>
  <c r="A4502" i="23"/>
  <c r="B4502" i="23" s="1"/>
  <c r="A4501" i="23"/>
  <c r="B4501" i="23" s="1"/>
  <c r="A4499" i="23"/>
  <c r="B4499" i="23" s="1"/>
  <c r="A4498" i="23"/>
  <c r="B4498" i="23" s="1"/>
  <c r="A4497" i="23"/>
  <c r="B4497" i="23" s="1"/>
  <c r="A4485" i="23"/>
  <c r="B4485" i="23" s="1"/>
  <c r="A4484" i="23"/>
  <c r="B4484" i="23" s="1"/>
  <c r="A4483" i="23"/>
  <c r="B4483" i="23" s="1"/>
  <c r="A4482" i="23"/>
  <c r="B4482" i="23" s="1"/>
  <c r="A4481" i="23"/>
  <c r="B4481" i="23" s="1"/>
  <c r="A4480" i="23"/>
  <c r="B4480" i="23" s="1"/>
  <c r="A4478" i="23"/>
  <c r="B4478" i="23" s="1"/>
  <c r="A4477" i="23"/>
  <c r="B4477" i="23" s="1"/>
  <c r="A4476" i="23"/>
  <c r="B4476" i="23" s="1"/>
  <c r="A4475" i="23"/>
  <c r="B4475" i="23" s="1"/>
  <c r="A4474" i="23"/>
  <c r="B4474" i="23" s="1"/>
  <c r="A4473" i="23"/>
  <c r="B4473" i="23" s="1"/>
  <c r="A4471" i="23"/>
  <c r="B4471" i="23" s="1"/>
  <c r="A4470" i="23"/>
  <c r="B4470" i="23" s="1"/>
  <c r="A4468" i="23"/>
  <c r="B4468" i="23" s="1"/>
  <c r="A4466" i="23"/>
  <c r="B4466" i="23" s="1"/>
  <c r="A4465" i="23"/>
  <c r="B4465" i="23" s="1"/>
  <c r="A4462" i="23"/>
  <c r="B4462" i="23" s="1"/>
  <c r="A4460" i="23"/>
  <c r="B4460" i="23" s="1"/>
  <c r="A4459" i="23"/>
  <c r="B4459" i="23" s="1"/>
  <c r="A4457" i="23"/>
  <c r="B4457" i="23" s="1"/>
  <c r="A4454" i="23"/>
  <c r="B4454" i="23" s="1"/>
  <c r="A4448" i="23"/>
  <c r="B4448" i="23" s="1"/>
  <c r="A4447" i="23"/>
  <c r="B4447" i="23" s="1"/>
  <c r="A4446" i="23"/>
  <c r="B4446" i="23" s="1"/>
  <c r="A4445" i="23"/>
  <c r="B4445" i="23" s="1"/>
  <c r="A4442" i="23"/>
  <c r="B4442" i="23" s="1"/>
  <c r="A4440" i="23"/>
  <c r="B4440" i="23" s="1"/>
  <c r="A4436" i="23"/>
  <c r="B4436" i="23" s="1"/>
  <c r="A4433" i="23"/>
  <c r="B4433" i="23" s="1"/>
  <c r="A4405" i="23"/>
  <c r="B4405" i="23" s="1"/>
  <c r="A4404" i="23"/>
  <c r="B4404" i="23" s="1"/>
  <c r="A4400" i="23"/>
  <c r="B4400" i="23" s="1"/>
  <c r="A4397" i="23"/>
  <c r="B4397" i="23" s="1"/>
  <c r="A4393" i="23"/>
  <c r="B4393" i="23" s="1"/>
  <c r="A4392" i="23"/>
  <c r="B4392" i="23" s="1"/>
  <c r="A4391" i="23"/>
  <c r="B4391" i="23" s="1"/>
  <c r="A4386" i="23"/>
  <c r="B4386" i="23" s="1"/>
  <c r="I4051" i="23"/>
  <c r="Y4213" i="23"/>
  <c r="W17" i="19"/>
  <c r="Y17" i="19" s="1"/>
  <c r="C11" i="19"/>
  <c r="U17" i="19"/>
  <c r="L18" i="18"/>
  <c r="L17" i="18"/>
  <c r="K17" i="18"/>
  <c r="Y4105" i="23"/>
  <c r="B3" i="18"/>
  <c r="C3" i="17"/>
  <c r="G4" i="16"/>
  <c r="C3" i="14"/>
  <c r="J2" i="13"/>
  <c r="B29" i="12"/>
  <c r="C4" i="12"/>
  <c r="J84" i="11"/>
  <c r="H53" i="24" l="1"/>
  <c r="H49" i="24"/>
  <c r="H47" i="24"/>
  <c r="H25" i="24"/>
  <c r="AC3858" i="23"/>
  <c r="AB3839" i="23"/>
  <c r="Q3836" i="23"/>
  <c r="AM3827" i="23"/>
  <c r="AL3866" i="23"/>
  <c r="R3866" i="23"/>
  <c r="S3866" i="23" s="1"/>
  <c r="S3865" i="23"/>
  <c r="Q3870" i="23"/>
  <c r="AM3868" i="23"/>
  <c r="S3868" i="23"/>
  <c r="AM3867" i="23"/>
  <c r="AA3866" i="23"/>
  <c r="G3859" i="23"/>
  <c r="Q3850" i="23"/>
  <c r="AC3847" i="23"/>
  <c r="I3847" i="23"/>
  <c r="AB3846" i="23"/>
  <c r="G3846" i="23"/>
  <c r="S3844" i="23"/>
  <c r="AC3843" i="23"/>
  <c r="I3843" i="23"/>
  <c r="AM3842" i="23"/>
  <c r="AC3842" i="23"/>
  <c r="Q65" i="6"/>
  <c r="Q64" i="6"/>
  <c r="Q61" i="6"/>
  <c r="Q60" i="6"/>
  <c r="AG33" i="7"/>
  <c r="Q66" i="4"/>
  <c r="Q21" i="4"/>
  <c r="Q18" i="4"/>
  <c r="Q13" i="4"/>
  <c r="B10" i="22"/>
  <c r="B9" i="22"/>
  <c r="B8" i="22"/>
  <c r="B7" i="22"/>
  <c r="B6" i="22"/>
  <c r="B18" i="22"/>
  <c r="B17" i="22"/>
  <c r="B16" i="22"/>
  <c r="B15" i="22"/>
  <c r="B14" i="22"/>
  <c r="B13" i="22"/>
  <c r="B12" i="22"/>
  <c r="B5" i="22"/>
  <c r="B11" i="22"/>
  <c r="B22" i="22"/>
  <c r="B21" i="22"/>
  <c r="B20" i="22"/>
  <c r="B19" i="22"/>
  <c r="CM72" i="23"/>
  <c r="CT72" i="23"/>
  <c r="CT71" i="23"/>
  <c r="CM71" i="23"/>
  <c r="CT55" i="23"/>
  <c r="CM55" i="23"/>
  <c r="CM49" i="23"/>
  <c r="CT49" i="23"/>
  <c r="CT48" i="23"/>
  <c r="CM48" i="23"/>
  <c r="CT15" i="23"/>
  <c r="CM15" i="23"/>
  <c r="CT14" i="23"/>
  <c r="CM14" i="23"/>
  <c r="CM13" i="23"/>
  <c r="CT13" i="23"/>
  <c r="CT9" i="23"/>
  <c r="CM9" i="23"/>
  <c r="A59" i="22"/>
  <c r="I60" i="22" s="1"/>
  <c r="A35" i="22"/>
  <c r="I36" i="22" s="1"/>
  <c r="A58" i="22"/>
  <c r="I59" i="22" s="1"/>
  <c r="A57" i="22"/>
  <c r="I58" i="22" s="1"/>
  <c r="A4" i="22"/>
  <c r="I5" i="22" s="1"/>
  <c r="A36" i="22"/>
  <c r="I37" i="22" s="1"/>
  <c r="A56" i="22"/>
  <c r="I57" i="22" s="1"/>
  <c r="A67" i="22"/>
  <c r="I68" i="22" s="1"/>
  <c r="A37" i="22"/>
  <c r="I38" i="22" s="1"/>
  <c r="A20" i="22"/>
  <c r="I21" i="22" s="1"/>
  <c r="A66" i="22"/>
  <c r="I67" i="22" s="1"/>
  <c r="A65" i="22"/>
  <c r="I66" i="22" s="1"/>
  <c r="A22" i="22"/>
  <c r="I23" i="22" s="1"/>
  <c r="A70" i="22"/>
  <c r="I71" i="22" s="1"/>
  <c r="A71" i="22"/>
  <c r="I72" i="22" s="1"/>
  <c r="A11" i="22"/>
  <c r="I12" i="22" s="1"/>
  <c r="A38" i="22"/>
  <c r="I39" i="22" s="1"/>
  <c r="A39" i="22"/>
  <c r="I40" i="22" s="1"/>
  <c r="A5" i="22"/>
  <c r="I6" i="22" s="1"/>
  <c r="A6" i="22"/>
  <c r="I7" i="22" s="1"/>
  <c r="A7" i="22"/>
  <c r="I8" i="22" s="1"/>
  <c r="A17" i="22"/>
  <c r="I18" i="22" s="1"/>
  <c r="A40" i="22"/>
  <c r="I41" i="22" s="1"/>
  <c r="A49" i="22"/>
  <c r="I50" i="22" s="1"/>
  <c r="A50" i="22"/>
  <c r="I51" i="22" s="1"/>
  <c r="A51" i="22"/>
  <c r="I52" i="22" s="1"/>
  <c r="A52" i="22"/>
  <c r="I53" i="22" s="1"/>
  <c r="A53" i="22"/>
  <c r="I54" i="22" s="1"/>
  <c r="A54" i="22"/>
  <c r="I55" i="22" s="1"/>
  <c r="A55" i="22"/>
  <c r="I56" i="22" s="1"/>
  <c r="A18" i="22"/>
  <c r="I19" i="22" s="1"/>
  <c r="A41" i="22"/>
  <c r="I42" i="22" s="1"/>
  <c r="A8" i="22"/>
  <c r="I9" i="22" s="1"/>
  <c r="A27" i="22"/>
  <c r="I28" i="22" s="1"/>
  <c r="A42" i="22"/>
  <c r="I43" i="22" s="1"/>
  <c r="A26" i="22"/>
  <c r="I27" i="22" s="1"/>
  <c r="A19" i="22"/>
  <c r="I20" i="22" s="1"/>
  <c r="A16" i="22"/>
  <c r="I17" i="22" s="1"/>
  <c r="A10" i="22"/>
  <c r="I11" i="22" s="1"/>
  <c r="A25" i="22"/>
  <c r="I26" i="22" s="1"/>
  <c r="A12" i="22"/>
  <c r="I13" i="22" s="1"/>
  <c r="A13" i="22"/>
  <c r="I14" i="22" s="1"/>
  <c r="A43" i="22"/>
  <c r="I44" i="22" s="1"/>
  <c r="A24" i="22"/>
  <c r="I25" i="22" s="1"/>
  <c r="A14" i="22"/>
  <c r="I15" i="22" s="1"/>
  <c r="A23" i="22"/>
  <c r="I24" i="22" s="1"/>
  <c r="A44" i="22"/>
  <c r="I45" i="22" s="1"/>
  <c r="A9" i="22"/>
  <c r="I10" i="22" s="1"/>
  <c r="A69" i="22"/>
  <c r="I70" i="22" s="1"/>
  <c r="A21" i="22"/>
  <c r="I22" i="22" s="1"/>
  <c r="A15" i="22"/>
  <c r="I16" i="22" s="1"/>
  <c r="A34" i="22"/>
  <c r="I35" i="22" s="1"/>
  <c r="A46" i="22"/>
  <c r="I47" i="22" s="1"/>
  <c r="A47" i="22"/>
  <c r="I48" i="22" s="1"/>
  <c r="A48" i="22"/>
  <c r="I49" i="22" s="1"/>
  <c r="A68" i="22"/>
  <c r="I69" i="22" s="1"/>
  <c r="A33" i="22"/>
  <c r="I34" i="22" s="1"/>
  <c r="A3" i="22"/>
  <c r="I4" i="22" s="1"/>
  <c r="A64" i="22"/>
  <c r="I65" i="22" s="1"/>
  <c r="A63" i="22"/>
  <c r="I64" i="22" s="1"/>
  <c r="A62" i="22"/>
  <c r="I63" i="22" s="1"/>
  <c r="A28" i="22"/>
  <c r="I29" i="22" s="1"/>
  <c r="A29" i="22"/>
  <c r="I30" i="22" s="1"/>
  <c r="A30" i="22"/>
  <c r="I31" i="22" s="1"/>
  <c r="A45" i="22"/>
  <c r="I46" i="22" s="1"/>
  <c r="A61" i="22"/>
  <c r="I62" i="22" s="1"/>
  <c r="A60" i="22"/>
  <c r="I61" i="22" s="1"/>
  <c r="A31" i="22"/>
  <c r="I32" i="22" s="1"/>
  <c r="A32" i="22"/>
  <c r="I33" i="22" s="1"/>
  <c r="M74" i="6"/>
  <c r="G74" i="6"/>
  <c r="F74" i="6"/>
  <c r="E74" i="6"/>
  <c r="AB74" i="6"/>
  <c r="O74" i="6"/>
  <c r="D74" i="6"/>
  <c r="Q74" i="6"/>
  <c r="N74" i="6"/>
  <c r="AC74" i="6"/>
  <c r="AA74" i="6"/>
  <c r="L74" i="6"/>
  <c r="H74" i="6"/>
  <c r="P74" i="6"/>
  <c r="K74" i="6"/>
  <c r="I74" i="6"/>
  <c r="J74" i="6"/>
  <c r="P73" i="6"/>
  <c r="H73" i="6"/>
  <c r="D73" i="6"/>
  <c r="K73" i="6"/>
  <c r="F73" i="6"/>
  <c r="M73" i="6"/>
  <c r="G73" i="6"/>
  <c r="Q73" i="6"/>
  <c r="AB73" i="6"/>
  <c r="I73" i="6"/>
  <c r="J73" i="6"/>
  <c r="AA73" i="6"/>
  <c r="E73" i="6"/>
  <c r="O73" i="6"/>
  <c r="AC73" i="6" s="1"/>
  <c r="L73" i="6"/>
  <c r="N73" i="6"/>
  <c r="F72" i="6"/>
  <c r="O72" i="6"/>
  <c r="AC72" i="6" s="1"/>
  <c r="E72" i="6"/>
  <c r="I72" i="6"/>
  <c r="D72" i="6"/>
  <c r="P72" i="6"/>
  <c r="AB72" i="6"/>
  <c r="H72" i="6"/>
  <c r="J72" i="6"/>
  <c r="N72" i="6"/>
  <c r="G72" i="6"/>
  <c r="AA72" i="6"/>
  <c r="K72" i="6"/>
  <c r="Q72" i="6"/>
  <c r="M72" i="6"/>
  <c r="L72" i="6"/>
  <c r="M71" i="6"/>
  <c r="AB71" i="6"/>
  <c r="N71" i="6"/>
  <c r="Q71" i="6"/>
  <c r="I71" i="6"/>
  <c r="H71" i="6"/>
  <c r="D71" i="6"/>
  <c r="E71" i="6"/>
  <c r="F71" i="6"/>
  <c r="O71" i="6"/>
  <c r="AC71" i="6" s="1"/>
  <c r="AA71" i="6"/>
  <c r="L71" i="6"/>
  <c r="J71" i="6"/>
  <c r="K71" i="6"/>
  <c r="P71" i="6"/>
  <c r="G71" i="6"/>
  <c r="N70" i="6"/>
  <c r="E70" i="6"/>
  <c r="I70" i="6"/>
  <c r="AB70" i="6"/>
  <c r="L70" i="6"/>
  <c r="O70" i="6"/>
  <c r="K70" i="6"/>
  <c r="P70" i="6"/>
  <c r="D70" i="6"/>
  <c r="G70" i="6"/>
  <c r="J70" i="6"/>
  <c r="Q70" i="6"/>
  <c r="AA70" i="6"/>
  <c r="F70" i="6"/>
  <c r="AC70" i="6"/>
  <c r="M70" i="6"/>
  <c r="H70" i="6"/>
  <c r="J69" i="6"/>
  <c r="G69" i="6"/>
  <c r="O69" i="6"/>
  <c r="P69" i="6"/>
  <c r="E69" i="6"/>
  <c r="N69" i="6"/>
  <c r="AC69" i="6"/>
  <c r="AB69" i="6"/>
  <c r="F69" i="6"/>
  <c r="Q69" i="6"/>
  <c r="D69" i="6"/>
  <c r="H69" i="6"/>
  <c r="L69" i="6"/>
  <c r="I69" i="6"/>
  <c r="K69" i="6"/>
  <c r="AA69" i="6"/>
  <c r="M69" i="6"/>
  <c r="N68" i="6"/>
  <c r="D68" i="6"/>
  <c r="Q68" i="6"/>
  <c r="F68" i="6"/>
  <c r="E68" i="6"/>
  <c r="N67" i="6"/>
  <c r="E67" i="6"/>
  <c r="F67" i="6"/>
  <c r="D67" i="6"/>
  <c r="Q67" i="6"/>
  <c r="Q66" i="6"/>
  <c r="E66" i="6"/>
  <c r="N66" i="6"/>
  <c r="F66" i="6"/>
  <c r="D66" i="6"/>
  <c r="N65" i="6"/>
  <c r="F65" i="6"/>
  <c r="D65" i="6"/>
  <c r="E65" i="6"/>
  <c r="E64" i="6"/>
  <c r="N64" i="6"/>
  <c r="F64" i="6"/>
  <c r="D64" i="6"/>
  <c r="F63" i="6"/>
  <c r="N63" i="6"/>
  <c r="Q63" i="6"/>
  <c r="E63" i="6"/>
  <c r="D63" i="6"/>
  <c r="F62" i="6"/>
  <c r="N62" i="6"/>
  <c r="E62" i="6"/>
  <c r="D62" i="6"/>
  <c r="Q62" i="6"/>
  <c r="N61" i="6"/>
  <c r="E61" i="6"/>
  <c r="D61" i="6"/>
  <c r="F61" i="6"/>
  <c r="D60" i="6"/>
  <c r="N60" i="6"/>
  <c r="E60" i="6"/>
  <c r="F60" i="6"/>
  <c r="P1594" i="24"/>
  <c r="Q1594" i="24"/>
  <c r="R1594" i="24"/>
  <c r="G36" i="24"/>
  <c r="F36" i="24"/>
  <c r="H36" i="24" s="1"/>
  <c r="G18" i="24"/>
  <c r="F18" i="24"/>
  <c r="H18" i="24" s="1"/>
  <c r="G15" i="24"/>
  <c r="F15" i="24"/>
  <c r="H15" i="24" s="1"/>
  <c r="G13" i="24"/>
  <c r="F13" i="24"/>
  <c r="H13" i="24" s="1"/>
  <c r="G12" i="24"/>
  <c r="F12" i="24"/>
  <c r="H12" i="24" s="1"/>
  <c r="F8" i="24"/>
  <c r="G8" i="24"/>
  <c r="G3862" i="23"/>
  <c r="H3862" i="23"/>
  <c r="G3861" i="23"/>
  <c r="H3861" i="23"/>
  <c r="I3861" i="23" s="1"/>
  <c r="AA3860" i="23"/>
  <c r="AB3860" i="23"/>
  <c r="AC3860" i="23" s="1"/>
  <c r="R3858" i="23"/>
  <c r="Q3858" i="23"/>
  <c r="AK3856" i="23"/>
  <c r="AL3856" i="23"/>
  <c r="AK3855" i="23"/>
  <c r="AL3855" i="23"/>
  <c r="G3855" i="23"/>
  <c r="H3855" i="23"/>
  <c r="AK3854" i="23"/>
  <c r="AL3854" i="23"/>
  <c r="R3854" i="23"/>
  <c r="Q3854" i="23"/>
  <c r="AL3853" i="23"/>
  <c r="AK3853" i="23"/>
  <c r="R3853" i="23"/>
  <c r="Q3853" i="23"/>
  <c r="S3853" i="23" s="1"/>
  <c r="H3853" i="23"/>
  <c r="G3853" i="23"/>
  <c r="R3852" i="23"/>
  <c r="Q3852" i="23"/>
  <c r="S3852" i="23" s="1"/>
  <c r="R3841" i="23"/>
  <c r="Q3841" i="23"/>
  <c r="Q3840" i="23"/>
  <c r="S3840" i="23" s="1"/>
  <c r="R3840" i="23"/>
  <c r="G3840" i="23"/>
  <c r="I3840" i="23" s="1"/>
  <c r="H3840" i="23"/>
  <c r="AK3838" i="23"/>
  <c r="AL3838" i="23"/>
  <c r="AM3838" i="23" s="1"/>
  <c r="AK3837" i="23"/>
  <c r="AL3837" i="23"/>
  <c r="AM3837" i="23" s="1"/>
  <c r="H3837" i="23"/>
  <c r="G3837" i="23"/>
  <c r="I3837" i="23" s="1"/>
  <c r="AK3835" i="23"/>
  <c r="AL3835" i="23"/>
  <c r="AM3835" i="23" s="1"/>
  <c r="R3834" i="23"/>
  <c r="Q3834" i="23"/>
  <c r="AL3833" i="23"/>
  <c r="AK3833" i="23"/>
  <c r="AM3833" i="23" s="1"/>
  <c r="AA3833" i="23"/>
  <c r="AB3833" i="23"/>
  <c r="AC3833" i="23" s="1"/>
  <c r="AK3832" i="23"/>
  <c r="AL3832" i="23"/>
  <c r="AM3832" i="23" s="1"/>
  <c r="AB3831" i="23"/>
  <c r="AA3831" i="23"/>
  <c r="AK3830" i="23"/>
  <c r="AL3830" i="23"/>
  <c r="AM3830" i="23" s="1"/>
  <c r="G3828" i="23"/>
  <c r="I3828" i="23" s="1"/>
  <c r="H3828" i="23"/>
  <c r="AA3827" i="23"/>
  <c r="AC3827" i="23" s="1"/>
  <c r="AB3827" i="23"/>
  <c r="R3827" i="23"/>
  <c r="Q3827" i="23"/>
  <c r="AK3823" i="23"/>
  <c r="AM3823" i="23" s="1"/>
  <c r="AL3823" i="23"/>
  <c r="R3817" i="23"/>
  <c r="Q3817" i="23"/>
  <c r="AB3815" i="23"/>
  <c r="AA3815" i="23"/>
  <c r="AB3812" i="23"/>
  <c r="AA3812" i="23"/>
  <c r="AC3812" i="23" s="1"/>
  <c r="AA3810" i="23"/>
  <c r="AB3810" i="23"/>
  <c r="AC3810" i="23" s="1"/>
  <c r="H3699" i="23"/>
  <c r="H3697" i="23"/>
  <c r="R3481" i="23"/>
  <c r="P3481" i="23"/>
  <c r="Q3481" i="23"/>
  <c r="P3427" i="23"/>
  <c r="Q3427" i="23"/>
  <c r="R3427" i="23"/>
  <c r="P3373" i="23"/>
  <c r="Q3373" i="23"/>
  <c r="R3373" i="23"/>
  <c r="P3319" i="23"/>
  <c r="Q3319" i="23"/>
  <c r="R3319" i="23"/>
  <c r="Q2833" i="23"/>
  <c r="P2833" i="23"/>
  <c r="R2833" i="23"/>
  <c r="P2455" i="23"/>
  <c r="Q2455" i="23"/>
  <c r="R2455" i="23"/>
  <c r="D2401" i="23"/>
  <c r="F2401" i="23"/>
  <c r="R2401" i="23"/>
  <c r="Q2401" i="23"/>
  <c r="P2401" i="23"/>
  <c r="H2436" i="23"/>
  <c r="CH47" i="23" s="1"/>
  <c r="H2443"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48" i="23"/>
  <c r="H2447" i="23"/>
  <c r="H2446" i="23"/>
  <c r="H2445" i="23"/>
  <c r="H2444" i="23"/>
  <c r="H2442" i="23"/>
  <c r="H2441" i="23"/>
  <c r="H2440" i="23"/>
  <c r="H2439" i="23"/>
  <c r="H2438" i="23"/>
  <c r="H2437" i="23"/>
  <c r="R1969" i="23"/>
  <c r="P1969" i="23"/>
  <c r="Q1969" i="23"/>
  <c r="D1969" i="23"/>
  <c r="F1969" i="23"/>
  <c r="Q1915" i="23"/>
  <c r="P1915" i="23"/>
  <c r="R1915" i="23"/>
  <c r="P1861" i="23"/>
  <c r="R1861" i="23"/>
  <c r="Q1861" i="23"/>
  <c r="D1807" i="23"/>
  <c r="F1807" i="23"/>
  <c r="R1429" i="23"/>
  <c r="P1429" i="23"/>
  <c r="Q1429" i="23"/>
  <c r="H1203" i="23"/>
  <c r="H1202" i="23"/>
  <c r="H1201" i="23"/>
  <c r="H1200" i="23"/>
  <c r="H1199" i="23"/>
  <c r="H1198" i="23"/>
  <c r="H1205" i="23"/>
  <c r="H1197" i="23"/>
  <c r="H1206" i="23"/>
  <c r="H1204" i="23"/>
  <c r="R943" i="23"/>
  <c r="Q943" i="23"/>
  <c r="P943" i="23"/>
  <c r="Q889" i="23"/>
  <c r="R889" i="23"/>
  <c r="P889" i="23"/>
  <c r="Q835" i="23"/>
  <c r="R835" i="23"/>
  <c r="P835" i="23"/>
  <c r="H555" i="23"/>
  <c r="H556" i="23"/>
  <c r="H557" i="23"/>
  <c r="H558" i="23"/>
  <c r="H537" i="23"/>
  <c r="BY12" i="23" s="1"/>
  <c r="H538" i="23"/>
  <c r="BZ12" i="23" s="1"/>
  <c r="H539" i="23"/>
  <c r="CA12" i="23" s="1"/>
  <c r="H549" i="23"/>
  <c r="H530" i="23"/>
  <c r="H532" i="23"/>
  <c r="H533" i="23"/>
  <c r="H534" i="23"/>
  <c r="H535" i="23"/>
  <c r="BW12" i="23" s="1"/>
  <c r="H531" i="23"/>
  <c r="H552" i="23"/>
  <c r="H536" i="23"/>
  <c r="BX12" i="23" s="1"/>
  <c r="H547" i="23"/>
  <c r="H546" i="23"/>
  <c r="CH12" i="23" s="1"/>
  <c r="H545" i="23"/>
  <c r="CG12" i="23" s="1"/>
  <c r="H553" i="23"/>
  <c r="H543" i="23"/>
  <c r="CE12" i="23" s="1"/>
  <c r="H542" i="23"/>
  <c r="CD12" i="23" s="1"/>
  <c r="H548" i="23"/>
  <c r="H541" i="23"/>
  <c r="CC12" i="23" s="1"/>
  <c r="H544" i="23"/>
  <c r="CF12" i="23" s="1"/>
  <c r="H551" i="23"/>
  <c r="H550" i="23"/>
  <c r="H554" i="23"/>
  <c r="H540" i="23"/>
  <c r="CB12" i="23" s="1"/>
  <c r="R349" i="23"/>
  <c r="P349" i="23"/>
  <c r="Q349" i="23"/>
  <c r="R295" i="23"/>
  <c r="Q295" i="23"/>
  <c r="P295" i="23"/>
  <c r="D187" i="23"/>
  <c r="F187" i="23"/>
  <c r="C1595" i="24"/>
  <c r="F1595" i="24" s="1"/>
  <c r="E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E1259" i="24"/>
  <c r="G1259" i="24"/>
  <c r="B1260" i="24"/>
  <c r="C1203" i="24"/>
  <c r="E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E979" i="24"/>
  <c r="G979" i="24"/>
  <c r="B980" i="24"/>
  <c r="C923" i="24"/>
  <c r="D923" i="24" s="1"/>
  <c r="E923" i="24"/>
  <c r="F923" i="24"/>
  <c r="G923" i="24"/>
  <c r="B924" i="24"/>
  <c r="C867" i="24"/>
  <c r="E867" i="24"/>
  <c r="G867" i="24"/>
  <c r="B868" i="24"/>
  <c r="C811" i="24"/>
  <c r="D811" i="24" s="1"/>
  <c r="E811" i="24"/>
  <c r="F811" i="24"/>
  <c r="G811" i="24"/>
  <c r="B812" i="24"/>
  <c r="C755" i="24"/>
  <c r="D755" i="24" s="1"/>
  <c r="E755" i="24"/>
  <c r="F755" i="24"/>
  <c r="G755" i="24"/>
  <c r="B756" i="24"/>
  <c r="C699" i="24"/>
  <c r="E699" i="24"/>
  <c r="G699" i="24"/>
  <c r="B700" i="24"/>
  <c r="C643" i="24"/>
  <c r="D643" i="24" s="1"/>
  <c r="E643" i="24"/>
  <c r="F643" i="24"/>
  <c r="G643" i="24"/>
  <c r="B644" i="24"/>
  <c r="C587" i="24"/>
  <c r="E587" i="24"/>
  <c r="G587" i="24"/>
  <c r="B588" i="24"/>
  <c r="C531" i="24"/>
  <c r="E531" i="24"/>
  <c r="G531" i="24"/>
  <c r="B532" i="24"/>
  <c r="C475" i="24"/>
  <c r="D475" i="24" s="1"/>
  <c r="E475" i="24"/>
  <c r="F475" i="24"/>
  <c r="G475" i="24"/>
  <c r="B476" i="24"/>
  <c r="C419" i="24"/>
  <c r="D419" i="24" s="1"/>
  <c r="E419" i="24"/>
  <c r="F419" i="24"/>
  <c r="G419" i="24"/>
  <c r="B420" i="24"/>
  <c r="C363" i="24"/>
  <c r="E363" i="24"/>
  <c r="G363" i="24"/>
  <c r="B364" i="24"/>
  <c r="C307" i="24"/>
  <c r="D307" i="24" s="1"/>
  <c r="E307" i="24"/>
  <c r="F307" i="24"/>
  <c r="G307" i="24"/>
  <c r="B308" i="24"/>
  <c r="C251" i="24"/>
  <c r="D251" i="24" s="1"/>
  <c r="E251" i="24"/>
  <c r="F251" i="24"/>
  <c r="G251" i="24"/>
  <c r="B252" i="24"/>
  <c r="D4729" i="23"/>
  <c r="J4729" i="23"/>
  <c r="I4730" i="23" s="1"/>
  <c r="W4729" i="23"/>
  <c r="V4730" i="23" s="1"/>
  <c r="C4730" i="23"/>
  <c r="E4730" i="23"/>
  <c r="F4730" i="23"/>
  <c r="G4730" i="23"/>
  <c r="B4731" i="23"/>
  <c r="C4676" i="23"/>
  <c r="E4676" i="23"/>
  <c r="F4676" i="23"/>
  <c r="G4676" i="23"/>
  <c r="B4677" i="23"/>
  <c r="D4675" i="23"/>
  <c r="J4675" i="23"/>
  <c r="I4676" i="23" s="1"/>
  <c r="AB4675" i="23"/>
  <c r="AA4676" i="23" s="1"/>
  <c r="C4622" i="23"/>
  <c r="E4622" i="23"/>
  <c r="F4622" i="23"/>
  <c r="G4622" i="23"/>
  <c r="B4623" i="23"/>
  <c r="D4621" i="23"/>
  <c r="W4621" i="23"/>
  <c r="V4622" i="23" s="1"/>
  <c r="C4568" i="23"/>
  <c r="D4568" i="23" s="1"/>
  <c r="E4568" i="23"/>
  <c r="F4568" i="23"/>
  <c r="G4568" i="23"/>
  <c r="B4569" i="23"/>
  <c r="D4513" i="23"/>
  <c r="C4514" i="23"/>
  <c r="E4514" i="23"/>
  <c r="F4514" i="23"/>
  <c r="G4514" i="23"/>
  <c r="B4515" i="23"/>
  <c r="D4213" i="23"/>
  <c r="J4213" i="23"/>
  <c r="I4214" i="23" s="1"/>
  <c r="W4213" i="23"/>
  <c r="V4214" i="23" s="1"/>
  <c r="C4214" i="23"/>
  <c r="E4214" i="23"/>
  <c r="F4214" i="23"/>
  <c r="G4214" i="23"/>
  <c r="B4215" i="23"/>
  <c r="D4159" i="23"/>
  <c r="J4159" i="23"/>
  <c r="I4160" i="23" s="1"/>
  <c r="W4159" i="23"/>
  <c r="C4160" i="23"/>
  <c r="E4160" i="23"/>
  <c r="F4160" i="23"/>
  <c r="G4160" i="23"/>
  <c r="B4161" i="23"/>
  <c r="C4106" i="23"/>
  <c r="G4106" i="23"/>
  <c r="E4106" i="23"/>
  <c r="B4107" i="23"/>
  <c r="D4105" i="23"/>
  <c r="J4105" i="23"/>
  <c r="I4106" i="23" s="1"/>
  <c r="W4105" i="23"/>
  <c r="E4052" i="23"/>
  <c r="B4053" i="23"/>
  <c r="C4052" i="23"/>
  <c r="F4052" i="23"/>
  <c r="G4052" i="23"/>
  <c r="J4051" i="23"/>
  <c r="I4052" i="23" s="1"/>
  <c r="W4051" i="23"/>
  <c r="V4052" i="23" s="1"/>
  <c r="D4051" i="23"/>
  <c r="C3752" i="23"/>
  <c r="D3752" i="23" s="1"/>
  <c r="E3752" i="23"/>
  <c r="F3752" i="23"/>
  <c r="G3752" i="23"/>
  <c r="B3753" i="23"/>
  <c r="C3698" i="23"/>
  <c r="E3698" i="23"/>
  <c r="G3698" i="23"/>
  <c r="B3699" i="23"/>
  <c r="C3644" i="23"/>
  <c r="E3644" i="23"/>
  <c r="G3644" i="23"/>
  <c r="B3645" i="23"/>
  <c r="CM70" i="23"/>
  <c r="CT70" i="23"/>
  <c r="C3590" i="23"/>
  <c r="D3590" i="23" s="1"/>
  <c r="E3590" i="23"/>
  <c r="F3590" i="23"/>
  <c r="G3590" i="23"/>
  <c r="B3591" i="23"/>
  <c r="CM69" i="23"/>
  <c r="CT69" i="23"/>
  <c r="C3536" i="23"/>
  <c r="E3536" i="23"/>
  <c r="G3536" i="23"/>
  <c r="B3537" i="23"/>
  <c r="CM68" i="23"/>
  <c r="CT68" i="23"/>
  <c r="C3482" i="23"/>
  <c r="D3482" i="23" s="1"/>
  <c r="E3482" i="23"/>
  <c r="F3482" i="23"/>
  <c r="G3482" i="23"/>
  <c r="B3483" i="23"/>
  <c r="C3428" i="23"/>
  <c r="E3428" i="23"/>
  <c r="F3428" i="23"/>
  <c r="G3428" i="23"/>
  <c r="B3429" i="23"/>
  <c r="CM66" i="23"/>
  <c r="CT66" i="23"/>
  <c r="C3374" i="23"/>
  <c r="F3374" i="23" s="1"/>
  <c r="E3374" i="23"/>
  <c r="G3374" i="23"/>
  <c r="B3375" i="23"/>
  <c r="CM65" i="23"/>
  <c r="CT65" i="23"/>
  <c r="C3320" i="23"/>
  <c r="F3320" i="23" s="1"/>
  <c r="E3320" i="23"/>
  <c r="G3320" i="23"/>
  <c r="B3321" i="23"/>
  <c r="CM64" i="23"/>
  <c r="CT64" i="23"/>
  <c r="C3266" i="23"/>
  <c r="F3266" i="23" s="1"/>
  <c r="E3266" i="23"/>
  <c r="G3266" i="23"/>
  <c r="B3267" i="23"/>
  <c r="CM63" i="23"/>
  <c r="CT63" i="23"/>
  <c r="C3212" i="23"/>
  <c r="E3212" i="23"/>
  <c r="F3212" i="23"/>
  <c r="G3212" i="23"/>
  <c r="B3213" i="23"/>
  <c r="CM62" i="23"/>
  <c r="CT62" i="23"/>
  <c r="C3158" i="23"/>
  <c r="E3158" i="23"/>
  <c r="F3158" i="23"/>
  <c r="G3158" i="23"/>
  <c r="B3159" i="23"/>
  <c r="C3104" i="23"/>
  <c r="E3104" i="23"/>
  <c r="F3104" i="23"/>
  <c r="G3104" i="23"/>
  <c r="B3105" i="23"/>
  <c r="C3050" i="23"/>
  <c r="E3050" i="23"/>
  <c r="F3050" i="23"/>
  <c r="G3050" i="23"/>
  <c r="B3051" i="23"/>
  <c r="CM59" i="23"/>
  <c r="CT59" i="23"/>
  <c r="C2996" i="23"/>
  <c r="E2996" i="23"/>
  <c r="F2996" i="23"/>
  <c r="G2996" i="23"/>
  <c r="B2997" i="23"/>
  <c r="CM58" i="23"/>
  <c r="CT58" i="23"/>
  <c r="C2942" i="23"/>
  <c r="E2942" i="23"/>
  <c r="F2942" i="23"/>
  <c r="G2942" i="23"/>
  <c r="B2943" i="23"/>
  <c r="CM57" i="23"/>
  <c r="CT57" i="23"/>
  <c r="C2888" i="23"/>
  <c r="E2888" i="23"/>
  <c r="F2888" i="23"/>
  <c r="G2888" i="23"/>
  <c r="B2889" i="23"/>
  <c r="CM56" i="23"/>
  <c r="CT56" i="23"/>
  <c r="C2834" i="23"/>
  <c r="E2834" i="23"/>
  <c r="F2834" i="23"/>
  <c r="G2834" i="23"/>
  <c r="B2835" i="23"/>
  <c r="C2780" i="23"/>
  <c r="E2780" i="23"/>
  <c r="F2780" i="23"/>
  <c r="G2780" i="23"/>
  <c r="B2781" i="23"/>
  <c r="C2726" i="23"/>
  <c r="E2726" i="23"/>
  <c r="F2726" i="23"/>
  <c r="G2726" i="23"/>
  <c r="B2727" i="23"/>
  <c r="CM53" i="23"/>
  <c r="CT53" i="23"/>
  <c r="C2672" i="23"/>
  <c r="E2672" i="23"/>
  <c r="F2672" i="23"/>
  <c r="G2672" i="23"/>
  <c r="B2673" i="23"/>
  <c r="CM52" i="23"/>
  <c r="CT52" i="23"/>
  <c r="C2618" i="23"/>
  <c r="E2618" i="23"/>
  <c r="F2618" i="23"/>
  <c r="G2618" i="23"/>
  <c r="B2619" i="23"/>
  <c r="CM51" i="23"/>
  <c r="CT51" i="23"/>
  <c r="C2564" i="23"/>
  <c r="E2564" i="23"/>
  <c r="F2564" i="23"/>
  <c r="G2564" i="23"/>
  <c r="B2565" i="23"/>
  <c r="CM50" i="23"/>
  <c r="CT50" i="23"/>
  <c r="C2510" i="23"/>
  <c r="E2510" i="23"/>
  <c r="F2510" i="23"/>
  <c r="G2510" i="23"/>
  <c r="B2511" i="23"/>
  <c r="C2456" i="23"/>
  <c r="E2456" i="23"/>
  <c r="F2456" i="23"/>
  <c r="G2456" i="23"/>
  <c r="B2457" i="23"/>
  <c r="C2402" i="23"/>
  <c r="E2402" i="23"/>
  <c r="F2402" i="23"/>
  <c r="G2402" i="23"/>
  <c r="B2403" i="23"/>
  <c r="CM47" i="23"/>
  <c r="CT47" i="23"/>
  <c r="C2348" i="23"/>
  <c r="E2348" i="23"/>
  <c r="F2348" i="23"/>
  <c r="G2348" i="23"/>
  <c r="B2349" i="23"/>
  <c r="C2294" i="23"/>
  <c r="E2294" i="23"/>
  <c r="F2294" i="23"/>
  <c r="G2294" i="23"/>
  <c r="B2295" i="23"/>
  <c r="C2240" i="23"/>
  <c r="E2240" i="23"/>
  <c r="F2240" i="23"/>
  <c r="G2240" i="23"/>
  <c r="B2241" i="23"/>
  <c r="E2186" i="23"/>
  <c r="G2186" i="23"/>
  <c r="C2186" i="23"/>
  <c r="F2186" i="23"/>
  <c r="B2187" i="23"/>
  <c r="G2132" i="23"/>
  <c r="E2132" i="23"/>
  <c r="C2132" i="23"/>
  <c r="F2132" i="23"/>
  <c r="B2133" i="23"/>
  <c r="E2078" i="23"/>
  <c r="G2078" i="23"/>
  <c r="C2078" i="23"/>
  <c r="F2078" i="23"/>
  <c r="B2079" i="23"/>
  <c r="G2024" i="23"/>
  <c r="E2024" i="23"/>
  <c r="B2025" i="23"/>
  <c r="C2024" i="23"/>
  <c r="F2024" i="23"/>
  <c r="CM40" i="23"/>
  <c r="CT40" i="23"/>
  <c r="E1970" i="23"/>
  <c r="B1971" i="23"/>
  <c r="C1970" i="23"/>
  <c r="G1970" i="23"/>
  <c r="F1970" i="23"/>
  <c r="CT39" i="23"/>
  <c r="CM39" i="23"/>
  <c r="C1916" i="23"/>
  <c r="E1916" i="23"/>
  <c r="F1916" i="23"/>
  <c r="G1916" i="23"/>
  <c r="B1917" i="23"/>
  <c r="C1862" i="23"/>
  <c r="E1862" i="23"/>
  <c r="F1862" i="23"/>
  <c r="G1862" i="23"/>
  <c r="B1863" i="23"/>
  <c r="C1808" i="23"/>
  <c r="D1808" i="23" s="1"/>
  <c r="E1808" i="23"/>
  <c r="F1808" i="23"/>
  <c r="G1808" i="23"/>
  <c r="B1809" i="23"/>
  <c r="C1754" i="23"/>
  <c r="D1754" i="23" s="1"/>
  <c r="E1754" i="23"/>
  <c r="F1754" i="23"/>
  <c r="G1754" i="23"/>
  <c r="B1755" i="23"/>
  <c r="C1700" i="23"/>
  <c r="D1700" i="23" s="1"/>
  <c r="E1700" i="23"/>
  <c r="F1700" i="23"/>
  <c r="G1700" i="23"/>
  <c r="B1701" i="23"/>
  <c r="C1646" i="23"/>
  <c r="D1646" i="23" s="1"/>
  <c r="E1646" i="23"/>
  <c r="F1646" i="23"/>
  <c r="G1646" i="23"/>
  <c r="B1647" i="23"/>
  <c r="C1592" i="23"/>
  <c r="D1592" i="23" s="1"/>
  <c r="E1592" i="23"/>
  <c r="F1592" i="23"/>
  <c r="G1592" i="23"/>
  <c r="B1593" i="23"/>
  <c r="C1538" i="23"/>
  <c r="D1538" i="23" s="1"/>
  <c r="E1538" i="23"/>
  <c r="F1538" i="23"/>
  <c r="G1538" i="23"/>
  <c r="B1539" i="23"/>
  <c r="C1484" i="23"/>
  <c r="D1484" i="23" s="1"/>
  <c r="E1484" i="23"/>
  <c r="F1484" i="23"/>
  <c r="G1484" i="23"/>
  <c r="B1485" i="23"/>
  <c r="C1430" i="23"/>
  <c r="E1430" i="23"/>
  <c r="F1430" i="23"/>
  <c r="G1430" i="23"/>
  <c r="B1431" i="23"/>
  <c r="C1376" i="23"/>
  <c r="D1376" i="23" s="1"/>
  <c r="E1376" i="23"/>
  <c r="F1376" i="23"/>
  <c r="G1376" i="23"/>
  <c r="B1377" i="23"/>
  <c r="C1322" i="23"/>
  <c r="D1322" i="23" s="1"/>
  <c r="E1322" i="23"/>
  <c r="F1322" i="23"/>
  <c r="G1322" i="23"/>
  <c r="B1323"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T23" i="23"/>
  <c r="CM23" i="23"/>
  <c r="BW23" i="23"/>
  <c r="C1052" i="23"/>
  <c r="D1052" i="23" s="1"/>
  <c r="E1052" i="23"/>
  <c r="F1052" i="23"/>
  <c r="G1052" i="23"/>
  <c r="B1053" i="23"/>
  <c r="CM22" i="23"/>
  <c r="CT22" i="23"/>
  <c r="E998" i="23"/>
  <c r="G998" i="23"/>
  <c r="B999" i="23"/>
  <c r="C998" i="23"/>
  <c r="CM21" i="23"/>
  <c r="CT21" i="23"/>
  <c r="C944" i="23"/>
  <c r="D944" i="23" s="1"/>
  <c r="E944" i="23"/>
  <c r="F944" i="23"/>
  <c r="G944" i="23"/>
  <c r="B945" i="23"/>
  <c r="CM20" i="23"/>
  <c r="CT20" i="23"/>
  <c r="C890" i="23"/>
  <c r="D890" i="23" s="1"/>
  <c r="E890" i="23"/>
  <c r="F890" i="23"/>
  <c r="G890" i="23"/>
  <c r="B891" i="23"/>
  <c r="CM19" i="23"/>
  <c r="CT19" i="23"/>
  <c r="C836" i="23"/>
  <c r="D836" i="23" s="1"/>
  <c r="E836" i="23"/>
  <c r="F836" i="23"/>
  <c r="G836" i="23"/>
  <c r="B837" i="23"/>
  <c r="CM18" i="23"/>
  <c r="CT18" i="23"/>
  <c r="G782" i="23"/>
  <c r="C782" i="23"/>
  <c r="D782" i="23" s="1"/>
  <c r="E782" i="23"/>
  <c r="F782" i="23"/>
  <c r="B783" i="23"/>
  <c r="CM17" i="23"/>
  <c r="CT17" i="23"/>
  <c r="E728" i="23"/>
  <c r="B729" i="23"/>
  <c r="G728" i="23"/>
  <c r="C728" i="23"/>
  <c r="F728" i="23"/>
  <c r="CM16" i="23"/>
  <c r="CT16" i="23"/>
  <c r="C674" i="23"/>
  <c r="E674" i="23"/>
  <c r="F674" i="23"/>
  <c r="G674" i="23"/>
  <c r="B675" i="23"/>
  <c r="C620" i="23"/>
  <c r="E620" i="23"/>
  <c r="F620" i="23"/>
  <c r="G620" i="23"/>
  <c r="B621" i="23"/>
  <c r="C566" i="23"/>
  <c r="D566" i="23" s="1"/>
  <c r="E566" i="23"/>
  <c r="F566" i="23"/>
  <c r="G566" i="23"/>
  <c r="B567" i="23"/>
  <c r="C512" i="23"/>
  <c r="E512" i="23"/>
  <c r="F512" i="23"/>
  <c r="G512" i="23"/>
  <c r="B513" i="23"/>
  <c r="CM12" i="23"/>
  <c r="CT12" i="23"/>
  <c r="C458" i="23"/>
  <c r="E458" i="23"/>
  <c r="F458" i="23"/>
  <c r="G458" i="23"/>
  <c r="B459" i="23"/>
  <c r="CM11" i="23"/>
  <c r="CT11" i="23"/>
  <c r="C404" i="23"/>
  <c r="D404" i="23" s="1"/>
  <c r="E404" i="23"/>
  <c r="F404" i="23"/>
  <c r="G404" i="23"/>
  <c r="B405" i="23"/>
  <c r="CM10" i="23"/>
  <c r="CT10" i="23"/>
  <c r="C350" i="23"/>
  <c r="D350" i="23" s="1"/>
  <c r="E350" i="23"/>
  <c r="F350" i="23"/>
  <c r="G350" i="23"/>
  <c r="B351" i="23"/>
  <c r="C296" i="23"/>
  <c r="E296" i="23"/>
  <c r="F296" i="23"/>
  <c r="G296" i="23"/>
  <c r="B297" i="23"/>
  <c r="CM8" i="23"/>
  <c r="CT8" i="23"/>
  <c r="C242" i="23"/>
  <c r="D242" i="23" s="1"/>
  <c r="E242" i="23"/>
  <c r="F242" i="23"/>
  <c r="G242" i="23"/>
  <c r="B243" i="23"/>
  <c r="CM7" i="23"/>
  <c r="CT7" i="23"/>
  <c r="C188" i="23"/>
  <c r="D188" i="23" s="1"/>
  <c r="E188" i="23"/>
  <c r="F188" i="23"/>
  <c r="G188" i="23"/>
  <c r="B189" i="23"/>
  <c r="CM6" i="23"/>
  <c r="CT6" i="23"/>
  <c r="C134" i="23"/>
  <c r="E134" i="23"/>
  <c r="F134" i="23"/>
  <c r="G134" i="23"/>
  <c r="B135" i="23"/>
  <c r="CM5" i="23"/>
  <c r="CT5" i="23"/>
  <c r="E80" i="23"/>
  <c r="B81" i="23"/>
  <c r="C80" i="23"/>
  <c r="F80" i="23"/>
  <c r="G80" i="23"/>
  <c r="CM4" i="23"/>
  <c r="CT4" i="23"/>
  <c r="A6" i="8"/>
  <c r="O34" i="8"/>
  <c r="C57" i="9"/>
  <c r="A1423" i="24"/>
  <c r="A29" i="7"/>
  <c r="A30" i="8"/>
  <c r="A62" i="8"/>
  <c r="A93" i="8"/>
  <c r="A124" i="8"/>
  <c r="A53" i="9"/>
  <c r="A86" i="9"/>
  <c r="A116" i="9"/>
  <c r="A1367" i="24"/>
  <c r="A28" i="7"/>
  <c r="A29" i="8"/>
  <c r="A61" i="8"/>
  <c r="A92" i="8"/>
  <c r="A123" i="8"/>
  <c r="A52" i="9"/>
  <c r="A85" i="9"/>
  <c r="A115" i="9"/>
  <c r="A1311" i="24"/>
  <c r="A27" i="7"/>
  <c r="A28" i="8"/>
  <c r="A60" i="8"/>
  <c r="A91" i="8"/>
  <c r="A122" i="8"/>
  <c r="A51" i="9"/>
  <c r="A84" i="9"/>
  <c r="A114" i="9"/>
  <c r="A1255" i="24"/>
  <c r="A26" i="7"/>
  <c r="A27" i="8"/>
  <c r="A59" i="8"/>
  <c r="A90" i="8"/>
  <c r="A121" i="8"/>
  <c r="A50" i="9"/>
  <c r="A83" i="9"/>
  <c r="A113" i="9"/>
  <c r="A1199" i="24"/>
  <c r="A25" i="7"/>
  <c r="A26" i="8"/>
  <c r="A58" i="8"/>
  <c r="A89" i="8"/>
  <c r="A120" i="8"/>
  <c r="A49" i="9"/>
  <c r="A82" i="9"/>
  <c r="A112" i="9"/>
  <c r="A1143" i="24"/>
  <c r="A24" i="7"/>
  <c r="A25" i="8"/>
  <c r="A57" i="8"/>
  <c r="A88" i="8"/>
  <c r="A119" i="8"/>
  <c r="A48" i="9"/>
  <c r="A81" i="9"/>
  <c r="A111" i="9"/>
  <c r="A1087" i="24"/>
  <c r="A23" i="7"/>
  <c r="A24" i="8"/>
  <c r="A56" i="8"/>
  <c r="A87" i="8"/>
  <c r="A118" i="8"/>
  <c r="A47" i="9"/>
  <c r="A80" i="9"/>
  <c r="A110" i="9"/>
  <c r="A1031" i="24"/>
  <c r="A22" i="7"/>
  <c r="A23" i="8"/>
  <c r="A55" i="8"/>
  <c r="A86" i="8"/>
  <c r="A117" i="8"/>
  <c r="A46" i="9"/>
  <c r="A79" i="9"/>
  <c r="A109" i="9"/>
  <c r="A975" i="24"/>
  <c r="A21" i="7"/>
  <c r="A22" i="8"/>
  <c r="A54" i="8"/>
  <c r="A85" i="8"/>
  <c r="A116" i="8"/>
  <c r="A45" i="9"/>
  <c r="A78" i="9"/>
  <c r="A108" i="9"/>
  <c r="A919" i="24"/>
  <c r="A20" i="7"/>
  <c r="A21" i="8"/>
  <c r="A53" i="8"/>
  <c r="A84" i="8"/>
  <c r="A115" i="8"/>
  <c r="A44" i="9"/>
  <c r="A77" i="9"/>
  <c r="A107" i="9"/>
  <c r="A863" i="24"/>
  <c r="A19" i="7"/>
  <c r="A20" i="8"/>
  <c r="A52" i="8"/>
  <c r="A83" i="8"/>
  <c r="A114" i="8"/>
  <c r="A43" i="9"/>
  <c r="A76" i="9"/>
  <c r="A106" i="9"/>
  <c r="A807" i="24"/>
  <c r="A18" i="7"/>
  <c r="A19" i="8"/>
  <c r="A51" i="8"/>
  <c r="A82" i="8"/>
  <c r="A113" i="8"/>
  <c r="A42" i="9"/>
  <c r="A75" i="9"/>
  <c r="A105" i="9"/>
  <c r="A17" i="7"/>
  <c r="A751" i="24"/>
  <c r="A18" i="8"/>
  <c r="A50" i="8"/>
  <c r="A81" i="8"/>
  <c r="A112" i="8"/>
  <c r="A41" i="9"/>
  <c r="A74" i="9"/>
  <c r="A104" i="9"/>
  <c r="A16" i="7"/>
  <c r="A695" i="24"/>
  <c r="A17" i="8"/>
  <c r="A49" i="8"/>
  <c r="A80" i="8"/>
  <c r="A111" i="8"/>
  <c r="A40" i="9"/>
  <c r="A73" i="9"/>
  <c r="A103" i="9"/>
  <c r="A15" i="7"/>
  <c r="A639" i="24"/>
  <c r="A16" i="8"/>
  <c r="A48" i="8"/>
  <c r="A79" i="8"/>
  <c r="A110" i="8"/>
  <c r="A39" i="9"/>
  <c r="A72" i="9"/>
  <c r="A102" i="9"/>
  <c r="A583" i="24"/>
  <c r="A15" i="8"/>
  <c r="A47" i="8"/>
  <c r="A78" i="8"/>
  <c r="A109" i="8"/>
  <c r="A38" i="9"/>
  <c r="A71" i="9"/>
  <c r="A101" i="9"/>
  <c r="A14" i="7"/>
  <c r="A13" i="7"/>
  <c r="A527" i="24"/>
  <c r="A14" i="8"/>
  <c r="A46" i="8"/>
  <c r="A77" i="8"/>
  <c r="A108" i="8"/>
  <c r="A37" i="9"/>
  <c r="A70" i="9"/>
  <c r="A100" i="9"/>
  <c r="A12" i="7"/>
  <c r="A471" i="24"/>
  <c r="A13" i="8"/>
  <c r="A45" i="8"/>
  <c r="A76" i="8"/>
  <c r="A107" i="8"/>
  <c r="A36" i="9"/>
  <c r="A69" i="9"/>
  <c r="A99" i="9"/>
  <c r="A11" i="7"/>
  <c r="A415" i="24"/>
  <c r="A12" i="8"/>
  <c r="A44" i="8"/>
  <c r="A75" i="8"/>
  <c r="A106" i="8"/>
  <c r="A35" i="9"/>
  <c r="A68" i="9"/>
  <c r="A98" i="9"/>
  <c r="A10" i="7"/>
  <c r="A359" i="24"/>
  <c r="A11" i="8"/>
  <c r="A43" i="8"/>
  <c r="A74" i="8"/>
  <c r="A105" i="8"/>
  <c r="A34" i="9"/>
  <c r="A67" i="9"/>
  <c r="A97" i="9"/>
  <c r="A9" i="7"/>
  <c r="A303" i="24"/>
  <c r="A10" i="8"/>
  <c r="A42" i="8"/>
  <c r="A73" i="8"/>
  <c r="A104" i="8"/>
  <c r="A33" i="9"/>
  <c r="A66" i="9"/>
  <c r="A96" i="9"/>
  <c r="A1535" i="24"/>
  <c r="A31" i="7"/>
  <c r="A32" i="8"/>
  <c r="A64" i="8"/>
  <c r="A95" i="8"/>
  <c r="A126" i="8"/>
  <c r="A55" i="9"/>
  <c r="A88" i="9"/>
  <c r="A118" i="9"/>
  <c r="A8" i="7"/>
  <c r="A247" i="24"/>
  <c r="A9" i="8"/>
  <c r="A41" i="8"/>
  <c r="A72" i="8"/>
  <c r="A103" i="8"/>
  <c r="A32" i="9"/>
  <c r="A65" i="9"/>
  <c r="A95" i="9"/>
  <c r="A1479" i="24"/>
  <c r="A30" i="7"/>
  <c r="A31" i="8"/>
  <c r="A63" i="8"/>
  <c r="A94" i="8"/>
  <c r="A125" i="8"/>
  <c r="A54" i="9"/>
  <c r="A87" i="9"/>
  <c r="A117" i="9"/>
  <c r="D17" i="18"/>
  <c r="J17" i="18"/>
  <c r="C18" i="18"/>
  <c r="E18" i="18"/>
  <c r="F18" i="18"/>
  <c r="C18" i="19" s="1"/>
  <c r="G18" i="18"/>
  <c r="B19" i="18"/>
  <c r="B18" i="19"/>
  <c r="Y16" i="18"/>
  <c r="B83" i="13"/>
  <c r="I83" i="13" s="1"/>
  <c r="X15" i="18"/>
  <c r="W17" i="18"/>
  <c r="W18" i="18"/>
  <c r="H50" i="18"/>
  <c r="D50" i="19" s="1"/>
  <c r="H62" i="18"/>
  <c r="D62" i="19" s="1"/>
  <c r="H30" i="18"/>
  <c r="D30" i="19" s="1"/>
  <c r="H64" i="18"/>
  <c r="D64" i="19" s="1"/>
  <c r="H51" i="18"/>
  <c r="D51" i="19" s="1"/>
  <c r="H27" i="18"/>
  <c r="D27" i="19" s="1"/>
  <c r="H28" i="18"/>
  <c r="D28" i="19" s="1"/>
  <c r="H40" i="18"/>
  <c r="D40" i="19" s="1"/>
  <c r="H46" i="18"/>
  <c r="D46" i="19" s="1"/>
  <c r="H54" i="18"/>
  <c r="D54" i="19" s="1"/>
  <c r="H61" i="18"/>
  <c r="D61" i="19" s="1"/>
  <c r="H35" i="18"/>
  <c r="H47" i="18"/>
  <c r="H49" i="18"/>
  <c r="D49" i="19" s="1"/>
  <c r="H63" i="18"/>
  <c r="D63" i="19" s="1"/>
  <c r="H39" i="18"/>
  <c r="D39" i="19" s="1"/>
  <c r="H44" i="18"/>
  <c r="D44" i="19" s="1"/>
  <c r="H56" i="18"/>
  <c r="D56" i="19" s="1"/>
  <c r="H29" i="18"/>
  <c r="D29" i="19" s="1"/>
  <c r="H52" i="18"/>
  <c r="D52" i="19" s="1"/>
  <c r="H34" i="18"/>
  <c r="D34" i="19" s="1"/>
  <c r="H41" i="18"/>
  <c r="H45" i="18"/>
  <c r="D45" i="19" s="1"/>
  <c r="H48" i="18"/>
  <c r="D48" i="19" s="1"/>
  <c r="H25" i="18"/>
  <c r="D25" i="19" s="1"/>
  <c r="H26" i="18"/>
  <c r="D26" i="19" s="1"/>
  <c r="H33" i="18"/>
  <c r="D33" i="19" s="1"/>
  <c r="H36" i="18"/>
  <c r="D36" i="19" s="1"/>
  <c r="H38" i="18"/>
  <c r="D38" i="19" s="1"/>
  <c r="H42" i="18"/>
  <c r="D42" i="19" s="1"/>
  <c r="H60" i="18"/>
  <c r="D60" i="19" s="1"/>
  <c r="H24" i="18"/>
  <c r="H32" i="18"/>
  <c r="D32" i="19" s="1"/>
  <c r="H37" i="18"/>
  <c r="D37" i="19" s="1"/>
  <c r="H43" i="18"/>
  <c r="D43" i="19" s="1"/>
  <c r="H55" i="18"/>
  <c r="D55" i="19" s="1"/>
  <c r="H57" i="18"/>
  <c r="D57" i="19" s="1"/>
  <c r="H59" i="18"/>
  <c r="D59" i="19" s="1"/>
  <c r="H31" i="18"/>
  <c r="D31" i="19" s="1"/>
  <c r="H53" i="18"/>
  <c r="D53" i="19" s="1"/>
  <c r="H58" i="18"/>
  <c r="D58" i="19" s="1"/>
  <c r="H4052" i="23"/>
  <c r="H4055" i="23"/>
  <c r="H4060" i="23"/>
  <c r="H4064" i="23"/>
  <c r="H4066" i="23"/>
  <c r="H4069" i="23"/>
  <c r="H4070" i="23"/>
  <c r="H4071" i="23"/>
  <c r="H4072" i="23"/>
  <c r="H4073" i="23"/>
  <c r="H4075" i="23"/>
  <c r="H4076" i="23"/>
  <c r="H4080" i="23"/>
  <c r="H4084" i="23"/>
  <c r="H4092" i="23"/>
  <c r="H4094" i="23"/>
  <c r="H4096" i="23"/>
  <c r="H4097" i="23"/>
  <c r="H4098" i="23"/>
  <c r="H4105" i="23"/>
  <c r="H4108" i="23"/>
  <c r="H4110" i="23"/>
  <c r="H4111" i="23"/>
  <c r="H4112" i="23"/>
  <c r="H4113"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053" i="23"/>
  <c r="H4056" i="23"/>
  <c r="H4061" i="23"/>
  <c r="H4063" i="23"/>
  <c r="H4067" i="23"/>
  <c r="H4082" i="23"/>
  <c r="H4083" i="23"/>
  <c r="H4087" i="23"/>
  <c r="H4091" i="23"/>
  <c r="H4093" i="23"/>
  <c r="H4114" i="23"/>
  <c r="H4116" i="23"/>
  <c r="H4117" i="23"/>
  <c r="H4513" i="23"/>
  <c r="H4514" i="23"/>
  <c r="H4515" i="23"/>
  <c r="H4517" i="23"/>
  <c r="H4518" i="23"/>
  <c r="H4520" i="23"/>
  <c r="H4523" i="23"/>
  <c r="H4525" i="23"/>
  <c r="H4527" i="23"/>
  <c r="H4528" i="23"/>
  <c r="H4529" i="23"/>
  <c r="H4531" i="23"/>
  <c r="H4533" i="23"/>
  <c r="H4534" i="23"/>
  <c r="H4537" i="23"/>
  <c r="H4539" i="23"/>
  <c r="H4540" i="23"/>
  <c r="H4542" i="23"/>
  <c r="H4544" i="23"/>
  <c r="H4547" i="23"/>
  <c r="H4551" i="23"/>
  <c r="H4552" i="23"/>
  <c r="H4555" i="23"/>
  <c r="H4558" i="23"/>
  <c r="H4559" i="23"/>
  <c r="H4560" i="23"/>
  <c r="H4567" i="23"/>
  <c r="H4569" i="23"/>
  <c r="H4570" i="23"/>
  <c r="H4571" i="23"/>
  <c r="H4574" i="23"/>
  <c r="H4575" i="23"/>
  <c r="H4578" i="23"/>
  <c r="H4581" i="23"/>
  <c r="H4582"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054" i="23"/>
  <c r="H4085" i="23"/>
  <c r="H4086" i="23"/>
  <c r="H4090" i="23"/>
  <c r="H4095" i="23"/>
  <c r="H4106" i="23"/>
  <c r="H4118" i="23"/>
  <c r="H4516" i="23"/>
  <c r="H4519" i="23"/>
  <c r="H4521" i="23"/>
  <c r="H4522" i="23"/>
  <c r="H4524" i="23"/>
  <c r="H4526" i="23"/>
  <c r="H4530" i="23"/>
  <c r="H4532" i="23"/>
  <c r="H4535" i="23"/>
  <c r="H4536" i="23"/>
  <c r="H4538" i="23"/>
  <c r="H4541" i="23"/>
  <c r="H4543" i="23"/>
  <c r="H4545" i="23"/>
  <c r="H4546" i="23"/>
  <c r="H4548" i="23"/>
  <c r="H4549" i="23"/>
  <c r="H4550" i="23"/>
  <c r="H4553" i="23"/>
  <c r="H4554" i="23"/>
  <c r="H4556" i="23"/>
  <c r="H4557" i="23"/>
  <c r="H4568" i="23"/>
  <c r="H4572" i="23"/>
  <c r="H4573" i="23"/>
  <c r="H4576" i="23"/>
  <c r="H4577" i="23"/>
  <c r="H4579" i="23"/>
  <c r="H4580" i="23"/>
  <c r="H4583" i="23"/>
  <c r="H4051" i="23"/>
  <c r="H4057" i="23"/>
  <c r="H4059" i="23"/>
  <c r="H4065" i="23"/>
  <c r="H4068" i="23"/>
  <c r="H4079" i="23"/>
  <c r="H4088" i="23"/>
  <c r="H4089" i="23"/>
  <c r="H4058" i="23"/>
  <c r="H4062" i="23"/>
  <c r="H4074" i="23"/>
  <c r="H4077" i="23"/>
  <c r="H4078" i="23"/>
  <c r="H4081" i="23"/>
  <c r="H4107" i="23"/>
  <c r="H4109" i="23"/>
  <c r="H4115" i="23"/>
  <c r="D17" i="19"/>
  <c r="C45" i="25"/>
  <c r="D45" i="25" s="1"/>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8" i="23"/>
  <c r="Z59" i="23"/>
  <c r="Z60" i="23"/>
  <c r="Z18" i="23"/>
  <c r="Z46" i="23"/>
  <c r="Z45" i="23"/>
  <c r="Z36" i="23"/>
  <c r="E17" i="20"/>
  <c r="H33" i="11"/>
  <c r="Z62" i="23"/>
  <c r="Z63" i="23"/>
  <c r="Z64" i="23"/>
  <c r="Z65" i="23"/>
  <c r="Z66" i="23"/>
  <c r="Z54" i="23"/>
  <c r="Z68" i="23"/>
  <c r="Z69" i="23"/>
  <c r="Z24" i="23"/>
  <c r="Z70" i="23"/>
  <c r="Z29" i="23"/>
  <c r="Z48" i="23"/>
  <c r="Z14" i="23"/>
  <c r="Z13" i="23"/>
  <c r="Z12" i="23"/>
  <c r="Z11" i="23"/>
  <c r="Z10" i="23"/>
  <c r="Z51" i="23"/>
  <c r="B4268" i="23"/>
  <c r="C4268" i="23" s="1"/>
  <c r="D4268" i="23"/>
  <c r="C14" i="17"/>
  <c r="D14" i="17" s="1"/>
  <c r="C15" i="17"/>
  <c r="D15" i="17" s="1"/>
  <c r="C16" i="17"/>
  <c r="D16" i="17" s="1"/>
  <c r="C17" i="17"/>
  <c r="D17" i="17" s="1"/>
  <c r="C18" i="17"/>
  <c r="D18" i="17" s="1"/>
  <c r="C19" i="17"/>
  <c r="D19" i="17" s="1"/>
  <c r="C20" i="17"/>
  <c r="D20" i="17" s="1"/>
  <c r="C21" i="17"/>
  <c r="D21" i="17" s="1"/>
  <c r="Z30" i="23"/>
  <c r="Z71" i="23"/>
  <c r="Z6" i="23"/>
  <c r="Z7" i="23"/>
  <c r="Z8" i="23"/>
  <c r="Z37" i="23"/>
  <c r="Z35" i="23"/>
  <c r="Z27" i="23"/>
  <c r="Z50" i="23"/>
  <c r="Z23" i="23"/>
  <c r="Z52" i="23"/>
  <c r="Z25" i="23"/>
  <c r="Z34" i="23"/>
  <c r="Z28" i="23"/>
  <c r="Z22" i="23"/>
  <c r="Z33" i="23"/>
  <c r="Z53" i="23"/>
  <c r="Z20" i="23"/>
  <c r="Z47" i="23"/>
  <c r="Z19" i="23"/>
  <c r="Z31" i="23"/>
  <c r="Z56" i="23"/>
  <c r="Z57"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L3790" i="23"/>
  <c r="W3791" i="23"/>
  <c r="V3792" i="23" s="1"/>
  <c r="K3792" i="23"/>
  <c r="W3792" i="23"/>
  <c r="V3793" i="23" s="1"/>
  <c r="Y3792" i="23"/>
  <c r="Y3794" i="23"/>
  <c r="X3795" i="23"/>
  <c r="J3796" i="23"/>
  <c r="I3797" i="23" s="1"/>
  <c r="J3791" i="23"/>
  <c r="I3792" i="23" s="1"/>
  <c r="W3796" i="23"/>
  <c r="V3797" i="23" s="1"/>
  <c r="Y3798" i="23"/>
  <c r="Y3791" i="23"/>
  <c r="W3793" i="23"/>
  <c r="V3794" i="23" s="1"/>
  <c r="X3794" i="23"/>
  <c r="K3791" i="23"/>
  <c r="X3796" i="23"/>
  <c r="Z3796" i="23" s="1"/>
  <c r="K3790" i="23"/>
  <c r="Y3793" i="23"/>
  <c r="L3797" i="23"/>
  <c r="X3798" i="23"/>
  <c r="L3793" i="23"/>
  <c r="K3795" i="23"/>
  <c r="B3799" i="23"/>
  <c r="C72" i="23" s="1"/>
  <c r="L3791" i="23"/>
  <c r="L3795" i="23"/>
  <c r="L3796" i="23"/>
  <c r="Y3796" i="23"/>
  <c r="A72" i="23"/>
  <c r="X3792" i="23"/>
  <c r="Z3792" i="23" s="1"/>
  <c r="J3794" i="23"/>
  <c r="I3795" i="23" s="1"/>
  <c r="W3794" i="23"/>
  <c r="V3795" i="23" s="1"/>
  <c r="J3798" i="23"/>
  <c r="X3790" i="23"/>
  <c r="X3791" i="23"/>
  <c r="Z3791" i="23" s="1"/>
  <c r="Y3790" i="23"/>
  <c r="Y3795" i="23"/>
  <c r="J3797" i="23"/>
  <c r="I3798" i="23" s="1"/>
  <c r="L3798" i="23"/>
  <c r="J3792" i="23"/>
  <c r="I3793" i="23" s="1"/>
  <c r="J3793" i="23"/>
  <c r="I3794" i="23" s="1"/>
  <c r="K3798" i="23"/>
  <c r="K3793" i="23"/>
  <c r="X3793" i="23"/>
  <c r="Z3793" i="23" s="1"/>
  <c r="K3796" i="23"/>
  <c r="W3797" i="23"/>
  <c r="V3798" i="23" s="1"/>
  <c r="W3798" i="23"/>
  <c r="L3792" i="23"/>
  <c r="L3794" i="23"/>
  <c r="J3795" i="23"/>
  <c r="I3796" i="23" s="1"/>
  <c r="X3797" i="23"/>
  <c r="Z3797" i="23" s="1"/>
  <c r="W3795" i="23"/>
  <c r="V3796" i="23" s="1"/>
  <c r="K3797" i="23"/>
  <c r="Y3797" i="23"/>
  <c r="W3790" i="23"/>
  <c r="V3791" i="23" s="1"/>
  <c r="K3794"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A63" i="23"/>
  <c r="P3208" i="23"/>
  <c r="I3211" i="23"/>
  <c r="J3211" i="23"/>
  <c r="I3212" i="23" s="1"/>
  <c r="K3211" i="23"/>
  <c r="L3211" i="23"/>
  <c r="V3211" i="23"/>
  <c r="W3211" i="23"/>
  <c r="V3212" i="23" s="1"/>
  <c r="X3211" i="23"/>
  <c r="Y3211" i="23"/>
  <c r="L3212" i="23"/>
  <c r="Y3212" i="23"/>
  <c r="A62" i="23"/>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D59" i="6"/>
  <c r="E59" i="6"/>
  <c r="F59" i="6"/>
  <c r="Q59" i="6"/>
  <c r="N59" i="6"/>
  <c r="P2938" i="23"/>
  <c r="I2941" i="23"/>
  <c r="J2941" i="23"/>
  <c r="I2942" i="23" s="1"/>
  <c r="K2941" i="23"/>
  <c r="L2941" i="23"/>
  <c r="V2941" i="23"/>
  <c r="W2941" i="23"/>
  <c r="V2942" i="23" s="1"/>
  <c r="X2941" i="23"/>
  <c r="Y2941" i="23"/>
  <c r="L2942" i="23"/>
  <c r="Y2942" i="23"/>
  <c r="A57" i="23"/>
  <c r="P2884" i="23"/>
  <c r="I2887" i="23"/>
  <c r="J2887" i="23"/>
  <c r="I2888" i="23" s="1"/>
  <c r="K2887" i="23"/>
  <c r="L2887" i="23"/>
  <c r="V2887" i="23"/>
  <c r="W2887" i="23"/>
  <c r="V2888" i="23" s="1"/>
  <c r="X2887" i="23"/>
  <c r="Y2887" i="23"/>
  <c r="L2888" i="23"/>
  <c r="Y2888" i="23"/>
  <c r="A56" i="23"/>
  <c r="D58" i="6"/>
  <c r="E58" i="6"/>
  <c r="F58" i="6"/>
  <c r="N58" i="6"/>
  <c r="Q58" i="6"/>
  <c r="D57" i="6"/>
  <c r="E57" i="6"/>
  <c r="F57" i="6"/>
  <c r="N57" i="6"/>
  <c r="Q57" i="6"/>
  <c r="P2830" i="23"/>
  <c r="I2833" i="23"/>
  <c r="J2833" i="23"/>
  <c r="I2834" i="23" s="1"/>
  <c r="K2833" i="23"/>
  <c r="L2833" i="23"/>
  <c r="V2833" i="23"/>
  <c r="W2833" i="23"/>
  <c r="V2834" i="23" s="1"/>
  <c r="X2833" i="23"/>
  <c r="Y2833" i="23"/>
  <c r="L2834" i="23"/>
  <c r="Y2834" i="23"/>
  <c r="B2881" i="23"/>
  <c r="C55" i="23" s="1"/>
  <c r="A55" i="23"/>
  <c r="P2776" i="23"/>
  <c r="I2779" i="23"/>
  <c r="J2779" i="23"/>
  <c r="I2780" i="23" s="1"/>
  <c r="K2779" i="23"/>
  <c r="L2779" i="23"/>
  <c r="V2779" i="23"/>
  <c r="W2779" i="23"/>
  <c r="V2780" i="23" s="1"/>
  <c r="X2779" i="23"/>
  <c r="Y2779" i="23"/>
  <c r="L2780" i="23"/>
  <c r="Y2780" i="23"/>
  <c r="A54" i="23"/>
  <c r="D56" i="6"/>
  <c r="E56" i="6"/>
  <c r="F56" i="6"/>
  <c r="J56" i="6"/>
  <c r="N56" i="6"/>
  <c r="P2722" i="23"/>
  <c r="I2725" i="23"/>
  <c r="J2725" i="23"/>
  <c r="I2726" i="23" s="1"/>
  <c r="K2725" i="23"/>
  <c r="L2725" i="23"/>
  <c r="V2725" i="23"/>
  <c r="W2725" i="23"/>
  <c r="V2726" i="23" s="1"/>
  <c r="X2725" i="23"/>
  <c r="Y2725" i="23"/>
  <c r="L2726" i="23"/>
  <c r="Y2726" i="23"/>
  <c r="A53" i="23"/>
  <c r="D55" i="6"/>
  <c r="E55" i="6"/>
  <c r="F55" i="6"/>
  <c r="N55" i="6"/>
  <c r="Q55" i="6"/>
  <c r="P2668" i="23"/>
  <c r="I2671" i="23"/>
  <c r="J2671" i="23"/>
  <c r="I2672" i="23" s="1"/>
  <c r="K2671" i="23"/>
  <c r="L2671" i="23"/>
  <c r="V2671" i="23"/>
  <c r="W2671" i="23"/>
  <c r="V2672" i="23" s="1"/>
  <c r="X2671" i="23"/>
  <c r="Z2671" i="23" s="1"/>
  <c r="Y2671" i="23"/>
  <c r="L2672" i="23"/>
  <c r="Y2672" i="23"/>
  <c r="A52" i="23"/>
  <c r="D54" i="6"/>
  <c r="E54" i="6"/>
  <c r="F54" i="6"/>
  <c r="N54" i="6"/>
  <c r="Q54" i="6"/>
  <c r="D53" i="6"/>
  <c r="E53" i="6"/>
  <c r="F53" i="6"/>
  <c r="N53" i="6"/>
  <c r="Q53" i="6"/>
  <c r="P2614" i="23"/>
  <c r="I2617" i="23"/>
  <c r="J2617" i="23"/>
  <c r="I2618" i="23" s="1"/>
  <c r="K2617" i="23"/>
  <c r="L2617" i="23"/>
  <c r="V2617" i="23"/>
  <c r="W2617" i="23"/>
  <c r="V2618" i="23" s="1"/>
  <c r="X2617" i="23"/>
  <c r="Y2617" i="23"/>
  <c r="L2618" i="23"/>
  <c r="Y2618" i="23"/>
  <c r="A51" i="23"/>
  <c r="D52" i="6"/>
  <c r="E52" i="6"/>
  <c r="F52" i="6"/>
  <c r="N52" i="6"/>
  <c r="Q52" i="6"/>
  <c r="P2560" i="23"/>
  <c r="I2563" i="23"/>
  <c r="J2563" i="23"/>
  <c r="I2564" i="23" s="1"/>
  <c r="K2563" i="23"/>
  <c r="L2563" i="23"/>
  <c r="V2563" i="23"/>
  <c r="W2563" i="23"/>
  <c r="V2564" i="23" s="1"/>
  <c r="X2563" i="23"/>
  <c r="Y2563" i="23"/>
  <c r="L2564" i="23"/>
  <c r="Y2564" i="23"/>
  <c r="A50" i="23"/>
  <c r="P2506" i="23"/>
  <c r="I2509" i="23"/>
  <c r="J2509" i="23"/>
  <c r="I2510" i="23" s="1"/>
  <c r="K2509" i="23"/>
  <c r="L2509" i="23"/>
  <c r="V2509" i="23"/>
  <c r="W2509" i="23"/>
  <c r="V2510" i="23" s="1"/>
  <c r="X2509" i="23"/>
  <c r="Y2509" i="23"/>
  <c r="L2510" i="23"/>
  <c r="Y2510" i="23"/>
  <c r="B2557" i="23"/>
  <c r="C49" i="23" s="1"/>
  <c r="A49" i="23"/>
  <c r="D51" i="6"/>
  <c r="E51" i="6"/>
  <c r="F51" i="6"/>
  <c r="N51" i="6"/>
  <c r="Q51" i="6"/>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P2344" i="23"/>
  <c r="I2347" i="23"/>
  <c r="J2347" i="23"/>
  <c r="I2348" i="23" s="1"/>
  <c r="K2347" i="23"/>
  <c r="L2347" i="23"/>
  <c r="V2347" i="23"/>
  <c r="W2347" i="23"/>
  <c r="V2348" i="23" s="1"/>
  <c r="X2347" i="23"/>
  <c r="Y2347" i="23"/>
  <c r="L2348" i="23"/>
  <c r="Y2348" i="23"/>
  <c r="A46" i="23"/>
  <c r="D48" i="6"/>
  <c r="E48" i="6"/>
  <c r="F48" i="6"/>
  <c r="N48" i="6"/>
  <c r="Q48" i="6"/>
  <c r="D47" i="6"/>
  <c r="E47" i="6"/>
  <c r="F47" i="6"/>
  <c r="N47" i="6"/>
  <c r="Q47" i="6"/>
  <c r="P2290" i="23"/>
  <c r="I2293" i="23"/>
  <c r="J2293" i="23"/>
  <c r="I2294" i="23" s="1"/>
  <c r="K2293" i="23"/>
  <c r="L2293" i="23"/>
  <c r="V2293" i="23"/>
  <c r="W2293" i="23"/>
  <c r="V2294" i="23" s="1"/>
  <c r="X2293" i="23"/>
  <c r="Y2293" i="23"/>
  <c r="L2294" i="23"/>
  <c r="Y2294" i="23"/>
  <c r="A45" i="23"/>
  <c r="P2236" i="23"/>
  <c r="V2239" i="23"/>
  <c r="W2239" i="23"/>
  <c r="V2240" i="23" s="1"/>
  <c r="X2239" i="23"/>
  <c r="Y2239" i="23"/>
  <c r="L2240" i="23"/>
  <c r="Y2240" i="23"/>
  <c r="B2287" i="23"/>
  <c r="C44" i="23" s="1"/>
  <c r="A44" i="23"/>
  <c r="I2239" i="23"/>
  <c r="J2239" i="23"/>
  <c r="I2240" i="23" s="1"/>
  <c r="K2239" i="23"/>
  <c r="L2239" i="23"/>
  <c r="D46" i="6"/>
  <c r="E46" i="6"/>
  <c r="F46" i="6"/>
  <c r="N46" i="6"/>
  <c r="Q46" i="6"/>
  <c r="P2182" i="23"/>
  <c r="I2185" i="23"/>
  <c r="X2185" i="23"/>
  <c r="L2186" i="23"/>
  <c r="L2185" i="23"/>
  <c r="A43" i="23"/>
  <c r="K2185" i="23"/>
  <c r="V2185" i="23"/>
  <c r="W2185" i="23"/>
  <c r="V2186" i="23" s="1"/>
  <c r="Y2186" i="23"/>
  <c r="J2185" i="23"/>
  <c r="I2186" i="23" s="1"/>
  <c r="Y2185" i="23"/>
  <c r="B2233" i="23"/>
  <c r="C43" i="23" s="1"/>
  <c r="D45" i="6"/>
  <c r="E45" i="6"/>
  <c r="F45" i="6"/>
  <c r="N45" i="6"/>
  <c r="Q45" i="6"/>
  <c r="D44" i="6"/>
  <c r="E44" i="6"/>
  <c r="F44" i="6"/>
  <c r="N44" i="6"/>
  <c r="Q44" i="6"/>
  <c r="V2131" i="23"/>
  <c r="Y2132" i="23"/>
  <c r="B2179" i="23"/>
  <c r="C42" i="23" s="1"/>
  <c r="J2131" i="23"/>
  <c r="I2132" i="23" s="1"/>
  <c r="L2131" i="23"/>
  <c r="Y2131" i="23"/>
  <c r="A42" i="23"/>
  <c r="P2128" i="23"/>
  <c r="I2131" i="23"/>
  <c r="K2131" i="23"/>
  <c r="L2132" i="23"/>
  <c r="X2131" i="23"/>
  <c r="W2131" i="23"/>
  <c r="V2132" i="23" s="1"/>
  <c r="D43" i="6"/>
  <c r="E43" i="6"/>
  <c r="F43" i="6"/>
  <c r="N43" i="6"/>
  <c r="Q43" i="6"/>
  <c r="L2077" i="23"/>
  <c r="P2074" i="23"/>
  <c r="V2077" i="23"/>
  <c r="Y2078" i="23"/>
  <c r="X2077" i="23"/>
  <c r="K2077" i="23"/>
  <c r="Y2077" i="23"/>
  <c r="J2077" i="23"/>
  <c r="I2078" i="23" s="1"/>
  <c r="L2078" i="23"/>
  <c r="B2125" i="23"/>
  <c r="C41" i="23" s="1"/>
  <c r="A41" i="23"/>
  <c r="I2077" i="23"/>
  <c r="W2077" i="23"/>
  <c r="V2078" i="23" s="1"/>
  <c r="L2023" i="23"/>
  <c r="X2023" i="23"/>
  <c r="L2024" i="23"/>
  <c r="B2071" i="23"/>
  <c r="C40" i="23" s="1"/>
  <c r="P2020" i="23"/>
  <c r="K2023" i="23"/>
  <c r="A40" i="23"/>
  <c r="J2023" i="23"/>
  <c r="I2024" i="23" s="1"/>
  <c r="Y2024" i="23"/>
  <c r="W2023" i="23"/>
  <c r="V2024" i="23" s="1"/>
  <c r="I2023" i="23"/>
  <c r="V2023" i="23"/>
  <c r="Y2023" i="23"/>
  <c r="D42" i="6"/>
  <c r="E42" i="6"/>
  <c r="F42" i="6"/>
  <c r="N42" i="6"/>
  <c r="Q42" i="6"/>
  <c r="D41" i="6"/>
  <c r="E41" i="6"/>
  <c r="F41" i="6"/>
  <c r="N41" i="6"/>
  <c r="Q41" i="6"/>
  <c r="J1969" i="23"/>
  <c r="I1970" i="23" s="1"/>
  <c r="Y1969" i="23"/>
  <c r="A39" i="23"/>
  <c r="I1969" i="23"/>
  <c r="W1969" i="23"/>
  <c r="V1970" i="23" s="1"/>
  <c r="L1970" i="23"/>
  <c r="Y1970" i="23"/>
  <c r="X1969" i="23"/>
  <c r="P1966" i="23"/>
  <c r="K1969" i="23"/>
  <c r="V1969" i="23"/>
  <c r="L1969" i="23"/>
  <c r="B2017" i="23"/>
  <c r="C39" i="23" s="1"/>
  <c r="D40" i="6"/>
  <c r="E40" i="6"/>
  <c r="F40" i="6"/>
  <c r="N40" i="6"/>
  <c r="Q40" i="6"/>
  <c r="P1912" i="23"/>
  <c r="I1915" i="23"/>
  <c r="J1915" i="23"/>
  <c r="I1916" i="23" s="1"/>
  <c r="K1915" i="23"/>
  <c r="L1915" i="23"/>
  <c r="V1915" i="23"/>
  <c r="W1915" i="23"/>
  <c r="V1916" i="23" s="1"/>
  <c r="X1915" i="23"/>
  <c r="Y1915" i="23"/>
  <c r="L1916" i="23"/>
  <c r="Y1916" i="23"/>
  <c r="B1963" i="23"/>
  <c r="C38" i="23" s="1"/>
  <c r="A38" i="23"/>
  <c r="P1858" i="23"/>
  <c r="I1861" i="23"/>
  <c r="J1861" i="23"/>
  <c r="I1862" i="23" s="1"/>
  <c r="K1861" i="23"/>
  <c r="L1861" i="23"/>
  <c r="V1861" i="23"/>
  <c r="W1861" i="23"/>
  <c r="V1862" i="23" s="1"/>
  <c r="X1861" i="23"/>
  <c r="Z1861" i="23" s="1"/>
  <c r="Y1861" i="23"/>
  <c r="L1862" i="23"/>
  <c r="Y1862" i="23"/>
  <c r="L1863" i="23"/>
  <c r="Y1863" i="23"/>
  <c r="A37" i="23"/>
  <c r="D39" i="6"/>
  <c r="E39" i="6"/>
  <c r="F39" i="6"/>
  <c r="N39" i="6"/>
  <c r="Q39"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A36" i="23"/>
  <c r="D38" i="6"/>
  <c r="E38" i="6"/>
  <c r="F38" i="6"/>
  <c r="N38" i="6"/>
  <c r="Q38" i="6"/>
  <c r="D37" i="6"/>
  <c r="E37" i="6"/>
  <c r="F37" i="6"/>
  <c r="N37" i="6"/>
  <c r="Q37" i="6"/>
  <c r="P1750" i="23"/>
  <c r="I1753" i="23"/>
  <c r="J1753" i="23"/>
  <c r="I1754" i="23" s="1"/>
  <c r="K1753" i="23"/>
  <c r="L1753" i="23"/>
  <c r="V1753" i="23"/>
  <c r="W1753" i="23"/>
  <c r="V1754" i="23" s="1"/>
  <c r="X1753" i="23"/>
  <c r="Z1753" i="23" s="1"/>
  <c r="Y1753" i="23"/>
  <c r="J1754" i="23"/>
  <c r="I1755" i="23" s="1"/>
  <c r="K1754" i="23"/>
  <c r="L1754" i="23"/>
  <c r="W1754" i="23"/>
  <c r="V1755" i="23" s="1"/>
  <c r="X1754" i="23"/>
  <c r="Y1754" i="23"/>
  <c r="L1755" i="23"/>
  <c r="Y1755" i="23"/>
  <c r="A35" i="23"/>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A34" i="23"/>
  <c r="D35" i="6"/>
  <c r="E35" i="6"/>
  <c r="F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D34" i="6"/>
  <c r="E34" i="6"/>
  <c r="F34" i="6"/>
  <c r="N34" i="6"/>
  <c r="Q34"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3" i="6"/>
  <c r="E33" i="6"/>
  <c r="F33" i="6"/>
  <c r="N33" i="6"/>
  <c r="Q33" i="6"/>
  <c r="D32" i="6"/>
  <c r="E32" i="6"/>
  <c r="F32" i="6"/>
  <c r="N32" i="6"/>
  <c r="Q32" i="6"/>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D31" i="6"/>
  <c r="E31" i="6"/>
  <c r="F31" i="6"/>
  <c r="N31" i="6"/>
  <c r="Q31" i="6"/>
  <c r="P1426" i="23"/>
  <c r="I1429" i="23"/>
  <c r="J1429" i="23"/>
  <c r="I1430" i="23" s="1"/>
  <c r="K1429" i="23"/>
  <c r="L1429" i="23"/>
  <c r="V1429" i="23"/>
  <c r="W1429" i="23"/>
  <c r="V1430" i="23" s="1"/>
  <c r="X1429" i="23"/>
  <c r="Y1429" i="23"/>
  <c r="L1430" i="23"/>
  <c r="Y1430" i="23"/>
  <c r="A29" i="23"/>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A28" i="23"/>
  <c r="D30" i="6"/>
  <c r="E30" i="6"/>
  <c r="F30" i="6"/>
  <c r="N30" i="6"/>
  <c r="Q30" i="6"/>
  <c r="P1318" i="23"/>
  <c r="I1321" i="23"/>
  <c r="J1321" i="23"/>
  <c r="I1322" i="23" s="1"/>
  <c r="K1321" i="23"/>
  <c r="L1321" i="23"/>
  <c r="V1321" i="23"/>
  <c r="W1321" i="23"/>
  <c r="V1322" i="23" s="1"/>
  <c r="X1321" i="23"/>
  <c r="Y1321" i="23"/>
  <c r="J1322" i="23"/>
  <c r="I1323" i="23" s="1"/>
  <c r="K1322" i="23"/>
  <c r="L1322" i="23"/>
  <c r="W1322" i="23"/>
  <c r="V1323" i="23" s="1"/>
  <c r="X1322" i="23"/>
  <c r="Y1322" i="23"/>
  <c r="L1323" i="23"/>
  <c r="Y1323" i="23"/>
  <c r="A27" i="23"/>
  <c r="D29" i="6"/>
  <c r="E29" i="6"/>
  <c r="F29" i="6"/>
  <c r="N29" i="6"/>
  <c r="Q29" i="6"/>
  <c r="D28" i="6"/>
  <c r="E28" i="6"/>
  <c r="F28" i="6"/>
  <c r="N28" i="6"/>
  <c r="Q28" i="6"/>
  <c r="P1264" i="23"/>
  <c r="I1267" i="23"/>
  <c r="J1267" i="23"/>
  <c r="I1268" i="23" s="1"/>
  <c r="K1267" i="23"/>
  <c r="L1267" i="23"/>
  <c r="V1267" i="23"/>
  <c r="W1267" i="23"/>
  <c r="V1268" i="23" s="1"/>
  <c r="X1267" i="23"/>
  <c r="Y1267" i="23"/>
  <c r="J1268" i="23"/>
  <c r="I1269" i="23" s="1"/>
  <c r="K1268" i="23"/>
  <c r="L1268" i="23"/>
  <c r="W1268" i="23"/>
  <c r="V1269" i="23" s="1"/>
  <c r="X1268" i="23"/>
  <c r="Z1268" i="23" s="1"/>
  <c r="Y1268" i="23"/>
  <c r="L1269" i="23"/>
  <c r="Y1269" i="23"/>
  <c r="B1315" i="23"/>
  <c r="C26" i="23" s="1"/>
  <c r="A26" i="23"/>
  <c r="D27" i="6"/>
  <c r="E27" i="6"/>
  <c r="F27" i="6"/>
  <c r="N27" i="6"/>
  <c r="Q27"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D26" i="6"/>
  <c r="E26" i="6"/>
  <c r="F26" i="6"/>
  <c r="N26" i="6"/>
  <c r="Q26"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D25" i="6"/>
  <c r="E25" i="6"/>
  <c r="F25" i="6"/>
  <c r="N25" i="6"/>
  <c r="Q25" i="6"/>
  <c r="D24" i="6"/>
  <c r="E24" i="6"/>
  <c r="F24" i="6"/>
  <c r="N24" i="6"/>
  <c r="Q24" i="6"/>
  <c r="P1048" i="23"/>
  <c r="I1051" i="23"/>
  <c r="J1051" i="23"/>
  <c r="I1052" i="23" s="1"/>
  <c r="K1051" i="23"/>
  <c r="L1051" i="23"/>
  <c r="V1051" i="23"/>
  <c r="W1051" i="23"/>
  <c r="V1052" i="23" s="1"/>
  <c r="X1051" i="23"/>
  <c r="Y1051" i="23"/>
  <c r="J1052" i="23"/>
  <c r="I1053" i="23" s="1"/>
  <c r="K1052" i="23"/>
  <c r="L1052" i="23"/>
  <c r="W1052" i="23"/>
  <c r="V1053" i="23" s="1"/>
  <c r="X1052" i="23"/>
  <c r="Y1052" i="23"/>
  <c r="L1053" i="23"/>
  <c r="Y1053" i="23"/>
  <c r="A22" i="23"/>
  <c r="P994" i="23"/>
  <c r="I997" i="23"/>
  <c r="K997" i="23"/>
  <c r="V997" i="23"/>
  <c r="X997" i="23"/>
  <c r="K998" i="23"/>
  <c r="X998" i="23"/>
  <c r="L999" i="23"/>
  <c r="B1045" i="23"/>
  <c r="C21" i="23" s="1"/>
  <c r="J997" i="23"/>
  <c r="I998" i="23" s="1"/>
  <c r="L997" i="23"/>
  <c r="W997" i="23"/>
  <c r="V998" i="23" s="1"/>
  <c r="Y997" i="23"/>
  <c r="J998" i="23"/>
  <c r="I999" i="23" s="1"/>
  <c r="L998" i="23"/>
  <c r="W998" i="23"/>
  <c r="V999" i="23" s="1"/>
  <c r="Y998" i="23"/>
  <c r="Y999" i="23"/>
  <c r="A21" i="23"/>
  <c r="D23" i="6"/>
  <c r="E23" i="6"/>
  <c r="F23" i="6"/>
  <c r="N23" i="6"/>
  <c r="Q23" i="6"/>
  <c r="P940" i="23"/>
  <c r="I943" i="23"/>
  <c r="J943" i="23"/>
  <c r="I944" i="23" s="1"/>
  <c r="K943" i="23"/>
  <c r="L943" i="23"/>
  <c r="V943" i="23"/>
  <c r="W943" i="23"/>
  <c r="V944" i="23" s="1"/>
  <c r="X943" i="23"/>
  <c r="Y943" i="23"/>
  <c r="J944" i="23"/>
  <c r="I945" i="23" s="1"/>
  <c r="K944" i="23"/>
  <c r="L944" i="23"/>
  <c r="W944" i="23"/>
  <c r="V945" i="23" s="1"/>
  <c r="X944" i="23"/>
  <c r="Y944" i="23"/>
  <c r="L945" i="23"/>
  <c r="Y945" i="23"/>
  <c r="A20" i="23"/>
  <c r="D22" i="6"/>
  <c r="E22" i="6"/>
  <c r="F22" i="6"/>
  <c r="N22" i="6"/>
  <c r="Q22"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D21" i="6"/>
  <c r="E21" i="6"/>
  <c r="F21" i="6"/>
  <c r="N21" i="6"/>
  <c r="Q21" i="6"/>
  <c r="D20" i="6"/>
  <c r="E20" i="6"/>
  <c r="F20" i="6"/>
  <c r="N20" i="6"/>
  <c r="Q20" i="6"/>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19" i="6"/>
  <c r="E19" i="6"/>
  <c r="F19" i="6"/>
  <c r="N19" i="6"/>
  <c r="Q19" i="6"/>
  <c r="X781" i="23"/>
  <c r="K782" i="23"/>
  <c r="P778" i="23"/>
  <c r="J781" i="23"/>
  <c r="I782" i="23" s="1"/>
  <c r="J782" i="23"/>
  <c r="I783" i="23" s="1"/>
  <c r="A17" i="23"/>
  <c r="K781" i="23"/>
  <c r="V781" i="23"/>
  <c r="L782" i="23"/>
  <c r="X782" i="23"/>
  <c r="Y782" i="23"/>
  <c r="L783" i="23"/>
  <c r="Y783" i="23"/>
  <c r="B829" i="23"/>
  <c r="C17" i="23" s="1"/>
  <c r="I781" i="23"/>
  <c r="L781" i="23"/>
  <c r="W781" i="23"/>
  <c r="V782" i="23" s="1"/>
  <c r="Y781" i="23"/>
  <c r="W782" i="23"/>
  <c r="V783" i="23" s="1"/>
  <c r="I727" i="23"/>
  <c r="L727" i="23"/>
  <c r="Y727" i="23"/>
  <c r="J728" i="23"/>
  <c r="I729" i="23" s="1"/>
  <c r="L728" i="23"/>
  <c r="X728" i="23"/>
  <c r="Y729" i="23"/>
  <c r="W727" i="23"/>
  <c r="V728" i="23" s="1"/>
  <c r="Y728" i="23"/>
  <c r="K727" i="23"/>
  <c r="V727" i="23"/>
  <c r="X727" i="23"/>
  <c r="L729" i="23"/>
  <c r="B775" i="23"/>
  <c r="C16" i="23" s="1"/>
  <c r="P724" i="23"/>
  <c r="J727" i="23"/>
  <c r="I728" i="23" s="1"/>
  <c r="A16" i="23"/>
  <c r="D18" i="6"/>
  <c r="E18" i="6"/>
  <c r="F18" i="6"/>
  <c r="N18" i="6"/>
  <c r="Q18" i="6"/>
  <c r="P670" i="23"/>
  <c r="I673" i="23"/>
  <c r="J673" i="23"/>
  <c r="I674" i="23" s="1"/>
  <c r="K673" i="23"/>
  <c r="L673" i="23"/>
  <c r="V673" i="23"/>
  <c r="W673" i="23"/>
  <c r="V674" i="23" s="1"/>
  <c r="X673" i="23"/>
  <c r="Y673" i="23"/>
  <c r="L674" i="23"/>
  <c r="Y674" i="23"/>
  <c r="B721" i="23"/>
  <c r="C15" i="23" s="1"/>
  <c r="A15" i="23"/>
  <c r="D17" i="6"/>
  <c r="E17" i="6"/>
  <c r="F17" i="6"/>
  <c r="N17" i="6"/>
  <c r="Q17" i="6"/>
  <c r="D16" i="6"/>
  <c r="E16" i="6"/>
  <c r="F16" i="6"/>
  <c r="N16" i="6"/>
  <c r="Q16" i="6"/>
  <c r="P616" i="23"/>
  <c r="I619" i="23"/>
  <c r="J619" i="23"/>
  <c r="I620" i="23" s="1"/>
  <c r="K619" i="23"/>
  <c r="L619" i="23"/>
  <c r="V619" i="23"/>
  <c r="W619" i="23"/>
  <c r="V620" i="23" s="1"/>
  <c r="X619" i="23"/>
  <c r="Z619" i="23" s="1"/>
  <c r="Y619" i="23"/>
  <c r="L620" i="23"/>
  <c r="W620" i="23"/>
  <c r="V621" i="23" s="1"/>
  <c r="X620" i="23"/>
  <c r="Z620" i="23" s="1"/>
  <c r="Y620" i="23"/>
  <c r="L621" i="23"/>
  <c r="Y621" i="23"/>
  <c r="A14" i="23"/>
  <c r="D15" i="6"/>
  <c r="E15" i="6"/>
  <c r="F15" i="6"/>
  <c r="N15" i="6"/>
  <c r="Q15" i="6"/>
  <c r="P562" i="23"/>
  <c r="I565" i="23"/>
  <c r="J565" i="23"/>
  <c r="I566" i="23" s="1"/>
  <c r="K565" i="23"/>
  <c r="L565" i="23"/>
  <c r="V565" i="23"/>
  <c r="W565" i="23"/>
  <c r="V566" i="23" s="1"/>
  <c r="X565" i="23"/>
  <c r="Z565" i="23" s="1"/>
  <c r="Y565" i="23"/>
  <c r="J566" i="23"/>
  <c r="I567" i="23" s="1"/>
  <c r="K566" i="23"/>
  <c r="L566" i="23"/>
  <c r="W566" i="23"/>
  <c r="V567" i="23" s="1"/>
  <c r="X566" i="23"/>
  <c r="Z566" i="23" s="1"/>
  <c r="Y566" i="23"/>
  <c r="L567" i="23"/>
  <c r="Y567" i="23"/>
  <c r="A13" i="23"/>
  <c r="D14" i="6"/>
  <c r="E14" i="6"/>
  <c r="F14" i="6"/>
  <c r="N14" i="6"/>
  <c r="Q14" i="6"/>
  <c r="P508" i="23"/>
  <c r="I511" i="23"/>
  <c r="J511" i="23"/>
  <c r="I512" i="23" s="1"/>
  <c r="K511" i="23"/>
  <c r="L511" i="23"/>
  <c r="V511" i="23"/>
  <c r="W511" i="23"/>
  <c r="V512" i="23" s="1"/>
  <c r="X511" i="23"/>
  <c r="Z511" i="23" s="1"/>
  <c r="Y511" i="23"/>
  <c r="L512" i="23"/>
  <c r="Y512" i="23"/>
  <c r="A12" i="23"/>
  <c r="P454" i="23"/>
  <c r="I457" i="23"/>
  <c r="J457" i="23"/>
  <c r="I458" i="23" s="1"/>
  <c r="K457" i="23"/>
  <c r="L457" i="23"/>
  <c r="V457" i="23"/>
  <c r="W457" i="23"/>
  <c r="V458" i="23" s="1"/>
  <c r="X457" i="23"/>
  <c r="Z457" i="23" s="1"/>
  <c r="Y457" i="23"/>
  <c r="L458" i="23"/>
  <c r="W458" i="23"/>
  <c r="V459" i="23" s="1"/>
  <c r="X458" i="23"/>
  <c r="Z458" i="23" s="1"/>
  <c r="Y458" i="23"/>
  <c r="L459" i="23"/>
  <c r="Y459" i="23"/>
  <c r="A11" i="23"/>
  <c r="D13" i="6"/>
  <c r="E13" i="6"/>
  <c r="F13" i="6"/>
  <c r="N13" i="6"/>
  <c r="Q13" i="6"/>
  <c r="D12" i="6"/>
  <c r="E12" i="6"/>
  <c r="F12" i="6"/>
  <c r="N12" i="6"/>
  <c r="Q12" i="6"/>
  <c r="P400" i="23"/>
  <c r="I403" i="23"/>
  <c r="J403" i="23"/>
  <c r="I404" i="23" s="1"/>
  <c r="K403" i="23"/>
  <c r="L403" i="23"/>
  <c r="V403" i="23"/>
  <c r="W403" i="23"/>
  <c r="V404" i="23" s="1"/>
  <c r="X403" i="23"/>
  <c r="Y403" i="23"/>
  <c r="J404" i="23"/>
  <c r="I405" i="23" s="1"/>
  <c r="K404" i="23"/>
  <c r="L404" i="23"/>
  <c r="W404" i="23"/>
  <c r="V405" i="23" s="1"/>
  <c r="X404" i="23"/>
  <c r="Y404" i="23"/>
  <c r="L405" i="23"/>
  <c r="Y405" i="23"/>
  <c r="A10" i="23"/>
  <c r="P346" i="23"/>
  <c r="I349" i="23"/>
  <c r="J349" i="23"/>
  <c r="I350" i="23" s="1"/>
  <c r="K349" i="23"/>
  <c r="L349" i="23"/>
  <c r="V349" i="23"/>
  <c r="W349" i="23"/>
  <c r="V350" i="23" s="1"/>
  <c r="X349" i="23"/>
  <c r="Y349" i="23"/>
  <c r="J350" i="23"/>
  <c r="I351" i="23" s="1"/>
  <c r="K350" i="23"/>
  <c r="L350" i="23"/>
  <c r="W350" i="23"/>
  <c r="V351" i="23" s="1"/>
  <c r="X350" i="23"/>
  <c r="Y350" i="23"/>
  <c r="L351" i="23"/>
  <c r="Y351" i="23"/>
  <c r="B397" i="23"/>
  <c r="C9" i="23" s="1"/>
  <c r="A9" i="23"/>
  <c r="D11" i="6"/>
  <c r="E11" i="6"/>
  <c r="F11" i="6"/>
  <c r="N11" i="6"/>
  <c r="Q11" i="6"/>
  <c r="P292" i="23"/>
  <c r="I295" i="23"/>
  <c r="J295" i="23"/>
  <c r="I296" i="23" s="1"/>
  <c r="K295" i="23"/>
  <c r="L295" i="23"/>
  <c r="V295" i="23"/>
  <c r="W295" i="23"/>
  <c r="V296" i="23" s="1"/>
  <c r="X295" i="23"/>
  <c r="Y295" i="23"/>
  <c r="L296" i="23"/>
  <c r="Y296" i="23"/>
  <c r="A8" i="23"/>
  <c r="D10" i="6"/>
  <c r="E10" i="6"/>
  <c r="F10" i="6"/>
  <c r="N10" i="6"/>
  <c r="Q10"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D9" i="6"/>
  <c r="E9" i="6"/>
  <c r="F9" i="6"/>
  <c r="J9" i="6"/>
  <c r="N9" i="6"/>
  <c r="Q9" i="6"/>
  <c r="P184" i="23"/>
  <c r="I187" i="23"/>
  <c r="J187" i="23"/>
  <c r="I188" i="23" s="1"/>
  <c r="K187" i="23"/>
  <c r="L187" i="23"/>
  <c r="V187" i="23"/>
  <c r="W187" i="23"/>
  <c r="V188" i="23" s="1"/>
  <c r="X187" i="23"/>
  <c r="Y187" i="23"/>
  <c r="J188" i="23"/>
  <c r="I189" i="23" s="1"/>
  <c r="K188" i="23"/>
  <c r="L188" i="23"/>
  <c r="W188" i="23"/>
  <c r="V189" i="23" s="1"/>
  <c r="X188" i="23"/>
  <c r="Y188" i="23"/>
  <c r="L189" i="23"/>
  <c r="Y189" i="23"/>
  <c r="A6" i="23"/>
  <c r="D8" i="6"/>
  <c r="E8" i="6"/>
  <c r="F8" i="6"/>
  <c r="N8" i="6"/>
  <c r="Q8" i="6"/>
  <c r="P130" i="23"/>
  <c r="I133" i="23"/>
  <c r="J133" i="23"/>
  <c r="I134" i="23" s="1"/>
  <c r="K133" i="23"/>
  <c r="L133" i="23"/>
  <c r="V133" i="23"/>
  <c r="W133" i="23"/>
  <c r="V134" i="23" s="1"/>
  <c r="X133" i="23"/>
  <c r="Y133" i="23"/>
  <c r="L134" i="23"/>
  <c r="Y134" i="23"/>
  <c r="B181" i="23"/>
  <c r="C5" i="23" s="1"/>
  <c r="A5" i="23"/>
  <c r="D7" i="6"/>
  <c r="E7" i="6"/>
  <c r="F7" i="6"/>
  <c r="N7" i="6"/>
  <c r="Q7" i="6"/>
  <c r="I79" i="23"/>
  <c r="K79" i="23"/>
  <c r="W79" i="23"/>
  <c r="V80" i="23" s="1"/>
  <c r="X79" i="23"/>
  <c r="L80" i="23"/>
  <c r="Y80" i="23"/>
  <c r="B127" i="23"/>
  <c r="C4" i="23" s="1"/>
  <c r="P76" i="23"/>
  <c r="J79" i="23"/>
  <c r="I80" i="23" s="1"/>
  <c r="L79" i="23"/>
  <c r="V79" i="23"/>
  <c r="Y79" i="23"/>
  <c r="A4" i="23"/>
  <c r="D6" i="6"/>
  <c r="E6" i="6"/>
  <c r="F6" i="6"/>
  <c r="N6" i="6"/>
  <c r="Q6" i="6"/>
  <c r="G32" i="2"/>
  <c r="F36" i="10"/>
  <c r="F7" i="2"/>
  <c r="E48" i="20"/>
  <c r="G48" i="20" s="1"/>
  <c r="B16" i="2"/>
  <c r="M4159" i="23"/>
  <c r="N4159" i="23"/>
  <c r="N4051" i="23"/>
  <c r="M4051" i="23"/>
  <c r="M4105" i="23"/>
  <c r="N4105" i="23"/>
  <c r="F8" i="19"/>
  <c r="C59" i="11" s="1"/>
  <c r="A13" i="19"/>
  <c r="M4048" i="23"/>
  <c r="M4156" i="23"/>
  <c r="M4210" i="23"/>
  <c r="M4102" i="23"/>
  <c r="Q4618" i="23"/>
  <c r="C4727" i="23"/>
  <c r="M70" i="19"/>
  <c r="M71" i="19"/>
  <c r="M72" i="19"/>
  <c r="L76" i="19"/>
  <c r="N78" i="19"/>
  <c r="E56" i="20" s="1"/>
  <c r="G56" i="20" s="1"/>
  <c r="M17" i="18"/>
  <c r="C48" i="16"/>
  <c r="V4672" i="23"/>
  <c r="W4672" i="23"/>
  <c r="H4673" i="23" s="1"/>
  <c r="X4672" i="23"/>
  <c r="F4673" i="23" s="1"/>
  <c r="Y4672" i="23"/>
  <c r="Z4672" i="23"/>
  <c r="K4675" i="23"/>
  <c r="L4675" i="23"/>
  <c r="AC4675" i="23"/>
  <c r="AD4675" i="23"/>
  <c r="L4676" i="23"/>
  <c r="AD4676" i="23"/>
  <c r="C3" i="16"/>
  <c r="AS1594" i="24"/>
  <c r="I347" i="23"/>
  <c r="D1594" i="24"/>
  <c r="F1594" i="24"/>
  <c r="R1538" i="24"/>
  <c r="P1538" i="24"/>
  <c r="Q1538" i="24"/>
  <c r="P1482" i="24"/>
  <c r="Q1482" i="24"/>
  <c r="R1482" i="24"/>
  <c r="Q1426" i="24"/>
  <c r="R1426" i="24"/>
  <c r="P1426" i="24"/>
  <c r="Q1370" i="24"/>
  <c r="R1370" i="24"/>
  <c r="P1370" i="24"/>
  <c r="D1370" i="24"/>
  <c r="F1370" i="24"/>
  <c r="Q1314" i="24"/>
  <c r="P1314" i="24"/>
  <c r="R1314" i="24"/>
  <c r="D1314" i="24"/>
  <c r="F1314" i="24"/>
  <c r="R1258" i="24"/>
  <c r="Q1258" i="24"/>
  <c r="P1258" i="24"/>
  <c r="R1202" i="24"/>
  <c r="P1202" i="24"/>
  <c r="Q1202" i="24"/>
  <c r="D1202" i="24"/>
  <c r="F1202" i="24"/>
  <c r="R1146" i="24"/>
  <c r="P1146" i="24"/>
  <c r="Q1146" i="24"/>
  <c r="R1090" i="24"/>
  <c r="P1090" i="24"/>
  <c r="Q1090" i="24"/>
  <c r="R1034" i="24"/>
  <c r="Q1034" i="24"/>
  <c r="P1034" i="24"/>
  <c r="D1034" i="24"/>
  <c r="F1034" i="24"/>
  <c r="R978" i="24"/>
  <c r="Q978" i="24"/>
  <c r="P978" i="24"/>
  <c r="P922" i="24"/>
  <c r="R922" i="24"/>
  <c r="Q922" i="24"/>
  <c r="D922" i="24"/>
  <c r="F922" i="24"/>
  <c r="R866" i="24"/>
  <c r="Q866" i="24"/>
  <c r="P866" i="24"/>
  <c r="R810" i="24"/>
  <c r="Q810" i="24"/>
  <c r="P810" i="24"/>
  <c r="D810" i="24"/>
  <c r="F810" i="24"/>
  <c r="Q754" i="24"/>
  <c r="P754" i="24"/>
  <c r="R754" i="24"/>
  <c r="D754" i="24"/>
  <c r="F754" i="24"/>
  <c r="P698" i="24"/>
  <c r="Q698" i="24"/>
  <c r="R698" i="24"/>
  <c r="Q642" i="24"/>
  <c r="P642" i="24"/>
  <c r="R642" i="24"/>
  <c r="D642" i="24"/>
  <c r="F642" i="24"/>
  <c r="Q586" i="24"/>
  <c r="P586" i="24"/>
  <c r="R586" i="24"/>
  <c r="D586" i="24"/>
  <c r="F586" i="24"/>
  <c r="Q530" i="24"/>
  <c r="P530" i="24"/>
  <c r="R530" i="24"/>
  <c r="Q474" i="24"/>
  <c r="P474" i="24"/>
  <c r="R474" i="24"/>
  <c r="Q418" i="24"/>
  <c r="P418" i="24"/>
  <c r="R418" i="24"/>
  <c r="D362" i="24"/>
  <c r="F362" i="24"/>
  <c r="Q362" i="24"/>
  <c r="P362" i="24"/>
  <c r="R362" i="24"/>
  <c r="D306" i="24"/>
  <c r="F306" i="24"/>
  <c r="P306" i="24"/>
  <c r="R306" i="24"/>
  <c r="Q306" i="24"/>
  <c r="D250" i="24"/>
  <c r="F250" i="24"/>
  <c r="Q250" i="24"/>
  <c r="P250" i="24"/>
  <c r="R250" i="24"/>
  <c r="F67" i="24"/>
  <c r="G67" i="24"/>
  <c r="G66" i="24"/>
  <c r="F66" i="24"/>
  <c r="H66" i="24" s="1"/>
  <c r="F65" i="24"/>
  <c r="G65" i="24"/>
  <c r="F63" i="24"/>
  <c r="G63" i="24"/>
  <c r="F62" i="24"/>
  <c r="G62" i="24"/>
  <c r="F61" i="24"/>
  <c r="G61" i="24"/>
  <c r="G58" i="24"/>
  <c r="F58" i="24"/>
  <c r="H58" i="24" s="1"/>
  <c r="G56" i="24"/>
  <c r="F56" i="24"/>
  <c r="H56" i="24" s="1"/>
  <c r="G54" i="24"/>
  <c r="F54" i="24"/>
  <c r="H54" i="24" s="1"/>
  <c r="F52" i="24"/>
  <c r="G52" i="24"/>
  <c r="F50" i="24"/>
  <c r="G50" i="24"/>
  <c r="G46" i="24"/>
  <c r="F46" i="24"/>
  <c r="H46" i="24" s="1"/>
  <c r="F45" i="24"/>
  <c r="G45" i="24"/>
  <c r="F43" i="24"/>
  <c r="G43" i="24"/>
  <c r="G41" i="24"/>
  <c r="F41" i="24"/>
  <c r="H41" i="24" s="1"/>
  <c r="F39" i="24"/>
  <c r="G39" i="24"/>
  <c r="G38" i="24"/>
  <c r="F38" i="24"/>
  <c r="H38" i="24" s="1"/>
  <c r="F35" i="24"/>
  <c r="G35" i="24"/>
  <c r="G33" i="24"/>
  <c r="F33" i="24"/>
  <c r="H33" i="24" s="1"/>
  <c r="F32" i="24"/>
  <c r="G32" i="24"/>
  <c r="F31" i="24"/>
  <c r="G31" i="24"/>
  <c r="F29" i="24"/>
  <c r="G29" i="24"/>
  <c r="G26" i="24"/>
  <c r="F26" i="24"/>
  <c r="H26" i="24" s="1"/>
  <c r="F24" i="24"/>
  <c r="G24" i="24"/>
  <c r="F22" i="24"/>
  <c r="G22" i="24"/>
  <c r="F21" i="24"/>
  <c r="G21" i="24"/>
  <c r="F20" i="24"/>
  <c r="G20" i="24"/>
  <c r="F17" i="24"/>
  <c r="G17" i="24"/>
  <c r="F10" i="24"/>
  <c r="G10" i="24"/>
  <c r="F7" i="24"/>
  <c r="G7" i="24"/>
  <c r="F5" i="24"/>
  <c r="G5" i="24"/>
  <c r="F4" i="24"/>
  <c r="H4" i="24" s="1"/>
  <c r="K4729" i="23"/>
  <c r="X4729" i="23"/>
  <c r="Z4729" i="23" s="1"/>
  <c r="R4729" i="23"/>
  <c r="P4729" i="23"/>
  <c r="Q4729" i="23"/>
  <c r="Y4730" i="23"/>
  <c r="K4730" i="23"/>
  <c r="L4730" i="23"/>
  <c r="X4730" i="23"/>
  <c r="Q4675" i="23"/>
  <c r="P4675" i="23"/>
  <c r="R4675" i="23"/>
  <c r="H4699" i="23"/>
  <c r="H4700" i="23"/>
  <c r="H4701" i="23"/>
  <c r="H4702" i="23"/>
  <c r="H4703" i="23"/>
  <c r="H4704" i="23"/>
  <c r="H4706" i="23"/>
  <c r="H4707" i="23"/>
  <c r="H4708" i="23"/>
  <c r="H4709" i="23"/>
  <c r="H4710" i="23"/>
  <c r="H4711" i="23"/>
  <c r="H4712" i="23"/>
  <c r="H4713" i="23"/>
  <c r="H4714" i="23"/>
  <c r="H4715" i="23"/>
  <c r="H4716" i="23"/>
  <c r="H4717" i="23"/>
  <c r="H4718" i="23"/>
  <c r="H4721" i="23"/>
  <c r="H4722" i="23"/>
  <c r="H4719" i="23"/>
  <c r="H4720" i="23"/>
  <c r="H4705" i="23"/>
  <c r="H4689" i="23"/>
  <c r="H4690" i="23"/>
  <c r="H4691" i="23"/>
  <c r="H4692" i="23"/>
  <c r="H4693" i="23"/>
  <c r="H4694" i="23"/>
  <c r="H4695" i="23"/>
  <c r="H4696" i="23"/>
  <c r="H4697" i="23"/>
  <c r="H4698" i="23"/>
  <c r="X4622" i="23"/>
  <c r="Y4622" i="23"/>
  <c r="P4621" i="23"/>
  <c r="Q4621" i="23"/>
  <c r="R4621" i="23"/>
  <c r="F4621" i="23"/>
  <c r="X4621" i="23"/>
  <c r="Z4621" i="23" s="1"/>
  <c r="R4567" i="23"/>
  <c r="Q4567" i="23"/>
  <c r="P4567" i="23"/>
  <c r="D4567" i="23"/>
  <c r="R4513" i="23"/>
  <c r="Q4513" i="23"/>
  <c r="P4513" i="23"/>
  <c r="K4513" i="23"/>
  <c r="F4513" i="23"/>
  <c r="K4514" i="23"/>
  <c r="L4514" i="23"/>
  <c r="X4213" i="23"/>
  <c r="K4213" i="23"/>
  <c r="Y4214" i="23"/>
  <c r="L4214" i="23"/>
  <c r="Q4213" i="23"/>
  <c r="P4213" i="23"/>
  <c r="R4213" i="23"/>
  <c r="Q4159" i="23"/>
  <c r="P4159" i="23"/>
  <c r="R4159" i="23"/>
  <c r="L4106" i="23"/>
  <c r="R4105" i="23"/>
  <c r="Q4105" i="23"/>
  <c r="P4105" i="23"/>
  <c r="R4051" i="23"/>
  <c r="P4051" i="23"/>
  <c r="Q4051" i="23"/>
  <c r="F4051" i="23"/>
  <c r="X4051" i="23"/>
  <c r="AA3870" i="23"/>
  <c r="AB3870" i="23"/>
  <c r="AL3870" i="23"/>
  <c r="AK3870" i="23"/>
  <c r="AM3870" i="23" s="1"/>
  <c r="AL3869" i="23"/>
  <c r="AM3869" i="23" s="1"/>
  <c r="AB3869" i="23"/>
  <c r="AA3869" i="23"/>
  <c r="AC3869" i="23" s="1"/>
  <c r="R3870" i="23"/>
  <c r="S3870" i="23" s="1"/>
  <c r="Q3869" i="23"/>
  <c r="R3869" i="23"/>
  <c r="H3870" i="23"/>
  <c r="G3869" i="23"/>
  <c r="H3869" i="23"/>
  <c r="G3870" i="23"/>
  <c r="I3870" i="23" s="1"/>
  <c r="AB3868" i="23"/>
  <c r="AA3868" i="23"/>
  <c r="AC3868" i="23" s="1"/>
  <c r="G3868" i="23"/>
  <c r="H3868" i="23"/>
  <c r="R3867" i="23"/>
  <c r="Q3867" i="23"/>
  <c r="S3867" i="23" s="1"/>
  <c r="H3867" i="23"/>
  <c r="G3867" i="23"/>
  <c r="I3867" i="23" s="1"/>
  <c r="AL3865" i="23"/>
  <c r="AK3865" i="23"/>
  <c r="AM3865" i="23" s="1"/>
  <c r="AK3866" i="23"/>
  <c r="AM3866" i="23" s="1"/>
  <c r="AB3865" i="23"/>
  <c r="AA3865" i="23"/>
  <c r="AC3865" i="23" s="1"/>
  <c r="AB3866" i="23"/>
  <c r="AC3866" i="23" s="1"/>
  <c r="H3866" i="23"/>
  <c r="G3866" i="23"/>
  <c r="I3866" i="23" s="1"/>
  <c r="G3865" i="23"/>
  <c r="H3865" i="23"/>
  <c r="H3864" i="23"/>
  <c r="G3864" i="23"/>
  <c r="I3864" i="23" s="1"/>
  <c r="Q3863" i="23"/>
  <c r="R3863" i="23"/>
  <c r="H3863" i="23"/>
  <c r="G3863" i="23"/>
  <c r="I3863" i="23" s="1"/>
  <c r="AK3862" i="23"/>
  <c r="AL3862" i="23"/>
  <c r="AB3862" i="23"/>
  <c r="AA3862" i="23"/>
  <c r="AC3862" i="23" s="1"/>
  <c r="H3860" i="23"/>
  <c r="G3860" i="23"/>
  <c r="I3860" i="23" s="1"/>
  <c r="AK3859" i="23"/>
  <c r="AL3859" i="23"/>
  <c r="AA3859" i="23"/>
  <c r="AB3859" i="23"/>
  <c r="Q3859" i="23"/>
  <c r="R3859" i="23"/>
  <c r="AK3858" i="23"/>
  <c r="AL3858" i="23"/>
  <c r="H3858" i="23"/>
  <c r="G3858" i="23"/>
  <c r="I3858" i="23" s="1"/>
  <c r="H3859" i="23"/>
  <c r="I3859" i="23" s="1"/>
  <c r="AK3857" i="23"/>
  <c r="AL3857" i="23"/>
  <c r="AA3857" i="23"/>
  <c r="AB3857" i="23"/>
  <c r="G3857" i="23"/>
  <c r="H3857" i="23"/>
  <c r="AA3856" i="23"/>
  <c r="AB3856" i="23"/>
  <c r="R3857" i="23"/>
  <c r="Q3857" i="23"/>
  <c r="S3857" i="23" s="1"/>
  <c r="R3856" i="23"/>
  <c r="Q3856" i="23"/>
  <c r="S3856" i="23" s="1"/>
  <c r="G3856" i="23"/>
  <c r="H3856" i="23"/>
  <c r="AB3855" i="23"/>
  <c r="AA3855" i="23"/>
  <c r="AC3855" i="23" s="1"/>
  <c r="Q3855" i="23"/>
  <c r="R3855" i="23"/>
  <c r="AA3854" i="23"/>
  <c r="AB3854" i="23"/>
  <c r="G3854" i="23"/>
  <c r="H3854" i="23"/>
  <c r="AB3853" i="23"/>
  <c r="AA3853" i="23"/>
  <c r="AC3853" i="23" s="1"/>
  <c r="AB3852" i="23"/>
  <c r="AA3852" i="23"/>
  <c r="AC3852" i="23" s="1"/>
  <c r="AK3851" i="23"/>
  <c r="AL3851" i="23"/>
  <c r="G3851" i="23"/>
  <c r="H3851" i="23"/>
  <c r="AL3850" i="23"/>
  <c r="AK3850" i="23"/>
  <c r="AM3850" i="23" s="1"/>
  <c r="G3850" i="23"/>
  <c r="H3850" i="23"/>
  <c r="AA3850" i="23"/>
  <c r="AB3850" i="23"/>
  <c r="R3850" i="23"/>
  <c r="S3850" i="23" s="1"/>
  <c r="R3849" i="23"/>
  <c r="S3849" i="23" s="1"/>
  <c r="H3849" i="23"/>
  <c r="G3849" i="23"/>
  <c r="I3849" i="23" s="1"/>
  <c r="AL3848" i="23"/>
  <c r="AK3848" i="23"/>
  <c r="AM3848" i="23" s="1"/>
  <c r="AA3848" i="23"/>
  <c r="AB3848" i="23"/>
  <c r="R3848" i="23"/>
  <c r="Q3848" i="23"/>
  <c r="S3848" i="23" s="1"/>
  <c r="H3848" i="23"/>
  <c r="G3848" i="23"/>
  <c r="I3848" i="23" s="1"/>
  <c r="R3847" i="23"/>
  <c r="Q3847" i="23"/>
  <c r="S3847" i="23" s="1"/>
  <c r="AK3846" i="23"/>
  <c r="AL3846" i="23"/>
  <c r="Q3846" i="23"/>
  <c r="R3846" i="23"/>
  <c r="AL3845" i="23"/>
  <c r="AK3845" i="23"/>
  <c r="AM3845" i="23" s="1"/>
  <c r="AB3845" i="23"/>
  <c r="AA3846" i="23"/>
  <c r="AC3846" i="23" s="1"/>
  <c r="AA3845" i="23"/>
  <c r="AC3845" i="23" s="1"/>
  <c r="H3846" i="23"/>
  <c r="I3846" i="23" s="1"/>
  <c r="G3845" i="23"/>
  <c r="H3845" i="23"/>
  <c r="H3844" i="23"/>
  <c r="G3844" i="23"/>
  <c r="I3844" i="23" s="1"/>
  <c r="AK3843" i="23"/>
  <c r="AL3843" i="23"/>
  <c r="R3842" i="23"/>
  <c r="Q3842" i="23"/>
  <c r="S3842" i="23" s="1"/>
  <c r="G3842" i="23"/>
  <c r="H3842" i="23"/>
  <c r="AK3841" i="23"/>
  <c r="AL3841" i="23"/>
  <c r="G3841" i="23"/>
  <c r="H3841" i="23"/>
  <c r="AL3839" i="23"/>
  <c r="AK3839" i="23"/>
  <c r="AM3839" i="23" s="1"/>
  <c r="H3839" i="23"/>
  <c r="G3839" i="23"/>
  <c r="I3839" i="23" s="1"/>
  <c r="AA3838" i="23"/>
  <c r="AB3838" i="23"/>
  <c r="AA3839" i="23"/>
  <c r="AC3839" i="23" s="1"/>
  <c r="Q3839" i="23"/>
  <c r="Q3838" i="23"/>
  <c r="S3838" i="23" s="1"/>
  <c r="R3839" i="23"/>
  <c r="AL3836" i="23"/>
  <c r="AK3836" i="23"/>
  <c r="AM3836" i="23" s="1"/>
  <c r="AB3836" i="23"/>
  <c r="AA3836" i="23"/>
  <c r="AC3836" i="23" s="1"/>
  <c r="G3836" i="23"/>
  <c r="H3836" i="23"/>
  <c r="R3836" i="23"/>
  <c r="S3836" i="23" s="1"/>
  <c r="Q3835" i="23"/>
  <c r="S3835" i="23" s="1"/>
  <c r="G3835" i="23"/>
  <c r="H3835" i="23"/>
  <c r="AK3834" i="23"/>
  <c r="AL3834" i="23"/>
  <c r="AA3834" i="23"/>
  <c r="AB3834" i="23"/>
  <c r="G3834" i="23"/>
  <c r="H3834" i="23"/>
  <c r="Q3833" i="23"/>
  <c r="R3833" i="23"/>
  <c r="G3833" i="23"/>
  <c r="H3833" i="23"/>
  <c r="AB3832" i="23"/>
  <c r="AA3832" i="23"/>
  <c r="AC3832" i="23" s="1"/>
  <c r="AL3831" i="23"/>
  <c r="AK3831" i="23"/>
  <c r="AM3831" i="23" s="1"/>
  <c r="AB3830" i="23"/>
  <c r="AA3830" i="23"/>
  <c r="AC3830" i="23" s="1"/>
  <c r="AA3829" i="23"/>
  <c r="AB3829" i="23"/>
  <c r="Q3829" i="23"/>
  <c r="R3829" i="23"/>
  <c r="G3829" i="23"/>
  <c r="H3829" i="23"/>
  <c r="AL3828" i="23"/>
  <c r="AL3829" i="23"/>
  <c r="AK3828" i="23"/>
  <c r="AM3828" i="23" s="1"/>
  <c r="AK3829" i="23"/>
  <c r="AM3829" i="23" s="1"/>
  <c r="AK3826" i="23"/>
  <c r="AL3826" i="23"/>
  <c r="AB3826" i="23"/>
  <c r="AA3826" i="23"/>
  <c r="AC3826" i="23" s="1"/>
  <c r="Q3826" i="23"/>
  <c r="R3826" i="23"/>
  <c r="AK3825" i="23"/>
  <c r="AL3825" i="23"/>
  <c r="Q3825" i="23"/>
  <c r="S3825" i="23" s="1"/>
  <c r="R3825" i="23"/>
  <c r="AB3825" i="23"/>
  <c r="AB3824" i="23"/>
  <c r="AC3824" i="23" s="1"/>
  <c r="AA3825" i="23"/>
  <c r="AC3825" i="23" s="1"/>
  <c r="Q3824" i="23"/>
  <c r="R3824" i="23"/>
  <c r="G3825" i="23"/>
  <c r="G3824" i="23"/>
  <c r="H3824" i="23"/>
  <c r="H3825" i="23"/>
  <c r="AB3823" i="23"/>
  <c r="AA3823" i="23"/>
  <c r="AC3823" i="23" s="1"/>
  <c r="Q3823" i="23"/>
  <c r="R3823" i="23"/>
  <c r="G3823" i="23"/>
  <c r="I3823" i="23" s="1"/>
  <c r="H3823" i="23"/>
  <c r="AK3822" i="23"/>
  <c r="AL3822" i="23"/>
  <c r="AA3822" i="23"/>
  <c r="AC3822" i="23" s="1"/>
  <c r="AB3822" i="23"/>
  <c r="Q3822" i="23"/>
  <c r="S3822" i="23" s="1"/>
  <c r="R3822" i="23"/>
  <c r="H3822" i="23"/>
  <c r="G3822" i="23"/>
  <c r="I3822" i="23" s="1"/>
  <c r="AL3821" i="23"/>
  <c r="AK3821" i="23"/>
  <c r="AM3821" i="23" s="1"/>
  <c r="AA3821" i="23"/>
  <c r="AC3821" i="23" s="1"/>
  <c r="AB3821" i="23"/>
  <c r="R3821" i="23"/>
  <c r="Q3821" i="23"/>
  <c r="S3821" i="23" s="1"/>
  <c r="G3821" i="23"/>
  <c r="H3821" i="23"/>
  <c r="AB3820" i="23"/>
  <c r="AA3820" i="23"/>
  <c r="AC3820" i="23" s="1"/>
  <c r="R3820" i="23"/>
  <c r="Q3820" i="23"/>
  <c r="S3820" i="23" s="1"/>
  <c r="H3820" i="23"/>
  <c r="G3820" i="23"/>
  <c r="I3820" i="23" s="1"/>
  <c r="AK3819" i="23"/>
  <c r="AL3819" i="23"/>
  <c r="AB3819" i="23"/>
  <c r="AA3819" i="23"/>
  <c r="AC3819" i="23" s="1"/>
  <c r="Q3819" i="23"/>
  <c r="R3819" i="23"/>
  <c r="H3819" i="23"/>
  <c r="G3819" i="23"/>
  <c r="I3819" i="23" s="1"/>
  <c r="AL3818" i="23"/>
  <c r="AK3818" i="23"/>
  <c r="AM3818" i="23" s="1"/>
  <c r="AB3818" i="23"/>
  <c r="AA3818" i="23"/>
  <c r="AC3818" i="23" s="1"/>
  <c r="Q3818" i="23"/>
  <c r="R3818" i="23"/>
  <c r="H3818" i="23"/>
  <c r="G3818" i="23"/>
  <c r="I3818" i="23" s="1"/>
  <c r="AK3817" i="23"/>
  <c r="AL3817" i="23"/>
  <c r="AA3817" i="23"/>
  <c r="AC3817" i="23" s="1"/>
  <c r="AB3817" i="23"/>
  <c r="H3817" i="23"/>
  <c r="G3817" i="23"/>
  <c r="I3817" i="23" s="1"/>
  <c r="AA3816" i="23"/>
  <c r="AC3816" i="23" s="1"/>
  <c r="AB3816" i="23"/>
  <c r="R3816" i="23"/>
  <c r="Q3816" i="23"/>
  <c r="S3816" i="23" s="1"/>
  <c r="G3816" i="23"/>
  <c r="H3816" i="23"/>
  <c r="AL3816" i="23"/>
  <c r="AK3815" i="23"/>
  <c r="AM3815" i="23" s="1"/>
  <c r="AL3815" i="23"/>
  <c r="AK3816" i="23"/>
  <c r="AM3816" i="23" s="1"/>
  <c r="R3815" i="23"/>
  <c r="Q3815" i="23"/>
  <c r="S3815" i="23" s="1"/>
  <c r="H3815" i="23"/>
  <c r="G3815" i="23"/>
  <c r="I3815" i="23" s="1"/>
  <c r="AK3814" i="23"/>
  <c r="AM3814" i="23" s="1"/>
  <c r="AL3814" i="23"/>
  <c r="AB3814" i="23"/>
  <c r="AA3814" i="23"/>
  <c r="AC3814" i="23" s="1"/>
  <c r="R3814" i="23"/>
  <c r="Q3814" i="23"/>
  <c r="S3814" i="23" s="1"/>
  <c r="G3814" i="23"/>
  <c r="I3814" i="23" s="1"/>
  <c r="H3814" i="23"/>
  <c r="AA3813" i="23"/>
  <c r="AC3813" i="23" s="1"/>
  <c r="AB3813" i="23"/>
  <c r="R3813" i="23"/>
  <c r="Q3813" i="23"/>
  <c r="S3813" i="23" s="1"/>
  <c r="G3813" i="23"/>
  <c r="I3813" i="23" s="1"/>
  <c r="H3813" i="23"/>
  <c r="AL3812" i="23"/>
  <c r="AL3813" i="23"/>
  <c r="AM3813" i="23" s="1"/>
  <c r="AK3812" i="23"/>
  <c r="AM3812" i="23" s="1"/>
  <c r="R3812" i="23"/>
  <c r="Q3812" i="23"/>
  <c r="S3812" i="23" s="1"/>
  <c r="G3812" i="23"/>
  <c r="I3812" i="23" s="1"/>
  <c r="H3812" i="23"/>
  <c r="AK3811" i="23"/>
  <c r="AM3811" i="23" s="1"/>
  <c r="AL3811" i="23"/>
  <c r="AB3811" i="23"/>
  <c r="AA3811" i="23"/>
  <c r="AC3811" i="23" s="1"/>
  <c r="Q3811" i="23"/>
  <c r="S3811" i="23" s="1"/>
  <c r="R3811" i="23"/>
  <c r="G3811" i="23"/>
  <c r="I3811" i="23" s="1"/>
  <c r="H3811" i="23"/>
  <c r="AL3810" i="23"/>
  <c r="AK3810" i="23"/>
  <c r="AM3810" i="23" s="1"/>
  <c r="R3810" i="23"/>
  <c r="Q3810" i="23"/>
  <c r="S3810" i="23" s="1"/>
  <c r="H3810" i="23"/>
  <c r="G3810" i="23"/>
  <c r="I3810" i="23" s="1"/>
  <c r="AK3809" i="23"/>
  <c r="AM3809" i="23" s="1"/>
  <c r="AL3809" i="23"/>
  <c r="AA3809" i="23"/>
  <c r="AC3809" i="23" s="1"/>
  <c r="AB3809" i="23"/>
  <c r="R3809" i="23"/>
  <c r="Q3809" i="23"/>
  <c r="S3809" i="23" s="1"/>
  <c r="G3809" i="23"/>
  <c r="I3809" i="23" s="1"/>
  <c r="H3809" i="23"/>
  <c r="AL3808" i="23"/>
  <c r="AK3808" i="23"/>
  <c r="AM3808" i="23" s="1"/>
  <c r="AA3808" i="23"/>
  <c r="AC3808" i="23" s="1"/>
  <c r="AB3808" i="23"/>
  <c r="R3808" i="23"/>
  <c r="Q3808" i="23"/>
  <c r="S3808" i="23" s="1"/>
  <c r="H3808" i="23"/>
  <c r="G3808" i="23"/>
  <c r="I3808" i="23" s="1"/>
  <c r="AK3807" i="23"/>
  <c r="AM3807" i="23" s="1"/>
  <c r="AL3807" i="23"/>
  <c r="AB3807" i="23"/>
  <c r="AA3807" i="23"/>
  <c r="AC3807" i="23" s="1"/>
  <c r="R3807" i="23"/>
  <c r="Q3807" i="23"/>
  <c r="S3807" i="23" s="1"/>
  <c r="H3807" i="23"/>
  <c r="G3807" i="23"/>
  <c r="I3807" i="23" s="1"/>
  <c r="AL3806" i="23"/>
  <c r="AK3806" i="23"/>
  <c r="AM3806" i="23" s="1"/>
  <c r="L4213" i="23"/>
  <c r="AB3806" i="23"/>
  <c r="AA3806" i="23"/>
  <c r="AC3806" i="23" s="1"/>
  <c r="L4105" i="23"/>
  <c r="R3806" i="23"/>
  <c r="Q3806" i="23"/>
  <c r="S3806" i="23" s="1"/>
  <c r="H3806" i="23"/>
  <c r="L4051" i="23"/>
  <c r="G3806" i="23"/>
  <c r="I3806" i="23" s="1"/>
  <c r="Q3751" i="23"/>
  <c r="R3751" i="23"/>
  <c r="P3751" i="23"/>
  <c r="D3751" i="23"/>
  <c r="F3751" i="23"/>
  <c r="D3697" i="23"/>
  <c r="F3697" i="23"/>
  <c r="Q3697" i="23"/>
  <c r="R3697" i="23"/>
  <c r="P3697" i="23"/>
  <c r="BW71" i="23"/>
  <c r="R3643" i="23"/>
  <c r="Q3643" i="23"/>
  <c r="P3643" i="23"/>
  <c r="D3643" i="23"/>
  <c r="F3643" i="23"/>
  <c r="BW70" i="23"/>
  <c r="P3589" i="23"/>
  <c r="R3589" i="23"/>
  <c r="Q3589" i="23"/>
  <c r="D3589" i="23"/>
  <c r="F3589" i="23"/>
  <c r="H3589" i="23"/>
  <c r="H3590" i="23"/>
  <c r="BW69" i="23"/>
  <c r="D3535" i="23"/>
  <c r="F3535" i="23"/>
  <c r="P3535" i="23"/>
  <c r="R3535" i="23"/>
  <c r="Q3535" i="23"/>
  <c r="D3481" i="23"/>
  <c r="F3481" i="23"/>
  <c r="BW66" i="23"/>
  <c r="D3373" i="23"/>
  <c r="F3373" i="23"/>
  <c r="BW65" i="23"/>
  <c r="D3319" i="23"/>
  <c r="F3319" i="23"/>
  <c r="BW64" i="23"/>
  <c r="Q3265" i="23"/>
  <c r="P3265" i="23"/>
  <c r="D3265" i="23"/>
  <c r="F3265" i="23"/>
  <c r="BW63" i="23"/>
  <c r="P3211" i="23"/>
  <c r="Q3211" i="23"/>
  <c r="R3211" i="23"/>
  <c r="BW62" i="23"/>
  <c r="D3157" i="23"/>
  <c r="F3157" i="23"/>
  <c r="R3157" i="23"/>
  <c r="Q3157" i="23"/>
  <c r="P3157" i="23"/>
  <c r="R3103" i="23"/>
  <c r="P3103" i="23"/>
  <c r="Q3103" i="23"/>
  <c r="D3103" i="23"/>
  <c r="F3103" i="23"/>
  <c r="BW60" i="23"/>
  <c r="R3049" i="23"/>
  <c r="P3049" i="23"/>
  <c r="Q3049" i="23"/>
  <c r="D3049" i="23"/>
  <c r="F3049" i="23"/>
  <c r="BW59" i="23"/>
  <c r="P2995" i="23"/>
  <c r="R2995" i="23"/>
  <c r="Q2995" i="23"/>
  <c r="D2995" i="23"/>
  <c r="F2995" i="23"/>
  <c r="BW57" i="23"/>
  <c r="BW56" i="23"/>
  <c r="D2833" i="23"/>
  <c r="F2833" i="23"/>
  <c r="Q2779" i="23"/>
  <c r="R2779" i="23"/>
  <c r="BW54" i="23"/>
  <c r="Q2725" i="23"/>
  <c r="R2725" i="23"/>
  <c r="BW53" i="23"/>
  <c r="R2671" i="23"/>
  <c r="Q2671" i="23"/>
  <c r="P2671" i="23"/>
  <c r="D2671" i="23"/>
  <c r="F2671" i="23"/>
  <c r="BW52" i="23"/>
  <c r="R2617" i="23"/>
  <c r="Q2617" i="23"/>
  <c r="P2617" i="23"/>
  <c r="D2617" i="23"/>
  <c r="F2617" i="23"/>
  <c r="BW51" i="23"/>
  <c r="P2563" i="23"/>
  <c r="Q2563" i="23"/>
  <c r="R2563" i="23"/>
  <c r="D2563" i="23"/>
  <c r="F2563" i="23"/>
  <c r="BW50" i="23"/>
  <c r="R2509" i="23"/>
  <c r="P2509" i="23"/>
  <c r="Q2509" i="23"/>
  <c r="D2509" i="23"/>
  <c r="F2509" i="23"/>
  <c r="D2455" i="23"/>
  <c r="F2455" i="23"/>
  <c r="BW48" i="23"/>
  <c r="BW47" i="23"/>
  <c r="D2347" i="23"/>
  <c r="F2347" i="23"/>
  <c r="BW46" i="23"/>
  <c r="R2293" i="23"/>
  <c r="P2293" i="23"/>
  <c r="BW45" i="23"/>
  <c r="R2239" i="23"/>
  <c r="P2239" i="23"/>
  <c r="BW44" i="23"/>
  <c r="R2185" i="23"/>
  <c r="Q2185" i="23"/>
  <c r="P2185" i="23"/>
  <c r="BW43" i="23"/>
  <c r="P2131" i="23"/>
  <c r="R2131" i="23"/>
  <c r="Q2131" i="23"/>
  <c r="D2131" i="23"/>
  <c r="F2131" i="23"/>
  <c r="H2171" i="23"/>
  <c r="H2133" i="23"/>
  <c r="H2153" i="23"/>
  <c r="H2144" i="23"/>
  <c r="H2141" i="23"/>
  <c r="H2138" i="23"/>
  <c r="H2169" i="23"/>
  <c r="H2134" i="23"/>
  <c r="H2131" i="23"/>
  <c r="H2175" i="23"/>
  <c r="H2174" i="23"/>
  <c r="H2173" i="23"/>
  <c r="H2145" i="23"/>
  <c r="H2150" i="23"/>
  <c r="H2156" i="23"/>
  <c r="BX42" i="23" s="1"/>
  <c r="H2163" i="23"/>
  <c r="CE42" i="23" s="1"/>
  <c r="H2162" i="23"/>
  <c r="CD42" i="23" s="1"/>
  <c r="H2158" i="23"/>
  <c r="BZ42" i="23" s="1"/>
  <c r="H2154" i="23"/>
  <c r="H2151" i="23"/>
  <c r="H2137" i="23"/>
  <c r="H2165" i="23"/>
  <c r="CG42" i="23" s="1"/>
  <c r="H2155" i="23"/>
  <c r="H2149" i="23"/>
  <c r="H2167" i="23"/>
  <c r="H2159" i="23"/>
  <c r="CA42" i="23" s="1"/>
  <c r="H2140" i="23"/>
  <c r="H2135" i="23"/>
  <c r="H2132" i="23"/>
  <c r="H2170" i="23"/>
  <c r="H2172" i="23"/>
  <c r="H2166" i="23"/>
  <c r="CH42" i="23" s="1"/>
  <c r="H2161" i="23"/>
  <c r="CC42" i="23" s="1"/>
  <c r="P2077" i="23"/>
  <c r="R2077" i="23"/>
  <c r="Q2077" i="23"/>
  <c r="H2113" i="23"/>
  <c r="H2124" i="23"/>
  <c r="H2114" i="23"/>
  <c r="H2085" i="23"/>
  <c r="H2104" i="23"/>
  <c r="BZ41" i="23" s="1"/>
  <c r="H2105" i="23"/>
  <c r="CA41" i="23" s="1"/>
  <c r="H2107" i="23"/>
  <c r="CC41" i="23" s="1"/>
  <c r="H2115" i="23"/>
  <c r="H2116" i="23"/>
  <c r="H2096" i="23"/>
  <c r="H2097" i="23"/>
  <c r="H2078" i="23"/>
  <c r="BW41" i="23"/>
  <c r="P2023" i="23"/>
  <c r="Q2023" i="23"/>
  <c r="R2023" i="23"/>
  <c r="D2023" i="23"/>
  <c r="F2023" i="23"/>
  <c r="D1915" i="23"/>
  <c r="F1915" i="23"/>
  <c r="D1861" i="23"/>
  <c r="F1861" i="23"/>
  <c r="BW37" i="23"/>
  <c r="Q1807" i="23"/>
  <c r="P1807" i="23"/>
  <c r="BW36" i="23"/>
  <c r="P1753" i="23"/>
  <c r="Q1753" i="23"/>
  <c r="BW35" i="23"/>
  <c r="P1699" i="23"/>
  <c r="Q1699" i="23"/>
  <c r="D1699" i="23"/>
  <c r="F1699" i="23"/>
  <c r="BW34" i="23"/>
  <c r="R1645" i="23"/>
  <c r="Q1645" i="23"/>
  <c r="P1645" i="23"/>
  <c r="BW33" i="23"/>
  <c r="D1591" i="23"/>
  <c r="F1591" i="23"/>
  <c r="R1591" i="23"/>
  <c r="Q1591" i="23"/>
  <c r="P1591" i="23"/>
  <c r="P1537" i="23"/>
  <c r="Q1537" i="23"/>
  <c r="R1537" i="23"/>
  <c r="D1537" i="23"/>
  <c r="F1537" i="23"/>
  <c r="BW31" i="23"/>
  <c r="Q1483" i="23"/>
  <c r="R1483" i="23"/>
  <c r="P1483" i="23"/>
  <c r="D1483" i="23"/>
  <c r="F1483" i="23"/>
  <c r="D1429" i="23"/>
  <c r="F1429" i="23"/>
  <c r="D1375" i="23"/>
  <c r="F1375" i="23"/>
  <c r="Q1321" i="23"/>
  <c r="P1321" i="23"/>
  <c r="D1321" i="23"/>
  <c r="F1321" i="23"/>
  <c r="BW27" i="23"/>
  <c r="P1267" i="23"/>
  <c r="Q1267" i="23"/>
  <c r="D1267" i="23"/>
  <c r="F1267" i="23"/>
  <c r="Q1213" i="23"/>
  <c r="P1213" i="23"/>
  <c r="D1213" i="23"/>
  <c r="F1213" i="23"/>
  <c r="BW25" i="23"/>
  <c r="P1159" i="23"/>
  <c r="R1159" i="23"/>
  <c r="Q1159" i="23"/>
  <c r="D1159" i="23"/>
  <c r="F1159" i="23"/>
  <c r="BW24" i="23"/>
  <c r="Q1105" i="23"/>
  <c r="P1105" i="23"/>
  <c r="R1105" i="23"/>
  <c r="D1105" i="23"/>
  <c r="F1105" i="23"/>
  <c r="P1051" i="23"/>
  <c r="Q1051" i="23"/>
  <c r="R1051" i="23"/>
  <c r="BW22" i="23"/>
  <c r="P997" i="23"/>
  <c r="Q997" i="23"/>
  <c r="R997" i="23"/>
  <c r="D943" i="23"/>
  <c r="F943" i="23"/>
  <c r="BW18" i="23"/>
  <c r="H826" i="23"/>
  <c r="H827" i="23"/>
  <c r="H828" i="23"/>
  <c r="H782" i="23"/>
  <c r="H783" i="23"/>
  <c r="H822" i="23"/>
  <c r="H821" i="23"/>
  <c r="H820" i="23"/>
  <c r="H819" i="23"/>
  <c r="H818" i="23"/>
  <c r="H817" i="23"/>
  <c r="H816" i="23"/>
  <c r="CH17" i="23" s="1"/>
  <c r="H815" i="23"/>
  <c r="CG17" i="23" s="1"/>
  <c r="H814" i="23"/>
  <c r="CF17" i="23" s="1"/>
  <c r="H813" i="23"/>
  <c r="CE17" i="23" s="1"/>
  <c r="H811" i="23"/>
  <c r="CC17" i="23" s="1"/>
  <c r="H810" i="23"/>
  <c r="CB17" i="23" s="1"/>
  <c r="H809" i="23"/>
  <c r="CA17" i="23" s="1"/>
  <c r="H808" i="23"/>
  <c r="BZ17" i="23" s="1"/>
  <c r="H797" i="23"/>
  <c r="H793" i="23"/>
  <c r="H790" i="23"/>
  <c r="H812" i="23"/>
  <c r="CD17" i="23" s="1"/>
  <c r="H784" i="23"/>
  <c r="H785" i="23"/>
  <c r="H789" i="23"/>
  <c r="H791" i="23"/>
  <c r="H794" i="23"/>
  <c r="H823" i="23"/>
  <c r="H795" i="23"/>
  <c r="H796" i="23"/>
  <c r="H798" i="23"/>
  <c r="H800" i="23"/>
  <c r="H802" i="23"/>
  <c r="H807" i="23"/>
  <c r="BY17" i="23" s="1"/>
  <c r="H824" i="23"/>
  <c r="H825" i="23"/>
  <c r="BW17" i="23"/>
  <c r="H769" i="23"/>
  <c r="H771" i="23"/>
  <c r="H774" i="23"/>
  <c r="H757" i="23"/>
  <c r="CC16" i="23" s="1"/>
  <c r="H733" i="23"/>
  <c r="H767" i="23"/>
  <c r="H748" i="23"/>
  <c r="H746" i="23"/>
  <c r="H745" i="23"/>
  <c r="H749" i="23"/>
  <c r="H737" i="23"/>
  <c r="H759" i="23"/>
  <c r="CE16" i="23" s="1"/>
  <c r="H766" i="23"/>
  <c r="H754" i="23"/>
  <c r="BZ16" i="23" s="1"/>
  <c r="H761" i="23"/>
  <c r="CG16" i="23" s="1"/>
  <c r="H729" i="23"/>
  <c r="H763" i="23"/>
  <c r="H731" i="23"/>
  <c r="H734" i="23"/>
  <c r="H740" i="23"/>
  <c r="H739" i="23"/>
  <c r="H750" i="23"/>
  <c r="H736" i="23"/>
  <c r="H741" i="23"/>
  <c r="H773" i="23"/>
  <c r="H760" i="23"/>
  <c r="CF16" i="23" s="1"/>
  <c r="H755" i="23"/>
  <c r="CA16" i="23" s="1"/>
  <c r="H751" i="23"/>
  <c r="H744" i="23"/>
  <c r="H742" i="23"/>
  <c r="H728" i="23"/>
  <c r="H727" i="23"/>
  <c r="H764" i="23"/>
  <c r="H758" i="23"/>
  <c r="CD16" i="23" s="1"/>
  <c r="R673" i="23"/>
  <c r="Q673" i="23"/>
  <c r="D673" i="23"/>
  <c r="F673" i="23"/>
  <c r="Q619" i="23"/>
  <c r="R619" i="23"/>
  <c r="BW14" i="23"/>
  <c r="R565" i="23"/>
  <c r="Q565" i="23"/>
  <c r="P565" i="23"/>
  <c r="BW13" i="23"/>
  <c r="D511" i="23"/>
  <c r="F511" i="23"/>
  <c r="P511" i="23"/>
  <c r="R511" i="23"/>
  <c r="Q511" i="23"/>
  <c r="D349" i="23"/>
  <c r="F349" i="23"/>
  <c r="D295" i="23"/>
  <c r="F295" i="23"/>
  <c r="BW8" i="23"/>
  <c r="Q241" i="23"/>
  <c r="R241" i="23"/>
  <c r="D241" i="23"/>
  <c r="F241" i="23"/>
  <c r="R187" i="23"/>
  <c r="Q187" i="23"/>
  <c r="P187" i="23"/>
  <c r="BW6" i="23"/>
  <c r="P133" i="23"/>
  <c r="Q133" i="23"/>
  <c r="R133" i="23"/>
  <c r="BW5" i="23"/>
  <c r="D79" i="23"/>
  <c r="F79" i="23"/>
  <c r="R79" i="23"/>
  <c r="P79" i="23"/>
  <c r="Q79" i="23"/>
  <c r="H117" i="23"/>
  <c r="H83" i="23"/>
  <c r="H80" i="23"/>
  <c r="H114" i="23"/>
  <c r="CH4" i="23" s="1"/>
  <c r="H122" i="23"/>
  <c r="H119" i="23"/>
  <c r="H108" i="23"/>
  <c r="CB4" i="23" s="1"/>
  <c r="H84" i="23"/>
  <c r="H96" i="23"/>
  <c r="H105" i="23"/>
  <c r="BY4" i="23" s="1"/>
  <c r="H87" i="23"/>
  <c r="H111" i="23"/>
  <c r="CE4" i="23" s="1"/>
  <c r="H79" i="23"/>
  <c r="H123" i="23"/>
  <c r="H120" i="23"/>
  <c r="H88" i="23"/>
  <c r="H100" i="23"/>
  <c r="H113" i="23"/>
  <c r="CG4" i="23" s="1"/>
  <c r="H125" i="23"/>
  <c r="H106" i="23"/>
  <c r="BZ4" i="23" s="1"/>
  <c r="H92" i="23"/>
  <c r="H116" i="23"/>
  <c r="H126" i="23"/>
  <c r="H124" i="23"/>
  <c r="H121" i="23"/>
  <c r="H118" i="23"/>
  <c r="H115" i="23"/>
  <c r="H104" i="23"/>
  <c r="BX4" i="23" s="1"/>
  <c r="H93" i="23"/>
  <c r="H81" i="23"/>
  <c r="H95" i="23"/>
  <c r="BW4" i="23"/>
  <c r="K7" i="20"/>
  <c r="J7" i="20"/>
  <c r="D4" i="24"/>
  <c r="I4729" i="23"/>
  <c r="I17" i="18"/>
  <c r="D28" i="11"/>
  <c r="E28" i="11"/>
  <c r="G30" i="11"/>
  <c r="F28" i="11"/>
  <c r="G28" i="11"/>
  <c r="H28" i="11"/>
  <c r="C29" i="11"/>
  <c r="D29" i="11"/>
  <c r="E29" i="11"/>
  <c r="F29" i="11"/>
  <c r="G29" i="11"/>
  <c r="H29" i="11"/>
  <c r="D30" i="11"/>
  <c r="D70" i="13"/>
  <c r="C70" i="13"/>
  <c r="C69" i="13"/>
  <c r="D68" i="13"/>
  <c r="C68" i="13"/>
  <c r="E30" i="11"/>
  <c r="C67" i="13"/>
  <c r="D66" i="13"/>
  <c r="C66" i="13"/>
  <c r="D65" i="13"/>
  <c r="C65" i="13"/>
  <c r="D64" i="13"/>
  <c r="C64" i="13"/>
  <c r="D63" i="13"/>
  <c r="C63" i="13"/>
  <c r="E28" i="12"/>
  <c r="D28" i="12"/>
  <c r="C28" i="12"/>
  <c r="E27" i="12"/>
  <c r="D27" i="12"/>
  <c r="C27" i="12"/>
  <c r="E26" i="12"/>
  <c r="D26" i="12"/>
  <c r="C26" i="12"/>
  <c r="E25" i="12"/>
  <c r="D25" i="12"/>
  <c r="C25" i="12"/>
  <c r="E24" i="12"/>
  <c r="D24" i="12"/>
  <c r="C24" i="12"/>
  <c r="H32" i="11"/>
  <c r="G32" i="11"/>
  <c r="F32" i="11"/>
  <c r="E32" i="11"/>
  <c r="D32" i="11"/>
  <c r="C32" i="11"/>
  <c r="F30" i="11"/>
  <c r="G31" i="11"/>
  <c r="F31" i="11"/>
  <c r="E31" i="11"/>
  <c r="D31" i="11"/>
  <c r="C31" i="11"/>
  <c r="F26" i="11"/>
  <c r="E26" i="11"/>
  <c r="D69" i="13"/>
  <c r="D67" i="13"/>
  <c r="H31" i="11"/>
  <c r="C30" i="11"/>
  <c r="G26" i="11"/>
  <c r="H30" i="11"/>
  <c r="H26" i="11"/>
  <c r="C27" i="11"/>
  <c r="D27" i="11"/>
  <c r="E27" i="11"/>
  <c r="F27" i="11"/>
  <c r="G27" i="11"/>
  <c r="H27" i="11"/>
  <c r="C28" i="11"/>
  <c r="I30" i="2"/>
  <c r="I34" i="2"/>
  <c r="I33" i="2"/>
  <c r="I31" i="2"/>
  <c r="I27" i="2"/>
  <c r="I28" i="2"/>
  <c r="I32" i="2"/>
  <c r="I29" i="2"/>
  <c r="AA4675" i="23"/>
  <c r="I4675" i="23"/>
  <c r="S3841" i="23"/>
  <c r="AC3837" i="23"/>
  <c r="AM3847" i="23"/>
  <c r="S3837" i="23"/>
  <c r="AC3831" i="23"/>
  <c r="S3827" i="23"/>
  <c r="S3817" i="23"/>
  <c r="AM3849" i="23"/>
  <c r="AC3844" i="23"/>
  <c r="AC3841" i="23"/>
  <c r="S3831" i="23"/>
  <c r="AC3815" i="23"/>
  <c r="S3864" i="23"/>
  <c r="S3858" i="23"/>
  <c r="S3854" i="23"/>
  <c r="AM3853" i="23"/>
  <c r="AM3844" i="23"/>
  <c r="AC3864" i="23"/>
  <c r="AM3861" i="23"/>
  <c r="I3853" i="23"/>
  <c r="AC3851" i="23"/>
  <c r="S3845" i="23"/>
  <c r="S3862" i="23"/>
  <c r="AM3852" i="23"/>
  <c r="S3834" i="23"/>
  <c r="Z1321" i="23" l="1"/>
  <c r="Z1213" i="23"/>
  <c r="H8" i="24"/>
  <c r="I3862" i="23"/>
  <c r="AM3856" i="23"/>
  <c r="AM3855" i="23"/>
  <c r="I3855" i="23"/>
  <c r="AM3854" i="23"/>
  <c r="Z187" i="23"/>
  <c r="Z1322" i="23"/>
  <c r="Z241" i="23"/>
  <c r="Z1105" i="23"/>
  <c r="Z404" i="23"/>
  <c r="Z3373" i="23"/>
  <c r="Z2833" i="23"/>
  <c r="Z2239" i="23"/>
  <c r="Z1267" i="23"/>
  <c r="Z1160" i="23"/>
  <c r="Z79" i="23"/>
  <c r="Z3319" i="23"/>
  <c r="Z1429" i="23"/>
  <c r="G19" i="16"/>
  <c r="Z2779" i="23"/>
  <c r="Z2455" i="23"/>
  <c r="Z349" i="23"/>
  <c r="Z188" i="23"/>
  <c r="Z133" i="23"/>
  <c r="Z2293" i="23"/>
  <c r="Z1969" i="23"/>
  <c r="Z1915" i="23"/>
  <c r="Z1699" i="23"/>
  <c r="Z1700" i="23"/>
  <c r="Z1159" i="23"/>
  <c r="Z295" i="23"/>
  <c r="Z3427" i="23"/>
  <c r="Z3049" i="23"/>
  <c r="Z2509" i="23"/>
  <c r="Z1214" i="23"/>
  <c r="Z673" i="23"/>
  <c r="Z403" i="23"/>
  <c r="Z3265" i="23"/>
  <c r="Z2887" i="23"/>
  <c r="Z1754" i="23"/>
  <c r="Z3211" i="23"/>
  <c r="Z2995" i="23"/>
  <c r="Z2617" i="23"/>
  <c r="Z1375" i="23"/>
  <c r="Z1376" i="23"/>
  <c r="Z350" i="23"/>
  <c r="Z242" i="23"/>
  <c r="F77" i="6"/>
  <c r="AE4675" i="23"/>
  <c r="I3824" i="23"/>
  <c r="I3821" i="23"/>
  <c r="AM3819" i="23"/>
  <c r="AM3817" i="23"/>
  <c r="AM3846" i="23"/>
  <c r="S3846" i="23"/>
  <c r="I3845" i="23"/>
  <c r="AM3843" i="23"/>
  <c r="AM3841" i="23"/>
  <c r="AC3838" i="23"/>
  <c r="AM3834" i="23"/>
  <c r="AC3834" i="23"/>
  <c r="S3833" i="23"/>
  <c r="S3829" i="23"/>
  <c r="AM3826" i="23"/>
  <c r="S3826" i="23"/>
  <c r="AM3825" i="23"/>
  <c r="S3824" i="23"/>
  <c r="D1259" i="24"/>
  <c r="F1259" i="24"/>
  <c r="D1203" i="24"/>
  <c r="F1203" i="24"/>
  <c r="D979" i="24"/>
  <c r="F979" i="24"/>
  <c r="D867" i="24"/>
  <c r="F867" i="24"/>
  <c r="D699" i="24"/>
  <c r="F699" i="24"/>
  <c r="D587" i="24"/>
  <c r="F587" i="24"/>
  <c r="D531" i="24"/>
  <c r="F531" i="24"/>
  <c r="D363" i="24"/>
  <c r="F363" i="24"/>
  <c r="K4676" i="23"/>
  <c r="AC4676" i="23"/>
  <c r="L4677" i="23"/>
  <c r="AD4677" i="23"/>
  <c r="D3698" i="23"/>
  <c r="F3698" i="23"/>
  <c r="D3644" i="23"/>
  <c r="F3644" i="23"/>
  <c r="D3536" i="23"/>
  <c r="F3536" i="23"/>
  <c r="D620" i="23"/>
  <c r="J620" i="23"/>
  <c r="I621" i="23" s="1"/>
  <c r="K620" i="23"/>
  <c r="I4513" i="23"/>
  <c r="J4513" i="23"/>
  <c r="I4514" i="23" s="1"/>
  <c r="J1595" i="24"/>
  <c r="I1596" i="24" s="1"/>
  <c r="K1595" i="24"/>
  <c r="AP1595" i="24"/>
  <c r="AO1596" i="24" s="1"/>
  <c r="AQ1595" i="24"/>
  <c r="AS1595" i="24" s="1"/>
  <c r="D1595" i="24"/>
  <c r="P1595" i="24"/>
  <c r="R1595" i="24"/>
  <c r="Q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D1484" i="24" s="1"/>
  <c r="E1484" i="24"/>
  <c r="F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R1315" i="24"/>
  <c r="Q1315" i="24"/>
  <c r="C1316" i="24"/>
  <c r="D1316" i="24" s="1"/>
  <c r="E1316" i="24"/>
  <c r="F1316" i="24"/>
  <c r="G1316" i="24"/>
  <c r="B1317" i="24"/>
  <c r="P1259" i="24"/>
  <c r="Q1259" i="24"/>
  <c r="R1259" i="24"/>
  <c r="C1260" i="24"/>
  <c r="D1260" i="24" s="1"/>
  <c r="E1260" i="24"/>
  <c r="F1260" i="24"/>
  <c r="G1260" i="24"/>
  <c r="B1261" i="24"/>
  <c r="P1203" i="24"/>
  <c r="R1203" i="24"/>
  <c r="Q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R923" i="24"/>
  <c r="Q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W4730" i="23"/>
  <c r="P4730" i="23"/>
  <c r="Q4730" i="23"/>
  <c r="R4730" i="23"/>
  <c r="L4731" i="23"/>
  <c r="Y4731" i="23"/>
  <c r="C4731" i="23"/>
  <c r="E4731" i="23"/>
  <c r="F4731" i="23"/>
  <c r="G4731" i="23"/>
  <c r="B4732" i="23"/>
  <c r="D4676" i="23"/>
  <c r="J4676" i="23"/>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P4568" i="23"/>
  <c r="Q4568" i="23"/>
  <c r="R4568" i="23"/>
  <c r="C4569" i="23"/>
  <c r="E4569" i="23"/>
  <c r="F4569" i="23"/>
  <c r="G4569" i="23"/>
  <c r="B4570" i="23"/>
  <c r="D4514" i="23"/>
  <c r="J4514" i="23"/>
  <c r="P4514" i="23"/>
  <c r="Q4514" i="23"/>
  <c r="R4514" i="23"/>
  <c r="L4515" i="23"/>
  <c r="C4515" i="23"/>
  <c r="K4515" i="23" s="1"/>
  <c r="E4515" i="23"/>
  <c r="F4515" i="23"/>
  <c r="G4515" i="23"/>
  <c r="B4516" i="23"/>
  <c r="D4214" i="23"/>
  <c r="J4214" i="23"/>
  <c r="I4215" i="23" s="1"/>
  <c r="W4214" i="23"/>
  <c r="V4215" i="23" s="1"/>
  <c r="P4214" i="23"/>
  <c r="Q4214" i="23"/>
  <c r="R4214" i="23"/>
  <c r="L4215" i="23"/>
  <c r="Y4215" i="23"/>
  <c r="C4215" i="23"/>
  <c r="E4215" i="23"/>
  <c r="F4215" i="23"/>
  <c r="G4215" i="23"/>
  <c r="B4216" i="23"/>
  <c r="Z4159" i="23"/>
  <c r="V4160" i="23"/>
  <c r="X4160" i="23"/>
  <c r="K4160" i="23"/>
  <c r="D4160" i="23"/>
  <c r="J4160" i="23"/>
  <c r="I4161" i="23" s="1"/>
  <c r="W4160" i="23"/>
  <c r="V4161" i="23" s="1"/>
  <c r="P4160" i="23"/>
  <c r="Q4160" i="23"/>
  <c r="R4160" i="23"/>
  <c r="L4161" i="23"/>
  <c r="Y4161" i="23"/>
  <c r="C4161" i="23"/>
  <c r="E4161" i="23"/>
  <c r="F4161" i="23"/>
  <c r="G4161" i="23"/>
  <c r="B4162" i="23"/>
  <c r="K4106" i="23"/>
  <c r="J4106" i="23"/>
  <c r="I4107" i="23" s="1"/>
  <c r="D4106" i="23"/>
  <c r="W4106" i="23"/>
  <c r="V4107" i="23" s="1"/>
  <c r="P4106" i="23"/>
  <c r="Q4106" i="23"/>
  <c r="R4106" i="23"/>
  <c r="Y4107" i="23"/>
  <c r="L4107" i="23"/>
  <c r="B4108" i="23"/>
  <c r="C4107" i="23"/>
  <c r="E4107" i="23"/>
  <c r="G4107" i="23"/>
  <c r="Z4105" i="23"/>
  <c r="V4106" i="23"/>
  <c r="L4053" i="23"/>
  <c r="Y4053" i="23"/>
  <c r="E4053" i="23"/>
  <c r="C4053" i="23"/>
  <c r="F4053" i="23"/>
  <c r="G4053" i="23"/>
  <c r="B4054" i="23"/>
  <c r="K4052" i="23"/>
  <c r="X4052" i="23"/>
  <c r="W4052" i="23"/>
  <c r="V4053" i="23" s="1"/>
  <c r="J4052" i="23"/>
  <c r="I4053" i="23" s="1"/>
  <c r="D4052" i="23"/>
  <c r="P4052" i="23"/>
  <c r="Q4052" i="23"/>
  <c r="R4052" i="23"/>
  <c r="P3752" i="23"/>
  <c r="Q3752" i="23"/>
  <c r="R3752" i="23"/>
  <c r="C3753" i="23"/>
  <c r="D3753" i="23" s="1"/>
  <c r="E3753" i="23"/>
  <c r="F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D3591" i="23" s="1"/>
  <c r="E3591" i="23"/>
  <c r="F3591" i="23"/>
  <c r="G3591" i="23"/>
  <c r="B3592" i="23"/>
  <c r="P3536" i="23"/>
  <c r="Q3536" i="23"/>
  <c r="R3536" i="23"/>
  <c r="C3537" i="23"/>
  <c r="E3537" i="23"/>
  <c r="G3537" i="23"/>
  <c r="B3538" i="23"/>
  <c r="P3482" i="23"/>
  <c r="Q3482" i="23"/>
  <c r="R3482" i="23"/>
  <c r="C3483" i="23"/>
  <c r="E3483" i="23"/>
  <c r="G3483" i="23"/>
  <c r="B3484" i="23"/>
  <c r="P3428" i="23"/>
  <c r="Q3428" i="23"/>
  <c r="R3428" i="23"/>
  <c r="C3429" i="23"/>
  <c r="E3429" i="23"/>
  <c r="G3429" i="23"/>
  <c r="B3430" i="23"/>
  <c r="P3374" i="23"/>
  <c r="Q3374" i="23"/>
  <c r="R3374" i="23"/>
  <c r="C3375" i="23"/>
  <c r="E3375" i="23"/>
  <c r="F3375" i="23"/>
  <c r="G3375" i="23"/>
  <c r="B3376" i="23"/>
  <c r="P3320" i="23"/>
  <c r="Q3320" i="23"/>
  <c r="R3320" i="23"/>
  <c r="C3321" i="23"/>
  <c r="E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0" i="23"/>
  <c r="Q2240" i="23"/>
  <c r="R2240" i="23"/>
  <c r="G2241" i="23"/>
  <c r="B2242" i="23"/>
  <c r="C2241" i="23"/>
  <c r="E2241" i="23"/>
  <c r="F2241" i="23"/>
  <c r="P2186" i="23"/>
  <c r="Q2186" i="23"/>
  <c r="R2186" i="23"/>
  <c r="G2187" i="23"/>
  <c r="E2187" i="23"/>
  <c r="B2188" i="23"/>
  <c r="C2187" i="23"/>
  <c r="F2187" i="23" s="1"/>
  <c r="P2132" i="23"/>
  <c r="Q2132" i="23"/>
  <c r="R2132" i="23"/>
  <c r="G2133" i="23"/>
  <c r="C2133" i="23"/>
  <c r="F2133" i="23"/>
  <c r="B2134" i="23"/>
  <c r="E2133" i="23"/>
  <c r="P2078" i="23"/>
  <c r="Q2078" i="23"/>
  <c r="R2078" i="23"/>
  <c r="E2079" i="23"/>
  <c r="B2080" i="23"/>
  <c r="C2079" i="23"/>
  <c r="G2079" i="23"/>
  <c r="F2079" i="23"/>
  <c r="P2024" i="23"/>
  <c r="Q2024" i="23"/>
  <c r="R2024" i="23"/>
  <c r="G2025" i="23"/>
  <c r="C2025" i="23"/>
  <c r="B2026" i="23"/>
  <c r="F2025" i="23"/>
  <c r="E2025" i="23"/>
  <c r="E1971" i="23"/>
  <c r="C1971" i="23"/>
  <c r="B1972" i="23"/>
  <c r="G1971" i="23"/>
  <c r="F1971" i="23"/>
  <c r="P1970" i="23"/>
  <c r="Q1970" i="23"/>
  <c r="R1970"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E999" i="23"/>
  <c r="B1000" i="23"/>
  <c r="C999" i="23"/>
  <c r="F999" i="23"/>
  <c r="G999" i="23"/>
  <c r="Q944" i="23"/>
  <c r="P944" i="23"/>
  <c r="R944" i="23"/>
  <c r="C945" i="23"/>
  <c r="E945" i="23"/>
  <c r="F945" i="23"/>
  <c r="G945" i="23"/>
  <c r="B946" i="23"/>
  <c r="Q890" i="23"/>
  <c r="R890" i="23"/>
  <c r="P890" i="23"/>
  <c r="C891" i="23"/>
  <c r="E891" i="23"/>
  <c r="F891" i="23"/>
  <c r="G891" i="23"/>
  <c r="B892" i="23"/>
  <c r="Q836" i="23"/>
  <c r="P836" i="23"/>
  <c r="R836" i="23"/>
  <c r="C837" i="23"/>
  <c r="E837" i="23"/>
  <c r="F837" i="23"/>
  <c r="G837" i="23"/>
  <c r="B838" i="23"/>
  <c r="P782" i="23"/>
  <c r="Q782" i="23"/>
  <c r="R782" i="23"/>
  <c r="B784" i="23"/>
  <c r="C783" i="23"/>
  <c r="F783" i="23" s="1"/>
  <c r="G783" i="23"/>
  <c r="E783" i="23"/>
  <c r="G729" i="23"/>
  <c r="C729" i="23"/>
  <c r="F729" i="23" s="1"/>
  <c r="E729" i="23"/>
  <c r="B730" i="23"/>
  <c r="P728" i="23"/>
  <c r="Q728" i="23"/>
  <c r="R728" i="23"/>
  <c r="P674" i="23"/>
  <c r="Q674" i="23"/>
  <c r="R674" i="23"/>
  <c r="C675" i="23"/>
  <c r="E675" i="23"/>
  <c r="F675" i="23"/>
  <c r="G675" i="23"/>
  <c r="B676" i="23"/>
  <c r="Q620" i="23"/>
  <c r="P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Q404" i="23"/>
  <c r="R404" i="23"/>
  <c r="P404" i="23"/>
  <c r="C405" i="23"/>
  <c r="E405" i="23"/>
  <c r="F405" i="23"/>
  <c r="G405" i="23"/>
  <c r="B406" i="23"/>
  <c r="P350" i="23"/>
  <c r="Q350" i="23"/>
  <c r="R350" i="23"/>
  <c r="C351" i="23"/>
  <c r="E351" i="23"/>
  <c r="F351" i="23"/>
  <c r="G351" i="23"/>
  <c r="B352" i="23"/>
  <c r="Q296" i="23"/>
  <c r="P296" i="23"/>
  <c r="R296" i="23"/>
  <c r="C297" i="23"/>
  <c r="E297" i="23"/>
  <c r="F297" i="23"/>
  <c r="G297" i="23"/>
  <c r="B298" i="23"/>
  <c r="Q242" i="23"/>
  <c r="P242" i="23"/>
  <c r="R242" i="23"/>
  <c r="C243" i="23"/>
  <c r="E243" i="23"/>
  <c r="F243" i="23"/>
  <c r="G243" i="23"/>
  <c r="B244" i="23"/>
  <c r="P188" i="23"/>
  <c r="Q188" i="23"/>
  <c r="R188" i="23"/>
  <c r="C189" i="23"/>
  <c r="E189" i="23"/>
  <c r="F189" i="23"/>
  <c r="G189" i="23"/>
  <c r="B190" i="23"/>
  <c r="P134" i="23"/>
  <c r="Q134" i="23"/>
  <c r="R134" i="23"/>
  <c r="C135" i="23"/>
  <c r="E135" i="23"/>
  <c r="F135" i="23"/>
  <c r="G135" i="23"/>
  <c r="B136" i="23"/>
  <c r="G81" i="23"/>
  <c r="C81" i="23"/>
  <c r="F81" i="23" s="1"/>
  <c r="E81" i="23"/>
  <c r="B82" i="23"/>
  <c r="P80" i="23"/>
  <c r="Q80" i="23"/>
  <c r="R80" i="23"/>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367" i="24"/>
  <c r="M1367" i="24"/>
  <c r="AL28" i="7"/>
  <c r="AN28" i="7"/>
  <c r="N29" i="8"/>
  <c r="AA29" i="8"/>
  <c r="AB29" i="8" s="1"/>
  <c r="B52" i="9"/>
  <c r="B1311" i="24"/>
  <c r="M1311" i="24"/>
  <c r="AL27" i="7"/>
  <c r="AN27" i="7"/>
  <c r="N28" i="8"/>
  <c r="AA28" i="8"/>
  <c r="AB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B1087" i="24"/>
  <c r="M1087" i="24"/>
  <c r="AL23" i="7"/>
  <c r="AN23" i="7"/>
  <c r="N24" i="8"/>
  <c r="AA24" i="8"/>
  <c r="AB24" i="8" s="1"/>
  <c r="B47" i="9"/>
  <c r="B1031" i="24"/>
  <c r="M1031" i="24"/>
  <c r="AL22" i="7"/>
  <c r="AN22" i="7"/>
  <c r="N23" i="8"/>
  <c r="AA23" i="8"/>
  <c r="AB23" i="8" s="1"/>
  <c r="B46" i="9"/>
  <c r="B975" i="24"/>
  <c r="M975" i="24"/>
  <c r="AL21" i="7"/>
  <c r="AN21" i="7"/>
  <c r="N22" i="8"/>
  <c r="AA22" i="8"/>
  <c r="AB22" i="8" s="1"/>
  <c r="B45" i="9"/>
  <c r="B919" i="24"/>
  <c r="M919" i="24"/>
  <c r="AL20" i="7"/>
  <c r="AN20" i="7"/>
  <c r="N21" i="8"/>
  <c r="AA21" i="8"/>
  <c r="AB21" i="8" s="1"/>
  <c r="B44" i="9"/>
  <c r="B863" i="24"/>
  <c r="M863" i="24"/>
  <c r="AL19" i="7"/>
  <c r="AN19" i="7"/>
  <c r="N20" i="8"/>
  <c r="AA20" i="8"/>
  <c r="AB20" i="8" s="1"/>
  <c r="B43" i="9"/>
  <c r="B807" i="24"/>
  <c r="M807" i="24"/>
  <c r="AL18" i="7"/>
  <c r="AN18" i="7"/>
  <c r="N19" i="8"/>
  <c r="AA19" i="8"/>
  <c r="AB19" i="8" s="1"/>
  <c r="B42" i="9"/>
  <c r="AL17" i="7"/>
  <c r="AN17" i="7"/>
  <c r="B751" i="24"/>
  <c r="M751" i="24"/>
  <c r="N18" i="8"/>
  <c r="AA18" i="8"/>
  <c r="AB18" i="8" s="1"/>
  <c r="B41" i="9"/>
  <c r="AL16" i="7"/>
  <c r="AN16" i="7"/>
  <c r="B695" i="24"/>
  <c r="M695" i="24"/>
  <c r="N17" i="8"/>
  <c r="AA17" i="8"/>
  <c r="AB17" i="8" s="1"/>
  <c r="B40" i="9"/>
  <c r="AN15" i="7"/>
  <c r="AL15" i="7"/>
  <c r="B639" i="24"/>
  <c r="M639" i="24"/>
  <c r="N16" i="8"/>
  <c r="AA16" i="8"/>
  <c r="AB16" i="8" s="1"/>
  <c r="B39" i="9"/>
  <c r="B583" i="24"/>
  <c r="M583" i="24"/>
  <c r="N15" i="8"/>
  <c r="AA15" i="8"/>
  <c r="AB15" i="8" s="1"/>
  <c r="B38" i="9"/>
  <c r="AN14" i="7"/>
  <c r="AL14" i="7"/>
  <c r="AN13" i="7"/>
  <c r="AL13" i="7"/>
  <c r="B527" i="24"/>
  <c r="M527" i="24"/>
  <c r="N14" i="8"/>
  <c r="AA14" i="8"/>
  <c r="AB14" i="8" s="1"/>
  <c r="B37" i="9"/>
  <c r="AN12" i="7"/>
  <c r="AL12" i="7"/>
  <c r="B471" i="24"/>
  <c r="M471" i="24"/>
  <c r="N13" i="8"/>
  <c r="AA13" i="8"/>
  <c r="AB13" i="8" s="1"/>
  <c r="B36" i="9"/>
  <c r="AL11" i="7"/>
  <c r="AN11" i="7"/>
  <c r="B415" i="24"/>
  <c r="M415" i="24"/>
  <c r="N12" i="8"/>
  <c r="AA12" i="8"/>
  <c r="AB12" i="8" s="1"/>
  <c r="E75" i="8"/>
  <c r="F75" i="8"/>
  <c r="G75" i="8"/>
  <c r="H75" i="8"/>
  <c r="I75" i="8"/>
  <c r="J75" i="8"/>
  <c r="K75" i="8"/>
  <c r="L75" i="8"/>
  <c r="M75" i="8"/>
  <c r="N75" i="8"/>
  <c r="O75" i="8"/>
  <c r="P75" i="8"/>
  <c r="Q75" i="8"/>
  <c r="R75" i="8"/>
  <c r="S75" i="8"/>
  <c r="T75" i="8"/>
  <c r="U75" i="8"/>
  <c r="V75" i="8"/>
  <c r="W75" i="8"/>
  <c r="X75" i="8"/>
  <c r="Y75" i="8"/>
  <c r="B35" i="9"/>
  <c r="AN10" i="7"/>
  <c r="AL10" i="7"/>
  <c r="B359" i="24"/>
  <c r="M359" i="24"/>
  <c r="N11" i="8"/>
  <c r="AA11" i="8"/>
  <c r="AB11" i="8" s="1"/>
  <c r="B34" i="9"/>
  <c r="AL9" i="7"/>
  <c r="AN9" i="7"/>
  <c r="B303" i="24"/>
  <c r="M303" i="24"/>
  <c r="N10" i="8"/>
  <c r="AA10" i="8"/>
  <c r="AB10" i="8" s="1"/>
  <c r="B33"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N8" i="7"/>
  <c r="AL8" i="7"/>
  <c r="B247" i="24"/>
  <c r="M247" i="24"/>
  <c r="N9" i="8"/>
  <c r="AA9" i="8"/>
  <c r="AB9" i="8" s="1"/>
  <c r="V1591" i="24"/>
  <c r="F1642" i="24" s="1"/>
  <c r="O1591" i="24"/>
  <c r="B32"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E38" i="11"/>
  <c r="D47" i="19"/>
  <c r="D41" i="19"/>
  <c r="F4332" i="23"/>
  <c r="E4332" i="23"/>
  <c r="F4331" i="23"/>
  <c r="E4331" i="23"/>
  <c r="E4330" i="23"/>
  <c r="F4330" i="23"/>
  <c r="E4329" i="23"/>
  <c r="F4329" i="23"/>
  <c r="E4328" i="23"/>
  <c r="F4328" i="23"/>
  <c r="E4327" i="23"/>
  <c r="H4328" i="23" s="1"/>
  <c r="F4327" i="23"/>
  <c r="G4327" i="23"/>
  <c r="H4327" i="23"/>
  <c r="E4326" i="23"/>
  <c r="F4326" i="23"/>
  <c r="G4326" i="23"/>
  <c r="I4326" i="23" s="1"/>
  <c r="H4326" i="23"/>
  <c r="E4325" i="23"/>
  <c r="F4325" i="23"/>
  <c r="G4325" i="23"/>
  <c r="H4325" i="23"/>
  <c r="E4324" i="23"/>
  <c r="F4324" i="23"/>
  <c r="G4324" i="23"/>
  <c r="I4324" i="23" s="1"/>
  <c r="H4324" i="23"/>
  <c r="E4323" i="23"/>
  <c r="F4323" i="23"/>
  <c r="G4323" i="23"/>
  <c r="I4323" i="23" s="1"/>
  <c r="H4323" i="23"/>
  <c r="E4322" i="23"/>
  <c r="F4322" i="23"/>
  <c r="G4322" i="23"/>
  <c r="H4322" i="23"/>
  <c r="E4321" i="23"/>
  <c r="F4321" i="23"/>
  <c r="E4320" i="23"/>
  <c r="F4320" i="23"/>
  <c r="G4320" i="23"/>
  <c r="I4320" i="23" s="1"/>
  <c r="H4320" i="23"/>
  <c r="E4319" i="23"/>
  <c r="F4319" i="23"/>
  <c r="E4318" i="23"/>
  <c r="F4318" i="23"/>
  <c r="G4318" i="23"/>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E4306" i="23"/>
  <c r="F4306" i="23"/>
  <c r="E4305" i="23"/>
  <c r="F4305" i="23"/>
  <c r="E4304" i="23"/>
  <c r="F4304" i="23"/>
  <c r="E4303" i="23"/>
  <c r="F4303" i="23"/>
  <c r="E4302" i="23"/>
  <c r="F4302" i="23"/>
  <c r="E4301" i="23"/>
  <c r="F4301" i="23"/>
  <c r="E4300" i="23"/>
  <c r="F4300" i="23"/>
  <c r="G4300" i="23"/>
  <c r="I4300" i="23" s="1"/>
  <c r="H4300" i="23"/>
  <c r="E4299" i="23"/>
  <c r="H4299" i="23" s="1"/>
  <c r="F4299" i="23"/>
  <c r="G4299" i="23"/>
  <c r="E4298" i="23"/>
  <c r="G4297" i="23" s="1"/>
  <c r="I4297" i="23" s="1"/>
  <c r="F4298" i="23"/>
  <c r="E4297" i="23"/>
  <c r="F4297" i="23"/>
  <c r="H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I4271" i="23" s="1"/>
  <c r="H4271" i="23"/>
  <c r="E4270" i="23"/>
  <c r="F4270" i="23"/>
  <c r="E4269" i="23"/>
  <c r="F4269" i="23"/>
  <c r="E4268" i="23"/>
  <c r="F4268" i="23"/>
  <c r="I4567" i="23"/>
  <c r="J4568" i="23"/>
  <c r="I4569" i="23" s="1"/>
  <c r="J4567" i="23"/>
  <c r="I4568" i="23" s="1"/>
  <c r="J4569" i="23"/>
  <c r="I4570"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2" i="23"/>
  <c r="N3792" i="23"/>
  <c r="U3792" i="23" s="1"/>
  <c r="N3791" i="23"/>
  <c r="U3791" i="23" s="1"/>
  <c r="M3791" i="23"/>
  <c r="M3790" i="23"/>
  <c r="N3790" i="23"/>
  <c r="U3790" i="23" s="1"/>
  <c r="M3795" i="23"/>
  <c r="N3795" i="23"/>
  <c r="U3795" i="23" s="1"/>
  <c r="Z72" i="23"/>
  <c r="CV72" i="23"/>
  <c r="CX72" i="23"/>
  <c r="CZ72" i="23"/>
  <c r="DB72" i="23"/>
  <c r="DD72" i="23"/>
  <c r="DG72" i="23"/>
  <c r="CU72" i="23"/>
  <c r="CW72" i="23"/>
  <c r="CY72" i="23"/>
  <c r="DA72" i="23"/>
  <c r="DC72" i="23"/>
  <c r="DE72" i="23"/>
  <c r="DF72" i="23"/>
  <c r="DH72" i="23"/>
  <c r="N3798" i="23"/>
  <c r="U3798" i="23" s="1"/>
  <c r="M3798" i="23"/>
  <c r="N3793" i="23"/>
  <c r="U3793" i="23" s="1"/>
  <c r="M3793" i="23"/>
  <c r="M3796" i="23"/>
  <c r="N3796" i="23"/>
  <c r="U3796" i="23" s="1"/>
  <c r="N3797" i="23"/>
  <c r="U3797" i="23" s="1"/>
  <c r="M3797" i="23"/>
  <c r="N3794" i="23"/>
  <c r="U3794" i="23" s="1"/>
  <c r="M3794"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V71" i="23"/>
  <c r="CX71" i="23"/>
  <c r="DA71" i="23"/>
  <c r="DC71" i="23"/>
  <c r="DE71" i="23"/>
  <c r="DG71" i="23"/>
  <c r="DH71" i="23"/>
  <c r="CU71" i="23"/>
  <c r="CW71" i="23"/>
  <c r="CY71" i="23"/>
  <c r="CZ71" i="23"/>
  <c r="DB71" i="23"/>
  <c r="DD71" i="23"/>
  <c r="DF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M2293" i="23"/>
  <c r="N2293" i="23"/>
  <c r="CV45" i="23"/>
  <c r="CY45" i="23"/>
  <c r="DB45" i="23"/>
  <c r="DE45" i="23"/>
  <c r="DH45" i="23"/>
  <c r="CW45" i="23"/>
  <c r="CZ45" i="23"/>
  <c r="DC45" i="23"/>
  <c r="DG45" i="23"/>
  <c r="CU45" i="23"/>
  <c r="CX45" i="23"/>
  <c r="DA45" i="23"/>
  <c r="DD45" i="23"/>
  <c r="DF45" i="23"/>
  <c r="C2237" i="23"/>
  <c r="G2237" i="23"/>
  <c r="Z44" i="23"/>
  <c r="CX44" i="23"/>
  <c r="DC44" i="23"/>
  <c r="DE44" i="23"/>
  <c r="CU44" i="23"/>
  <c r="DA44" i="23"/>
  <c r="DG44" i="23"/>
  <c r="CW44" i="23"/>
  <c r="CZ44" i="23"/>
  <c r="DH44" i="23"/>
  <c r="DB44" i="23"/>
  <c r="DF44" i="23"/>
  <c r="CV44" i="23"/>
  <c r="CY44" i="23"/>
  <c r="DD44" i="23"/>
  <c r="M2239" i="23"/>
  <c r="N2239" i="23"/>
  <c r="G2183" i="23"/>
  <c r="C2183" i="23"/>
  <c r="CV43" i="23"/>
  <c r="DA43" i="23"/>
  <c r="DF43" i="23"/>
  <c r="CY43" i="23"/>
  <c r="DE43" i="23"/>
  <c r="CX43" i="23"/>
  <c r="DC43" i="23"/>
  <c r="DG43" i="23"/>
  <c r="CU43" i="23"/>
  <c r="CZ43" i="23"/>
  <c r="DD43" i="23"/>
  <c r="DH43" i="23"/>
  <c r="CW43" i="23"/>
  <c r="DB43" i="23"/>
  <c r="N2185" i="23"/>
  <c r="M2185" i="23"/>
  <c r="Z43" i="23"/>
  <c r="Z42" i="23"/>
  <c r="CW42" i="23"/>
  <c r="CX42" i="23"/>
  <c r="CZ42" i="23"/>
  <c r="DD42" i="23"/>
  <c r="DC42" i="23"/>
  <c r="DF42" i="23"/>
  <c r="DH42" i="23"/>
  <c r="CU42" i="23"/>
  <c r="DB42" i="23"/>
  <c r="CV42" i="23"/>
  <c r="CY42" i="23"/>
  <c r="DA42" i="23"/>
  <c r="DG42" i="23"/>
  <c r="DE42" i="23"/>
  <c r="G2129" i="23"/>
  <c r="C2129" i="23"/>
  <c r="N2131" i="23"/>
  <c r="M2131" i="23"/>
  <c r="G2075" i="23"/>
  <c r="C2075" i="23"/>
  <c r="M2077" i="23"/>
  <c r="N2077" i="23"/>
  <c r="U2077" i="23" s="1"/>
  <c r="Z41" i="23"/>
  <c r="CV41" i="23"/>
  <c r="DD41" i="23"/>
  <c r="CZ41" i="23"/>
  <c r="DE41" i="23"/>
  <c r="CU41" i="23"/>
  <c r="CW41" i="23"/>
  <c r="DC41" i="23"/>
  <c r="DG41" i="23"/>
  <c r="CX41" i="23"/>
  <c r="DA41" i="23"/>
  <c r="DH41" i="23"/>
  <c r="CY41" i="23"/>
  <c r="DB41" i="23"/>
  <c r="DF41" i="23"/>
  <c r="Z40" i="23"/>
  <c r="C2021" i="23"/>
  <c r="G2021" i="23"/>
  <c r="M2023" i="23"/>
  <c r="N2023" i="23"/>
  <c r="U2023" i="23" s="1"/>
  <c r="CV40" i="23"/>
  <c r="CY40" i="23"/>
  <c r="DH40" i="23"/>
  <c r="CX40" i="23"/>
  <c r="DC40" i="23"/>
  <c r="CU40" i="23"/>
  <c r="DA40" i="23"/>
  <c r="DD40" i="23"/>
  <c r="DF40" i="23"/>
  <c r="CZ40" i="23"/>
  <c r="DE40" i="23"/>
  <c r="CW40" i="23"/>
  <c r="DB40" i="23"/>
  <c r="DG40" i="23"/>
  <c r="CU39" i="23"/>
  <c r="CZ39" i="23"/>
  <c r="DE39" i="23"/>
  <c r="CW39" i="23"/>
  <c r="CY39" i="23"/>
  <c r="DA39" i="23"/>
  <c r="DC39" i="23"/>
  <c r="DG39" i="23"/>
  <c r="CV39" i="23"/>
  <c r="DB39" i="23"/>
  <c r="DD39" i="23"/>
  <c r="DH39" i="23"/>
  <c r="CX39" i="23"/>
  <c r="DF39" i="23"/>
  <c r="C1967" i="23"/>
  <c r="G1967" i="23"/>
  <c r="N1969" i="23"/>
  <c r="M1969" i="23"/>
  <c r="Z39" i="23"/>
  <c r="C1913" i="23"/>
  <c r="G1913" i="23"/>
  <c r="M1915" i="23"/>
  <c r="N1915" i="23"/>
  <c r="Z38" i="23"/>
  <c r="CV38" i="23"/>
  <c r="CX38" i="23"/>
  <c r="DA38" i="23"/>
  <c r="DD38" i="23"/>
  <c r="DH38" i="23"/>
  <c r="CU38" i="23"/>
  <c r="CY38" i="23"/>
  <c r="DB38" i="23"/>
  <c r="DG38" i="23"/>
  <c r="CW38" i="23"/>
  <c r="CZ38" i="23"/>
  <c r="DC38" i="23"/>
  <c r="DE38" i="23"/>
  <c r="DF38" i="23"/>
  <c r="C1859" i="23"/>
  <c r="G1859" i="23"/>
  <c r="M1861" i="23"/>
  <c r="N1861" i="23"/>
  <c r="CU37" i="23"/>
  <c r="CY37" i="23"/>
  <c r="DC37" i="23"/>
  <c r="DF37" i="23"/>
  <c r="CV37" i="23"/>
  <c r="CX37" i="23"/>
  <c r="DA37" i="23"/>
  <c r="DD37" i="23"/>
  <c r="DH37" i="23"/>
  <c r="DE37" i="23"/>
  <c r="CW37" i="23"/>
  <c r="CZ37" i="23"/>
  <c r="DB37" i="23"/>
  <c r="DG37" i="23"/>
  <c r="C1805" i="23"/>
  <c r="G1805" i="23"/>
  <c r="M1807" i="23"/>
  <c r="N1807" i="23"/>
  <c r="M1808" i="23"/>
  <c r="N1808" i="23"/>
  <c r="U1808" i="23" s="1"/>
  <c r="CW36" i="23"/>
  <c r="DB36" i="23"/>
  <c r="DE36" i="23"/>
  <c r="DG36" i="23"/>
  <c r="CV36" i="23"/>
  <c r="CY36" i="23"/>
  <c r="DA36" i="23"/>
  <c r="DD36" i="23"/>
  <c r="DH36" i="23"/>
  <c r="CU36" i="23"/>
  <c r="CX36" i="23"/>
  <c r="CZ36" i="23"/>
  <c r="DC36" i="23"/>
  <c r="DF36" i="23"/>
  <c r="C1751" i="23"/>
  <c r="G1751" i="23"/>
  <c r="M1753" i="23"/>
  <c r="N1753" i="23"/>
  <c r="M1754" i="23"/>
  <c r="N1754" i="23"/>
  <c r="U1754" i="23" s="1"/>
  <c r="CV35" i="23"/>
  <c r="CZ35" i="23"/>
  <c r="DC35" i="23"/>
  <c r="DF35" i="23"/>
  <c r="CX35" i="23"/>
  <c r="DA35" i="23"/>
  <c r="DD35" i="23"/>
  <c r="DG35" i="23"/>
  <c r="CU35" i="23"/>
  <c r="CY35" i="23"/>
  <c r="DE35" i="23"/>
  <c r="CW35" i="23"/>
  <c r="DB35" i="23"/>
  <c r="DH35" i="23"/>
  <c r="C1697" i="23"/>
  <c r="G1697" i="23"/>
  <c r="M1699" i="23"/>
  <c r="N1699" i="23"/>
  <c r="M1700" i="23"/>
  <c r="N1700" i="23"/>
  <c r="U1700" i="23" s="1"/>
  <c r="CV34" i="23"/>
  <c r="CY34" i="23"/>
  <c r="DC34" i="23"/>
  <c r="DE34" i="23"/>
  <c r="CZ34" i="23"/>
  <c r="DB34" i="23"/>
  <c r="DF34" i="23"/>
  <c r="DH34" i="23"/>
  <c r="CW34" i="23"/>
  <c r="DD34" i="23"/>
  <c r="CU34" i="23"/>
  <c r="CX34" i="23"/>
  <c r="DA34" i="23"/>
  <c r="DG34" i="23"/>
  <c r="C1643" i="23"/>
  <c r="G1643" i="23"/>
  <c r="M1645" i="23"/>
  <c r="N1645" i="23"/>
  <c r="M1646" i="23"/>
  <c r="N1646" i="23"/>
  <c r="U1646" i="23" s="1"/>
  <c r="CV33" i="23"/>
  <c r="CY33" i="23"/>
  <c r="DB33" i="23"/>
  <c r="DD33" i="23"/>
  <c r="DG33" i="23"/>
  <c r="CW33" i="23"/>
  <c r="CZ33" i="23"/>
  <c r="DC33" i="23"/>
  <c r="DE33" i="23"/>
  <c r="DF33" i="23"/>
  <c r="CU33" i="23"/>
  <c r="CX33" i="23"/>
  <c r="DA33" i="23"/>
  <c r="DH33" i="23"/>
  <c r="C1589" i="23"/>
  <c r="G1589" i="23"/>
  <c r="M1591" i="23"/>
  <c r="N1591" i="23"/>
  <c r="M1592" i="23"/>
  <c r="N1592" i="23"/>
  <c r="U1592" i="23" s="1"/>
  <c r="Z32" i="23"/>
  <c r="CW32" i="23"/>
  <c r="CZ32" i="23"/>
  <c r="DC32" i="23"/>
  <c r="DD32" i="23"/>
  <c r="DH32" i="23"/>
  <c r="CU32" i="23"/>
  <c r="CY32" i="23"/>
  <c r="DB32" i="23"/>
  <c r="DE32" i="23"/>
  <c r="CX32" i="23"/>
  <c r="DA32" i="23"/>
  <c r="DF32" i="23"/>
  <c r="CV32" i="23"/>
  <c r="DG32" i="23"/>
  <c r="C1535" i="23"/>
  <c r="G1535" i="23"/>
  <c r="M1537" i="23"/>
  <c r="N1537" i="23"/>
  <c r="M1538" i="23"/>
  <c r="N1538" i="23"/>
  <c r="U1538" i="23" s="1"/>
  <c r="CV31" i="23"/>
  <c r="DG31" i="23"/>
  <c r="CW31" i="23"/>
  <c r="CZ31" i="23"/>
  <c r="DB31" i="23"/>
  <c r="DH31" i="23"/>
  <c r="CU31" i="23"/>
  <c r="CY31" i="23"/>
  <c r="DD31" i="23"/>
  <c r="DF31" i="23"/>
  <c r="CX31" i="23"/>
  <c r="DA31" i="23"/>
  <c r="DC31" i="23"/>
  <c r="DE31" i="23"/>
  <c r="C1481" i="23"/>
  <c r="G1481" i="23"/>
  <c r="M1483" i="23"/>
  <c r="N1483" i="23"/>
  <c r="M1484" i="23"/>
  <c r="N1484" i="23"/>
  <c r="U1484" i="23" s="1"/>
  <c r="CY30" i="23"/>
  <c r="DB30" i="23"/>
  <c r="DD30" i="23"/>
  <c r="DF30" i="23"/>
  <c r="DH30" i="23"/>
  <c r="CU30" i="23"/>
  <c r="CW30" i="23"/>
  <c r="DA30" i="23"/>
  <c r="DE30" i="23"/>
  <c r="CX30" i="23"/>
  <c r="CV30" i="23"/>
  <c r="CZ30" i="23"/>
  <c r="DC30" i="23"/>
  <c r="DG30" i="23"/>
  <c r="C1427" i="23"/>
  <c r="G1427" i="23"/>
  <c r="M1429" i="23"/>
  <c r="N1429" i="23"/>
  <c r="CX29" i="23"/>
  <c r="DA29" i="23"/>
  <c r="DC29" i="23"/>
  <c r="DF29" i="23"/>
  <c r="CU29" i="23"/>
  <c r="CW29" i="23"/>
  <c r="CZ29" i="23"/>
  <c r="DE29" i="23"/>
  <c r="CY29" i="23"/>
  <c r="DD29" i="23"/>
  <c r="DH29" i="23"/>
  <c r="CV29" i="23"/>
  <c r="DB29" i="23"/>
  <c r="DG29" i="23"/>
  <c r="C1373" i="23"/>
  <c r="G1373" i="23"/>
  <c r="M1375" i="23"/>
  <c r="N1375" i="23"/>
  <c r="M1376" i="23"/>
  <c r="N1376" i="23"/>
  <c r="U1376" i="23" s="1"/>
  <c r="DE28" i="23"/>
  <c r="CU28" i="23"/>
  <c r="CW28" i="23"/>
  <c r="CZ28" i="23"/>
  <c r="DC28" i="23"/>
  <c r="DF28" i="23"/>
  <c r="CX28" i="23"/>
  <c r="DB28" i="23"/>
  <c r="DG28" i="23"/>
  <c r="CV28" i="23"/>
  <c r="CY28" i="23"/>
  <c r="DA28" i="23"/>
  <c r="DD28" i="23"/>
  <c r="DH28" i="23"/>
  <c r="C1319" i="23"/>
  <c r="G1319" i="23"/>
  <c r="M1321" i="23"/>
  <c r="N1321" i="23"/>
  <c r="M1322" i="23"/>
  <c r="N1322" i="23"/>
  <c r="U1322" i="23" s="1"/>
  <c r="CW27" i="23"/>
  <c r="CZ27" i="23"/>
  <c r="DC27" i="23"/>
  <c r="DH27" i="23"/>
  <c r="CY27" i="23"/>
  <c r="DD27" i="23"/>
  <c r="DG27" i="23"/>
  <c r="CU27" i="23"/>
  <c r="CX27" i="23"/>
  <c r="DB27" i="23"/>
  <c r="DF27" i="23"/>
  <c r="CV27" i="23"/>
  <c r="DA27" i="23"/>
  <c r="DE27" i="23"/>
  <c r="C1265" i="23"/>
  <c r="G1265" i="23"/>
  <c r="M1267" i="23"/>
  <c r="N1267" i="23"/>
  <c r="M1268" i="23"/>
  <c r="N1268" i="23"/>
  <c r="U1268" i="23" s="1"/>
  <c r="Z26" i="23"/>
  <c r="CW26" i="23"/>
  <c r="CZ26" i="23"/>
  <c r="DB26" i="23"/>
  <c r="DD26" i="23"/>
  <c r="DF26" i="23"/>
  <c r="CU26" i="23"/>
  <c r="CY26" i="23"/>
  <c r="DC26" i="23"/>
  <c r="DE26" i="23"/>
  <c r="DH26" i="23"/>
  <c r="CV26" i="23"/>
  <c r="CX26" i="23"/>
  <c r="DA26" i="23"/>
  <c r="DG26" i="23"/>
  <c r="C1211" i="23"/>
  <c r="G1211" i="23"/>
  <c r="M1213" i="23"/>
  <c r="N1213" i="23"/>
  <c r="M1214" i="23"/>
  <c r="N1214" i="23"/>
  <c r="U1214" i="23" s="1"/>
  <c r="CU25" i="23"/>
  <c r="CY25" i="23"/>
  <c r="CZ25" i="23"/>
  <c r="DB25" i="23"/>
  <c r="DF25" i="23"/>
  <c r="DH25" i="23"/>
  <c r="CW25" i="23"/>
  <c r="DD25" i="23"/>
  <c r="DE25" i="23"/>
  <c r="CV25" i="23"/>
  <c r="CX25" i="23"/>
  <c r="DA25" i="23"/>
  <c r="DC25" i="23"/>
  <c r="DG25" i="23"/>
  <c r="C1157" i="23"/>
  <c r="G1157" i="23"/>
  <c r="M1159" i="23"/>
  <c r="N1159" i="23"/>
  <c r="M1160" i="23"/>
  <c r="N1160" i="23"/>
  <c r="U1160" i="23" s="1"/>
  <c r="CU24" i="23"/>
  <c r="DC24" i="23"/>
  <c r="DH24" i="23"/>
  <c r="CW24" i="23"/>
  <c r="CZ24" i="23"/>
  <c r="DF24" i="23"/>
  <c r="CV24" i="23"/>
  <c r="DB24" i="23"/>
  <c r="DD24" i="23"/>
  <c r="DG24" i="23"/>
  <c r="CX24" i="23"/>
  <c r="CY24" i="23"/>
  <c r="DA24" i="23"/>
  <c r="DE24" i="23"/>
  <c r="C1103" i="23"/>
  <c r="G1103" i="23"/>
  <c r="M1105" i="23"/>
  <c r="N1105" i="23"/>
  <c r="U1105" i="23" s="1"/>
  <c r="M1106" i="23"/>
  <c r="N1106" i="23"/>
  <c r="U1106" i="23" s="1"/>
  <c r="CV23" i="23"/>
  <c r="CY23" i="23"/>
  <c r="DG23" i="23"/>
  <c r="CW23" i="23"/>
  <c r="CZ23" i="23"/>
  <c r="DC23" i="23"/>
  <c r="DF23" i="23"/>
  <c r="CU23" i="23"/>
  <c r="DA23" i="23"/>
  <c r="DD23" i="23"/>
  <c r="DH23" i="23"/>
  <c r="CX23" i="23"/>
  <c r="DB23" i="23"/>
  <c r="DE23" i="23"/>
  <c r="C1049" i="23"/>
  <c r="G1049" i="23"/>
  <c r="M1051" i="23"/>
  <c r="N1051" i="23"/>
  <c r="U1051" i="23" s="1"/>
  <c r="M1052" i="23"/>
  <c r="N1052" i="23"/>
  <c r="U1052" i="23" s="1"/>
  <c r="CU22" i="23"/>
  <c r="CV22" i="23"/>
  <c r="CW22" i="23"/>
  <c r="CX22" i="23"/>
  <c r="CY22" i="23"/>
  <c r="CZ22" i="23"/>
  <c r="DA22" i="23"/>
  <c r="DB22" i="23"/>
  <c r="DC22" i="23"/>
  <c r="DD22" i="23"/>
  <c r="DE22" i="23"/>
  <c r="DF22" i="23"/>
  <c r="DG22" i="23"/>
  <c r="DH22" i="23"/>
  <c r="C995" i="23"/>
  <c r="G995" i="23"/>
  <c r="N997" i="23"/>
  <c r="U997" i="23" s="1"/>
  <c r="M997" i="23"/>
  <c r="M998" i="23"/>
  <c r="N998" i="23"/>
  <c r="U998" i="23" s="1"/>
  <c r="Z21" i="23"/>
  <c r="CU21" i="23"/>
  <c r="CV21" i="23"/>
  <c r="CW21" i="23"/>
  <c r="CX21" i="23"/>
  <c r="CY21" i="23"/>
  <c r="CZ21" i="23"/>
  <c r="DA21" i="23"/>
  <c r="DB21" i="23"/>
  <c r="DC21" i="23"/>
  <c r="DD21" i="23"/>
  <c r="DE21" i="23"/>
  <c r="DF21" i="23"/>
  <c r="DG21" i="23"/>
  <c r="DH21" i="23"/>
  <c r="C941" i="23"/>
  <c r="G941" i="23"/>
  <c r="M943" i="23"/>
  <c r="N943" i="23"/>
  <c r="M944" i="23"/>
  <c r="N944" i="23"/>
  <c r="U944" i="23" s="1"/>
  <c r="CU20" i="23"/>
  <c r="CV20" i="23"/>
  <c r="CW20" i="23"/>
  <c r="CX20" i="23"/>
  <c r="CY20" i="23"/>
  <c r="CZ20" i="23"/>
  <c r="DA20" i="23"/>
  <c r="DB20" i="23"/>
  <c r="DC20" i="23"/>
  <c r="DD20" i="23"/>
  <c r="DE20" i="23"/>
  <c r="DF20" i="23"/>
  <c r="DG20" i="23"/>
  <c r="DH20" i="23"/>
  <c r="C887" i="23"/>
  <c r="G887" i="23"/>
  <c r="M889" i="23"/>
  <c r="N889" i="23"/>
  <c r="M890" i="23"/>
  <c r="N890" i="23"/>
  <c r="U890" i="23" s="1"/>
  <c r="CU19" i="23"/>
  <c r="CV19" i="23"/>
  <c r="CW19" i="23"/>
  <c r="CX19" i="23"/>
  <c r="CY19" i="23"/>
  <c r="CZ19" i="23"/>
  <c r="DA19" i="23"/>
  <c r="DB19" i="23"/>
  <c r="DC19" i="23"/>
  <c r="DD19" i="23"/>
  <c r="DE19" i="23"/>
  <c r="DF19" i="23"/>
  <c r="DG19" i="23"/>
  <c r="DH19" i="23"/>
  <c r="C833" i="23"/>
  <c r="G833" i="23"/>
  <c r="M835" i="23"/>
  <c r="N835" i="23"/>
  <c r="M836" i="23"/>
  <c r="N836" i="23"/>
  <c r="U836" i="23" s="1"/>
  <c r="CU18" i="23"/>
  <c r="CV18" i="23"/>
  <c r="CW18" i="23"/>
  <c r="CX18" i="23"/>
  <c r="CY18" i="23"/>
  <c r="CZ18" i="23"/>
  <c r="DA18" i="23"/>
  <c r="DB18" i="23"/>
  <c r="DC18" i="23"/>
  <c r="DD18" i="23"/>
  <c r="DE18" i="23"/>
  <c r="DF18" i="23"/>
  <c r="DG18" i="23"/>
  <c r="DH18" i="23"/>
  <c r="N782" i="23"/>
  <c r="U782" i="23" s="1"/>
  <c r="M782" i="23"/>
  <c r="C779" i="23"/>
  <c r="G779" i="23"/>
  <c r="CU17" i="23"/>
  <c r="CV17" i="23"/>
  <c r="CW17" i="23"/>
  <c r="CX17" i="23"/>
  <c r="CY17" i="23"/>
  <c r="CZ17" i="23"/>
  <c r="DA17" i="23"/>
  <c r="DB17" i="23"/>
  <c r="DC17" i="23"/>
  <c r="DD17" i="23"/>
  <c r="DE17" i="23"/>
  <c r="DF17" i="23"/>
  <c r="DG17" i="23"/>
  <c r="DH17" i="23"/>
  <c r="M781" i="23"/>
  <c r="N781" i="23"/>
  <c r="Z17" i="23"/>
  <c r="N727" i="23"/>
  <c r="M727" i="23"/>
  <c r="Z16" i="23"/>
  <c r="G725" i="23"/>
  <c r="C725" i="23"/>
  <c r="CU16" i="23"/>
  <c r="CV16" i="23"/>
  <c r="CW16" i="23"/>
  <c r="CX16" i="23"/>
  <c r="CY16" i="23"/>
  <c r="CZ16" i="23"/>
  <c r="DA16" i="23"/>
  <c r="DB16" i="23"/>
  <c r="DC16" i="23"/>
  <c r="DD16" i="23"/>
  <c r="DE16" i="23"/>
  <c r="DF16" i="23"/>
  <c r="DG16" i="23"/>
  <c r="DH16"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M620" i="23"/>
  <c r="N620" i="23"/>
  <c r="U620" i="23" s="1"/>
  <c r="CU14" i="23"/>
  <c r="CV14" i="23"/>
  <c r="CW14" i="23"/>
  <c r="CX14" i="23"/>
  <c r="CY14" i="23"/>
  <c r="CZ14" i="23"/>
  <c r="DA14" i="23"/>
  <c r="DB14" i="23"/>
  <c r="DC14" i="23"/>
  <c r="DD14" i="23"/>
  <c r="DE14" i="23"/>
  <c r="DF14" i="23"/>
  <c r="DG14" i="23"/>
  <c r="DH14" i="23"/>
  <c r="C563" i="23"/>
  <c r="G563" i="23"/>
  <c r="M565" i="23"/>
  <c r="N565" i="23"/>
  <c r="U565" i="23" s="1"/>
  <c r="M566" i="23"/>
  <c r="N566" i="23"/>
  <c r="U566" i="23" s="1"/>
  <c r="CU13" i="23"/>
  <c r="CV13" i="23"/>
  <c r="CW13" i="23"/>
  <c r="CX13" i="23"/>
  <c r="CY13" i="23"/>
  <c r="CZ13" i="23"/>
  <c r="DA13" i="23"/>
  <c r="DB13" i="23"/>
  <c r="DC13" i="23"/>
  <c r="DD13" i="23"/>
  <c r="DE13" i="23"/>
  <c r="DF13" i="23"/>
  <c r="DG13" i="23"/>
  <c r="DH13" i="23"/>
  <c r="C509" i="23"/>
  <c r="G509" i="23"/>
  <c r="M511" i="23"/>
  <c r="N511" i="23"/>
  <c r="U511" i="23" s="1"/>
  <c r="CU12" i="23"/>
  <c r="CV12" i="23"/>
  <c r="CW12" i="23"/>
  <c r="CX12" i="23"/>
  <c r="CY12" i="23"/>
  <c r="CZ12" i="23"/>
  <c r="DA12" i="23"/>
  <c r="DB12" i="23"/>
  <c r="DC12" i="23"/>
  <c r="DD12" i="23"/>
  <c r="DE12" i="23"/>
  <c r="DF12" i="23"/>
  <c r="DG12" i="23"/>
  <c r="DH12" i="23"/>
  <c r="C455" i="23"/>
  <c r="G455" i="23"/>
  <c r="M457" i="23"/>
  <c r="N457" i="23"/>
  <c r="CU11" i="23"/>
  <c r="CV11" i="23"/>
  <c r="CW11" i="23"/>
  <c r="CX11" i="23"/>
  <c r="CY11" i="23"/>
  <c r="CZ11" i="23"/>
  <c r="DA11" i="23"/>
  <c r="DB11" i="23"/>
  <c r="DC11" i="23"/>
  <c r="DD11" i="23"/>
  <c r="DE11" i="23"/>
  <c r="DF11" i="23"/>
  <c r="DG11" i="23"/>
  <c r="DH11" i="23"/>
  <c r="C401" i="23"/>
  <c r="G401" i="23"/>
  <c r="M403" i="23"/>
  <c r="N403" i="23"/>
  <c r="M404" i="23"/>
  <c r="N404" i="23"/>
  <c r="U404" i="23" s="1"/>
  <c r="CU10" i="23"/>
  <c r="CV10" i="23"/>
  <c r="CW10" i="23"/>
  <c r="CX10" i="23"/>
  <c r="CY10" i="23"/>
  <c r="CZ10" i="23"/>
  <c r="DA10" i="23"/>
  <c r="DB10" i="23"/>
  <c r="DC10" i="23"/>
  <c r="DD10" i="23"/>
  <c r="DE10" i="23"/>
  <c r="DF10" i="23"/>
  <c r="DG10" i="23"/>
  <c r="DH10" i="23"/>
  <c r="C347" i="23"/>
  <c r="G347" i="23"/>
  <c r="O349" i="23"/>
  <c r="O350" i="23"/>
  <c r="O351" i="23"/>
  <c r="M349" i="23"/>
  <c r="N349" i="23"/>
  <c r="M350" i="23"/>
  <c r="N350" i="23"/>
  <c r="U350" i="23" s="1"/>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U241" i="23" s="1"/>
  <c r="M242" i="23"/>
  <c r="N242" i="23"/>
  <c r="U242" i="23" s="1"/>
  <c r="CU7" i="23"/>
  <c r="CV7" i="23"/>
  <c r="CW7" i="23"/>
  <c r="CX7" i="23"/>
  <c r="CY7" i="23"/>
  <c r="CZ7" i="23"/>
  <c r="DA7" i="23"/>
  <c r="DB7" i="23"/>
  <c r="DC7" i="23"/>
  <c r="DD7" i="23"/>
  <c r="DE7" i="23"/>
  <c r="DF7" i="23"/>
  <c r="DG7" i="23"/>
  <c r="DH7" i="23"/>
  <c r="C185" i="23"/>
  <c r="G185" i="23"/>
  <c r="M187" i="23"/>
  <c r="N187" i="23"/>
  <c r="U187" i="23" s="1"/>
  <c r="M188" i="23"/>
  <c r="N188" i="23"/>
  <c r="U188" i="23" s="1"/>
  <c r="CU6" i="23"/>
  <c r="CV6" i="23"/>
  <c r="CW6" i="23"/>
  <c r="CX6" i="23"/>
  <c r="CY6" i="23"/>
  <c r="CZ6" i="23"/>
  <c r="DA6" i="23"/>
  <c r="DB6" i="23"/>
  <c r="DC6" i="23"/>
  <c r="DD6" i="23"/>
  <c r="DE6" i="23"/>
  <c r="DF6" i="23"/>
  <c r="DG6" i="23"/>
  <c r="DH6" i="23"/>
  <c r="C131" i="23"/>
  <c r="G131" i="23"/>
  <c r="M133" i="23"/>
  <c r="N133" i="23"/>
  <c r="U133" i="23" s="1"/>
  <c r="Z5" i="23"/>
  <c r="CU5" i="23"/>
  <c r="CV5" i="23"/>
  <c r="CW5" i="23"/>
  <c r="CX5" i="23"/>
  <c r="CY5" i="23"/>
  <c r="CZ5" i="23"/>
  <c r="DA5" i="23"/>
  <c r="DB5" i="23"/>
  <c r="DC5" i="23"/>
  <c r="DD5" i="23"/>
  <c r="DE5" i="23"/>
  <c r="DF5" i="23"/>
  <c r="DG5" i="23"/>
  <c r="DH5" i="23"/>
  <c r="M79" i="23"/>
  <c r="N79" i="23"/>
  <c r="U79" i="23" s="1"/>
  <c r="Z4" i="23"/>
  <c r="C77" i="23"/>
  <c r="G77" i="23"/>
  <c r="H5" i="15"/>
  <c r="CU4" i="23"/>
  <c r="CV4" i="23"/>
  <c r="CW4" i="23"/>
  <c r="CX4" i="23"/>
  <c r="CY4" i="23"/>
  <c r="CZ4" i="23"/>
  <c r="DA4" i="23"/>
  <c r="DB4" i="23"/>
  <c r="DC4" i="23"/>
  <c r="DD4" i="23"/>
  <c r="DE4" i="23"/>
  <c r="DF4" i="23"/>
  <c r="DG4" i="23"/>
  <c r="DH4" i="23"/>
  <c r="O60" i="6"/>
  <c r="O61" i="6"/>
  <c r="O62" i="6"/>
  <c r="O63" i="6"/>
  <c r="O64" i="6"/>
  <c r="O65" i="6"/>
  <c r="O66" i="6"/>
  <c r="O67" i="6"/>
  <c r="O68" i="6"/>
  <c r="F76" i="6"/>
  <c r="N76" i="6"/>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G4049" i="23"/>
  <c r="C4049" i="23"/>
  <c r="C4157" i="23"/>
  <c r="G4157" i="23"/>
  <c r="C4211" i="23"/>
  <c r="G4211" i="23"/>
  <c r="G4103" i="23"/>
  <c r="C4103" i="23"/>
  <c r="C4619" i="23"/>
  <c r="G20" i="16"/>
  <c r="G21" i="16"/>
  <c r="G23" i="16"/>
  <c r="B24" i="16"/>
  <c r="F48" i="16"/>
  <c r="C49" i="16"/>
  <c r="A4673" i="23"/>
  <c r="B4673" i="23"/>
  <c r="M4675" i="23"/>
  <c r="N4675" i="23"/>
  <c r="M4676" i="23"/>
  <c r="N4729" i="23"/>
  <c r="M4729" i="23"/>
  <c r="M4730" i="23"/>
  <c r="N4513" i="23"/>
  <c r="M4513" i="23"/>
  <c r="M4514" i="23"/>
  <c r="N4213" i="23"/>
  <c r="M4213" i="23"/>
  <c r="BW42" i="23"/>
  <c r="BW16" i="23"/>
  <c r="I1594" i="24"/>
  <c r="J1594" i="24"/>
  <c r="H70" i="13"/>
  <c r="G70" i="13"/>
  <c r="F70" i="13"/>
  <c r="E70" i="13"/>
  <c r="H69" i="13"/>
  <c r="G69" i="13"/>
  <c r="F69" i="13"/>
  <c r="E69" i="13"/>
  <c r="H68" i="13"/>
  <c r="G68" i="13"/>
  <c r="F68" i="13"/>
  <c r="E68" i="13"/>
  <c r="H67" i="13"/>
  <c r="G67" i="13"/>
  <c r="F67" i="13"/>
  <c r="E67" i="13"/>
  <c r="H66" i="13"/>
  <c r="G66" i="13"/>
  <c r="F66" i="13"/>
  <c r="E66" i="13"/>
  <c r="Z1052" i="23"/>
  <c r="Z3795" i="23"/>
  <c r="Z3794" i="23"/>
  <c r="Z3798" i="23"/>
  <c r="Z3790" i="23"/>
  <c r="Z836" i="23"/>
  <c r="Z3157" i="23"/>
  <c r="Z3103" i="23"/>
  <c r="Z2941" i="23"/>
  <c r="Z1646" i="23"/>
  <c r="Z2725" i="23"/>
  <c r="Z2401" i="23"/>
  <c r="Z2347" i="23"/>
  <c r="Z1484" i="23"/>
  <c r="Z997" i="23"/>
  <c r="Z1592" i="23"/>
  <c r="Z1483" i="23"/>
  <c r="Z727" i="23"/>
  <c r="Z1645" i="23"/>
  <c r="Z1051" i="23"/>
  <c r="Z2563" i="23"/>
  <c r="Z1807" i="23"/>
  <c r="Z1808" i="23"/>
  <c r="Z1538" i="23"/>
  <c r="Z2185" i="23"/>
  <c r="Z998" i="23"/>
  <c r="Z943" i="23"/>
  <c r="Z890" i="23"/>
  <c r="Z781" i="23"/>
  <c r="Z2131" i="23"/>
  <c r="Z2077" i="23"/>
  <c r="Z2023" i="23"/>
  <c r="Z1106" i="23"/>
  <c r="Z889" i="23"/>
  <c r="Z1591" i="23"/>
  <c r="Z1537" i="23"/>
  <c r="Z782" i="23"/>
  <c r="Z944" i="23"/>
  <c r="Z835" i="23"/>
  <c r="I3842" i="23"/>
  <c r="I3841" i="23"/>
  <c r="I3836" i="23"/>
  <c r="I3835" i="23"/>
  <c r="I3834" i="23"/>
  <c r="I3833" i="23"/>
  <c r="I3829" i="23"/>
  <c r="I3825" i="23"/>
  <c r="AM3822" i="23"/>
  <c r="I3816" i="23"/>
  <c r="H67" i="24"/>
  <c r="H65" i="24"/>
  <c r="H63" i="24"/>
  <c r="H62" i="24"/>
  <c r="H61" i="24"/>
  <c r="H52" i="24"/>
  <c r="H50" i="24"/>
  <c r="H45" i="24"/>
  <c r="H43" i="24"/>
  <c r="H39" i="24"/>
  <c r="H35" i="24"/>
  <c r="H32" i="24"/>
  <c r="H31" i="24"/>
  <c r="H29" i="24"/>
  <c r="H24" i="24"/>
  <c r="H22" i="24"/>
  <c r="H21" i="24"/>
  <c r="H20" i="24"/>
  <c r="H17" i="24"/>
  <c r="H10" i="24"/>
  <c r="H7" i="24"/>
  <c r="H5" i="24"/>
  <c r="Z4213" i="23"/>
  <c r="Z4051" i="23"/>
  <c r="AC3870" i="23"/>
  <c r="S3869" i="23"/>
  <c r="I3869" i="23"/>
  <c r="I3868" i="23"/>
  <c r="I3865" i="23"/>
  <c r="S3863" i="23"/>
  <c r="AM3862" i="23"/>
  <c r="AM3859" i="23"/>
  <c r="AC3859" i="23"/>
  <c r="S3859" i="23"/>
  <c r="AM3858" i="23"/>
  <c r="AM3857" i="23"/>
  <c r="AC3857" i="23"/>
  <c r="I3857" i="23"/>
  <c r="AC3856" i="23"/>
  <c r="I3856" i="23"/>
  <c r="S3855" i="23"/>
  <c r="AC3854" i="23"/>
  <c r="I3854" i="23"/>
  <c r="AM3851" i="23"/>
  <c r="I3851" i="23"/>
  <c r="I3850" i="23"/>
  <c r="AC3850" i="23"/>
  <c r="AC3848" i="23"/>
  <c r="S3839" i="23"/>
  <c r="AC3829" i="23"/>
  <c r="S3823" i="23"/>
  <c r="S3819" i="23"/>
  <c r="S3818" i="23"/>
  <c r="K4214" i="23"/>
  <c r="X4214" i="23"/>
  <c r="F4106" i="23"/>
  <c r="X4106" i="23"/>
  <c r="D3428" i="23"/>
  <c r="K3428" i="23"/>
  <c r="W3428" i="23"/>
  <c r="V3429" i="23" s="1"/>
  <c r="J3428" i="23"/>
  <c r="I3429" i="23" s="1"/>
  <c r="X3428" i="23"/>
  <c r="Y3429" i="23"/>
  <c r="L3429" i="23"/>
  <c r="D3374" i="23"/>
  <c r="J3374" i="23"/>
  <c r="I3375" i="23" s="1"/>
  <c r="W3374" i="23"/>
  <c r="V3375" i="23" s="1"/>
  <c r="X3374" i="23"/>
  <c r="K3374" i="23"/>
  <c r="L3375" i="23"/>
  <c r="Y3375" i="23"/>
  <c r="D3320" i="23"/>
  <c r="K3320" i="23"/>
  <c r="J3320" i="23"/>
  <c r="I3321" i="23" s="1"/>
  <c r="W3320" i="23"/>
  <c r="V3321" i="23" s="1"/>
  <c r="X3320" i="23"/>
  <c r="Y3321" i="23"/>
  <c r="L3321" i="23"/>
  <c r="D3266" i="23"/>
  <c r="J3266" i="23"/>
  <c r="I3267" i="23" s="1"/>
  <c r="K3266" i="23"/>
  <c r="W3266" i="23"/>
  <c r="V3267" i="23" s="1"/>
  <c r="X3266" i="23"/>
  <c r="L3267" i="23"/>
  <c r="K3267" i="23"/>
  <c r="X3267" i="23"/>
  <c r="Y3267" i="23"/>
  <c r="D3212" i="23"/>
  <c r="J3212" i="23"/>
  <c r="I3213" i="23" s="1"/>
  <c r="K3212" i="23"/>
  <c r="W3212" i="23"/>
  <c r="V3213" i="23" s="1"/>
  <c r="X3212" i="23"/>
  <c r="Y3213" i="23"/>
  <c r="X3213" i="23"/>
  <c r="K3213" i="23"/>
  <c r="L3213" i="23"/>
  <c r="D3158" i="23"/>
  <c r="J3158" i="23"/>
  <c r="I3159" i="23" s="1"/>
  <c r="W3158" i="23"/>
  <c r="V3159" i="23" s="1"/>
  <c r="X3158" i="23"/>
  <c r="Z3158" i="23" s="1"/>
  <c r="K3158" i="23"/>
  <c r="X3159" i="23"/>
  <c r="K3159" i="23"/>
  <c r="L3159" i="23"/>
  <c r="Y3159" i="23"/>
  <c r="D3104" i="23"/>
  <c r="K3104" i="23"/>
  <c r="J3104" i="23"/>
  <c r="I3105" i="23" s="1"/>
  <c r="X3104" i="23"/>
  <c r="W3104" i="23"/>
  <c r="V3105" i="23" s="1"/>
  <c r="K3105" i="23"/>
  <c r="Y3105" i="23"/>
  <c r="X3105" i="23"/>
  <c r="L3105" i="23"/>
  <c r="D3050" i="23"/>
  <c r="J3050" i="23"/>
  <c r="I3051" i="23" s="1"/>
  <c r="K3050" i="23"/>
  <c r="W3050" i="23"/>
  <c r="V3051" i="23" s="1"/>
  <c r="X3050" i="23"/>
  <c r="Z3050" i="23" s="1"/>
  <c r="Y3051" i="23"/>
  <c r="K3051" i="23"/>
  <c r="L3051" i="23"/>
  <c r="X3051" i="23"/>
  <c r="D2996" i="23"/>
  <c r="K2996" i="23"/>
  <c r="J2996" i="23"/>
  <c r="I2997" i="23" s="1"/>
  <c r="W2996" i="23"/>
  <c r="V2997" i="23" s="1"/>
  <c r="X2996" i="23"/>
  <c r="X2997" i="23"/>
  <c r="K2997" i="23"/>
  <c r="L2997" i="23"/>
  <c r="Y2997" i="23"/>
  <c r="D2942" i="23"/>
  <c r="W2942" i="23"/>
  <c r="V2943" i="23" s="1"/>
  <c r="J2942" i="23"/>
  <c r="I2943" i="23" s="1"/>
  <c r="K2942" i="23"/>
  <c r="X2942" i="23"/>
  <c r="Y2943" i="23"/>
  <c r="K2943" i="23"/>
  <c r="L2943" i="23"/>
  <c r="X2943" i="23"/>
  <c r="D2888" i="23"/>
  <c r="J2888" i="23"/>
  <c r="I2889" i="23" s="1"/>
  <c r="K2888" i="23"/>
  <c r="W2888" i="23"/>
  <c r="V2889" i="23" s="1"/>
  <c r="X2888" i="23"/>
  <c r="K2889" i="23"/>
  <c r="L2889" i="23"/>
  <c r="X2889" i="23"/>
  <c r="Y2889" i="23"/>
  <c r="D2834" i="23"/>
  <c r="J2834" i="23"/>
  <c r="I2835" i="23" s="1"/>
  <c r="K2834" i="23"/>
  <c r="W2834" i="23"/>
  <c r="V2835" i="23" s="1"/>
  <c r="X2834" i="23"/>
  <c r="K2835" i="23"/>
  <c r="L2835" i="23"/>
  <c r="X2835" i="23"/>
  <c r="Y2835" i="23"/>
  <c r="D2780" i="23"/>
  <c r="J2780" i="23"/>
  <c r="I2781" i="23" s="1"/>
  <c r="K2780" i="23"/>
  <c r="W2780" i="23"/>
  <c r="V2781" i="23" s="1"/>
  <c r="X2780" i="23"/>
  <c r="Y2781" i="23"/>
  <c r="K2781" i="23"/>
  <c r="L2781" i="23"/>
  <c r="X2781" i="23"/>
  <c r="D2726" i="23"/>
  <c r="J2726" i="23"/>
  <c r="I2727" i="23" s="1"/>
  <c r="W2726" i="23"/>
  <c r="V2727" i="23" s="1"/>
  <c r="X2726" i="23"/>
  <c r="K2726" i="23"/>
  <c r="K2727" i="23"/>
  <c r="L2727" i="23"/>
  <c r="X2727" i="23"/>
  <c r="Y2727" i="23"/>
  <c r="D2672" i="23"/>
  <c r="J2672" i="23"/>
  <c r="I2673" i="23" s="1"/>
  <c r="K2672" i="23"/>
  <c r="W2672" i="23"/>
  <c r="V2673" i="23" s="1"/>
  <c r="X2672" i="23"/>
  <c r="L2673" i="23"/>
  <c r="X2673" i="23"/>
  <c r="Y2673" i="23"/>
  <c r="K2673" i="23"/>
  <c r="D2618" i="23"/>
  <c r="K2618" i="23"/>
  <c r="W2618" i="23"/>
  <c r="V2619" i="23" s="1"/>
  <c r="X2618" i="23"/>
  <c r="J2618" i="23"/>
  <c r="I2619" i="23" s="1"/>
  <c r="K2619" i="23"/>
  <c r="X2619" i="23"/>
  <c r="Y2619" i="23"/>
  <c r="L2619" i="23"/>
  <c r="D2564" i="23"/>
  <c r="J2564" i="23"/>
  <c r="I2565" i="23" s="1"/>
  <c r="W2564" i="23"/>
  <c r="V2565" i="23" s="1"/>
  <c r="X2564" i="23"/>
  <c r="K2564" i="23"/>
  <c r="Y2565" i="23"/>
  <c r="X2565" i="23"/>
  <c r="L2565" i="23"/>
  <c r="K2565" i="23"/>
  <c r="D2510" i="23"/>
  <c r="J2510" i="23"/>
  <c r="I2511" i="23" s="1"/>
  <c r="K2510" i="23"/>
  <c r="W2510" i="23"/>
  <c r="V2511" i="23" s="1"/>
  <c r="X2510" i="23"/>
  <c r="K2511" i="23"/>
  <c r="X2511" i="23"/>
  <c r="Y2511" i="23"/>
  <c r="L2511" i="23"/>
  <c r="D2456" i="23"/>
  <c r="J2456" i="23"/>
  <c r="I2457" i="23" s="1"/>
  <c r="W2456" i="23"/>
  <c r="V2457" i="23" s="1"/>
  <c r="X2456" i="23"/>
  <c r="K2456" i="23"/>
  <c r="K2457" i="23"/>
  <c r="Y2457" i="23"/>
  <c r="X2457" i="23"/>
  <c r="L2457" i="23"/>
  <c r="D2402" i="23"/>
  <c r="X2402" i="23"/>
  <c r="W2402" i="23"/>
  <c r="V2403" i="23" s="1"/>
  <c r="K2402" i="23"/>
  <c r="J2402" i="23"/>
  <c r="I2403" i="23" s="1"/>
  <c r="Y2403" i="23"/>
  <c r="X2403" i="23"/>
  <c r="L2403" i="23"/>
  <c r="K2403" i="23"/>
  <c r="D2348" i="23"/>
  <c r="K2348" i="23"/>
  <c r="X2348" i="23"/>
  <c r="J2348" i="23"/>
  <c r="I2349" i="23" s="1"/>
  <c r="W2348" i="23"/>
  <c r="V2349" i="23" s="1"/>
  <c r="X2349" i="23"/>
  <c r="Y2349" i="23"/>
  <c r="K2349" i="23"/>
  <c r="L2349" i="23"/>
  <c r="D2294" i="23"/>
  <c r="W2294" i="23"/>
  <c r="V2295" i="23" s="1"/>
  <c r="X2294" i="23"/>
  <c r="K2294" i="23"/>
  <c r="J2294" i="23"/>
  <c r="I2295" i="23" s="1"/>
  <c r="K2295" i="23"/>
  <c r="L2295" i="23"/>
  <c r="X2295" i="23"/>
  <c r="Y2295" i="23"/>
  <c r="D2240" i="23"/>
  <c r="K2240" i="23"/>
  <c r="X2240" i="23"/>
  <c r="J2240" i="23"/>
  <c r="I2241" i="23" s="1"/>
  <c r="W2240" i="23"/>
  <c r="V2241" i="23" s="1"/>
  <c r="K2241" i="23"/>
  <c r="X2241" i="23"/>
  <c r="Y2241" i="23"/>
  <c r="L2241" i="23"/>
  <c r="D2186" i="23"/>
  <c r="J2186" i="23"/>
  <c r="I2187" i="23" s="1"/>
  <c r="X2186" i="23"/>
  <c r="K2186" i="23"/>
  <c r="W2186" i="23"/>
  <c r="V2187" i="23" s="1"/>
  <c r="K2187" i="23"/>
  <c r="L2187" i="23"/>
  <c r="X2187" i="23"/>
  <c r="Y2187" i="23"/>
  <c r="D2132" i="23"/>
  <c r="J2132" i="23"/>
  <c r="I2133" i="23" s="1"/>
  <c r="X2132" i="23"/>
  <c r="K2132" i="23"/>
  <c r="W2132" i="23"/>
  <c r="V2133" i="23" s="1"/>
  <c r="Y2133" i="23"/>
  <c r="L2133" i="23"/>
  <c r="D2078" i="23"/>
  <c r="K2078" i="23"/>
  <c r="W2078" i="23"/>
  <c r="V2079" i="23" s="1"/>
  <c r="J2078" i="23"/>
  <c r="I2079" i="23" s="1"/>
  <c r="X2078" i="23"/>
  <c r="L2079" i="23"/>
  <c r="Y2079" i="23"/>
  <c r="Y2025" i="23"/>
  <c r="L2025" i="23"/>
  <c r="D2024" i="23"/>
  <c r="J2024" i="23"/>
  <c r="I2025" i="23" s="1"/>
  <c r="K2024" i="23"/>
  <c r="W2024" i="23"/>
  <c r="V2025" i="23" s="1"/>
  <c r="X2024" i="23"/>
  <c r="L1971" i="23"/>
  <c r="K1971" i="23"/>
  <c r="Y1971" i="23"/>
  <c r="X1971" i="23"/>
  <c r="D1970" i="23"/>
  <c r="W1970" i="23"/>
  <c r="V1971" i="23" s="1"/>
  <c r="X1970" i="23"/>
  <c r="K1970" i="23"/>
  <c r="J1970" i="23"/>
  <c r="I1971" i="23" s="1"/>
  <c r="D1916" i="23"/>
  <c r="X1916" i="23"/>
  <c r="J1916" i="23"/>
  <c r="I1917" i="23" s="1"/>
  <c r="K1916" i="23"/>
  <c r="W1916" i="23"/>
  <c r="V1917" i="23" s="1"/>
  <c r="Y1917" i="23"/>
  <c r="X1917" i="23"/>
  <c r="L1917" i="23"/>
  <c r="K1917" i="23"/>
  <c r="D1862" i="23"/>
  <c r="X1862" i="23"/>
  <c r="W1862" i="23"/>
  <c r="V1863" i="23" s="1"/>
  <c r="K1862" i="23"/>
  <c r="J1862" i="23"/>
  <c r="I1863" i="23" s="1"/>
  <c r="D1430" i="23"/>
  <c r="X1430" i="23"/>
  <c r="K1430" i="23"/>
  <c r="J1430" i="23"/>
  <c r="I1431" i="23" s="1"/>
  <c r="W1430" i="23"/>
  <c r="V1431" i="23" s="1"/>
  <c r="K1431" i="23"/>
  <c r="L1431" i="23"/>
  <c r="X1431" i="23"/>
  <c r="Y1431" i="23"/>
  <c r="D998" i="23"/>
  <c r="F998" i="23"/>
  <c r="D728" i="23"/>
  <c r="W728" i="23"/>
  <c r="K728" i="23"/>
  <c r="D674" i="23"/>
  <c r="J674" i="23"/>
  <c r="I675" i="23" s="1"/>
  <c r="K674" i="23"/>
  <c r="X674" i="23"/>
  <c r="W674" i="23"/>
  <c r="V675" i="23" s="1"/>
  <c r="X675" i="23"/>
  <c r="Y675" i="23"/>
  <c r="K675" i="23"/>
  <c r="L675" i="23"/>
  <c r="D512" i="23"/>
  <c r="J512" i="23"/>
  <c r="I513" i="23" s="1"/>
  <c r="K512" i="23"/>
  <c r="W512" i="23"/>
  <c r="V513" i="23" s="1"/>
  <c r="X512" i="23"/>
  <c r="K513" i="23"/>
  <c r="L513" i="23"/>
  <c r="X513" i="23"/>
  <c r="Y513" i="23"/>
  <c r="D458" i="23"/>
  <c r="J458" i="23"/>
  <c r="I459" i="23" s="1"/>
  <c r="K458" i="23"/>
  <c r="D296" i="23"/>
  <c r="J296" i="23"/>
  <c r="I297" i="23" s="1"/>
  <c r="K296" i="23"/>
  <c r="W296" i="23"/>
  <c r="V297" i="23" s="1"/>
  <c r="X296" i="23"/>
  <c r="K297" i="23"/>
  <c r="L297" i="23"/>
  <c r="X297" i="23"/>
  <c r="Y297" i="23"/>
  <c r="D134" i="23"/>
  <c r="J134" i="23"/>
  <c r="I135" i="23" s="1"/>
  <c r="K134" i="23"/>
  <c r="W134" i="23"/>
  <c r="V135" i="23" s="1"/>
  <c r="X134" i="23"/>
  <c r="K135" i="23"/>
  <c r="L135" i="23"/>
  <c r="X135" i="23"/>
  <c r="Y135" i="23"/>
  <c r="K81" i="23"/>
  <c r="X81" i="23"/>
  <c r="Y81" i="23"/>
  <c r="L81" i="23"/>
  <c r="D80" i="23"/>
  <c r="W80" i="23"/>
  <c r="V81" i="23" s="1"/>
  <c r="J80" i="23"/>
  <c r="I81" i="23" s="1"/>
  <c r="K80" i="23"/>
  <c r="X80" i="23"/>
  <c r="I18" i="18"/>
  <c r="N17" i="18"/>
  <c r="D24" i="19"/>
  <c r="K4567" i="23"/>
  <c r="K4568" i="23"/>
  <c r="O32" i="6"/>
  <c r="O22" i="6"/>
  <c r="O21" i="6"/>
  <c r="O19" i="6"/>
  <c r="O29" i="6"/>
  <c r="O28" i="6"/>
  <c r="O26" i="6"/>
  <c r="O9" i="6"/>
  <c r="O24" i="6"/>
  <c r="O35" i="6"/>
  <c r="O25" i="6"/>
  <c r="O39" i="6"/>
  <c r="O34" i="6"/>
  <c r="O20" i="6"/>
  <c r="O23" i="6"/>
  <c r="O33" i="6"/>
  <c r="O13" i="6"/>
  <c r="O12" i="6"/>
  <c r="O50" i="6"/>
  <c r="O52" i="6"/>
  <c r="O46" i="6"/>
  <c r="O49" i="6"/>
  <c r="O56" i="6"/>
  <c r="O15" i="6"/>
  <c r="O6" i="6"/>
  <c r="O14" i="6"/>
  <c r="O58" i="6"/>
  <c r="O42" i="6"/>
  <c r="O41" i="6"/>
  <c r="O40" i="6"/>
  <c r="O18" i="6"/>
  <c r="O57" i="6"/>
  <c r="O44" i="6"/>
  <c r="O59" i="6"/>
  <c r="O55" i="6"/>
  <c r="O45" i="6"/>
  <c r="O54" i="6"/>
  <c r="O38" i="6"/>
  <c r="O36" i="6"/>
  <c r="O31" i="6"/>
  <c r="O47" i="6"/>
  <c r="O53" i="6"/>
  <c r="O8" i="6"/>
  <c r="O10" i="6"/>
  <c r="O51" i="6"/>
  <c r="O43" i="6"/>
  <c r="O48" i="6"/>
  <c r="O30" i="6"/>
  <c r="O27" i="6"/>
  <c r="O7" i="6"/>
  <c r="O11" i="6"/>
  <c r="O37" i="6"/>
  <c r="O17" i="6"/>
  <c r="O16" i="6"/>
  <c r="S4675" i="23"/>
  <c r="U4675" i="23"/>
  <c r="AI4675" i="23"/>
  <c r="Z2780" i="23" l="1"/>
  <c r="I4318" i="23"/>
  <c r="G4328" i="23"/>
  <c r="I4328" i="23" s="1"/>
  <c r="I4327" i="23"/>
  <c r="I4325" i="23"/>
  <c r="I4322" i="23"/>
  <c r="Z2834" i="23"/>
  <c r="Z2942" i="23"/>
  <c r="Z2888" i="23"/>
  <c r="Z2996" i="23"/>
  <c r="Z4214" i="23"/>
  <c r="Z4106" i="23"/>
  <c r="D3537" i="23"/>
  <c r="F3537" i="23"/>
  <c r="D3483" i="23"/>
  <c r="F3483" i="23"/>
  <c r="F3429" i="23"/>
  <c r="X3429" i="23"/>
  <c r="K3429" i="23"/>
  <c r="M3429" i="23" s="1"/>
  <c r="K3375" i="23"/>
  <c r="M3375" i="23" s="1"/>
  <c r="X3375" i="23"/>
  <c r="F3321" i="23"/>
  <c r="K3321" i="23"/>
  <c r="M3321" i="23" s="1"/>
  <c r="X3321" i="23"/>
  <c r="K2133" i="23"/>
  <c r="M2133" i="23" s="1"/>
  <c r="X2133" i="23"/>
  <c r="X2079" i="23"/>
  <c r="K2079" i="23"/>
  <c r="M2079" i="23" s="1"/>
  <c r="K2025" i="23"/>
  <c r="M2025" i="23" s="1"/>
  <c r="X2025" i="23"/>
  <c r="B75" i="8"/>
  <c r="C75" i="8"/>
  <c r="D75" i="8"/>
  <c r="H4321" i="23"/>
  <c r="G4321" i="23"/>
  <c r="I4321" i="23" s="1"/>
  <c r="G4319" i="23"/>
  <c r="H4319" i="23"/>
  <c r="I4319" i="23" s="1"/>
  <c r="H4312" i="23"/>
  <c r="G4312" i="23"/>
  <c r="I4312" i="23" s="1"/>
  <c r="L4569" i="23"/>
  <c r="G4268" i="23"/>
  <c r="I4268" i="23" s="1"/>
  <c r="H4268"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4" i="24"/>
  <c r="O1595" i="24"/>
  <c r="BC1592" i="24"/>
  <c r="BG1592" i="24"/>
  <c r="P1540" i="24"/>
  <c r="R1540" i="24"/>
  <c r="Q1540" i="24"/>
  <c r="C1541" i="24"/>
  <c r="E1541" i="24"/>
  <c r="G1541" i="24"/>
  <c r="B1542" i="24"/>
  <c r="P1484" i="24"/>
  <c r="Q1484" i="24"/>
  <c r="R1484" i="24"/>
  <c r="C1485" i="24"/>
  <c r="E1485" i="24"/>
  <c r="G1485" i="24"/>
  <c r="B1486" i="24"/>
  <c r="P1428" i="24"/>
  <c r="Q1428" i="24"/>
  <c r="R1428" i="24"/>
  <c r="C1429" i="24"/>
  <c r="E1429" i="24"/>
  <c r="G1429" i="24"/>
  <c r="B1430" i="24"/>
  <c r="P1372" i="24"/>
  <c r="R1372" i="24"/>
  <c r="Q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R1092" i="24"/>
  <c r="Q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AR758" i="24" s="1"/>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E365" i="24"/>
  <c r="G365" i="24"/>
  <c r="B366" i="24"/>
  <c r="P308" i="24"/>
  <c r="Q308" i="24"/>
  <c r="R308" i="24"/>
  <c r="C309" i="24"/>
  <c r="E309" i="24"/>
  <c r="G309" i="24"/>
  <c r="B310" i="24"/>
  <c r="P252" i="24"/>
  <c r="Q252" i="24"/>
  <c r="R252" i="24"/>
  <c r="C253" i="24"/>
  <c r="E253" i="24"/>
  <c r="F253" i="24"/>
  <c r="G253" i="24"/>
  <c r="B254" i="24"/>
  <c r="Z4730" i="23"/>
  <c r="V4731" i="23"/>
  <c r="D4731" i="23"/>
  <c r="J4731" i="23"/>
  <c r="I4732" i="23" s="1"/>
  <c r="W4731" i="23"/>
  <c r="V4732" i="23" s="1"/>
  <c r="P4731" i="23"/>
  <c r="Q4731" i="23"/>
  <c r="R4731" i="23"/>
  <c r="L4732" i="23"/>
  <c r="Y4732" i="23"/>
  <c r="C4732" i="23"/>
  <c r="E4732" i="23"/>
  <c r="F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F4678" i="23" s="1"/>
  <c r="E4678" i="23"/>
  <c r="G4678" i="23"/>
  <c r="B4679" i="23"/>
  <c r="Z4622" i="23"/>
  <c r="V4623" i="23"/>
  <c r="D4623" i="23"/>
  <c r="W4623" i="23"/>
  <c r="P4623" i="23"/>
  <c r="Q4623" i="23"/>
  <c r="R4623" i="23"/>
  <c r="Y4624" i="23"/>
  <c r="C4624" i="23"/>
  <c r="E4624" i="23"/>
  <c r="G4624" i="23"/>
  <c r="B4625" i="23"/>
  <c r="P4569" i="23"/>
  <c r="Q4569" i="23"/>
  <c r="R4569" i="23"/>
  <c r="L4570" i="23"/>
  <c r="C4570" i="23"/>
  <c r="E4570" i="23"/>
  <c r="G4570" i="23"/>
  <c r="B4571" i="23"/>
  <c r="M4515" i="23"/>
  <c r="D4515" i="23"/>
  <c r="J4515" i="23"/>
  <c r="P4515" i="23"/>
  <c r="Q4515" i="23"/>
  <c r="R4515" i="23"/>
  <c r="L4516" i="23"/>
  <c r="C4516" i="23"/>
  <c r="E4516" i="23"/>
  <c r="G4516" i="23"/>
  <c r="B4517" i="23"/>
  <c r="D4215" i="23"/>
  <c r="J4215" i="23"/>
  <c r="I4216" i="23" s="1"/>
  <c r="W4215" i="23"/>
  <c r="V4216" i="23" s="1"/>
  <c r="P4215" i="23"/>
  <c r="Q4215" i="23"/>
  <c r="R4215" i="23"/>
  <c r="L4216" i="23"/>
  <c r="Y4216" i="23"/>
  <c r="C4216" i="23"/>
  <c r="E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N4106" i="23"/>
  <c r="U4106" i="23" s="1"/>
  <c r="M4106" i="23"/>
  <c r="L4108" i="23"/>
  <c r="Y4108" i="23"/>
  <c r="C4108" i="23"/>
  <c r="B4109" i="23"/>
  <c r="E4108" i="23"/>
  <c r="G4108" i="23"/>
  <c r="J4107" i="23"/>
  <c r="I4108" i="23" s="1"/>
  <c r="W4107" i="23"/>
  <c r="V4108" i="23" s="1"/>
  <c r="D4107" i="23"/>
  <c r="P4107" i="23"/>
  <c r="Q4107" i="23"/>
  <c r="R4107" i="23"/>
  <c r="W4053" i="23"/>
  <c r="V4054" i="23" s="1"/>
  <c r="J4053" i="23"/>
  <c r="I4054" i="23" s="1"/>
  <c r="D4053" i="23"/>
  <c r="P4053" i="23"/>
  <c r="Q4053" i="23"/>
  <c r="R4053" i="23"/>
  <c r="L4054" i="23"/>
  <c r="Y4054" i="23"/>
  <c r="B4055" i="23"/>
  <c r="C4054" i="23"/>
  <c r="E4054" i="23"/>
  <c r="G4054" i="23"/>
  <c r="N4052" i="23"/>
  <c r="U4052" i="23" s="1"/>
  <c r="M4052"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F3322" i="23" s="1"/>
  <c r="E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G3214" i="23"/>
  <c r="B3215" i="23"/>
  <c r="W3159" i="23"/>
  <c r="J3159" i="23"/>
  <c r="D3159" i="23"/>
  <c r="P3159" i="23"/>
  <c r="Q3159" i="23"/>
  <c r="R3159" i="23"/>
  <c r="Y3160" i="23"/>
  <c r="L3160" i="23"/>
  <c r="C3160" i="23"/>
  <c r="E3160" i="23"/>
  <c r="F3160" i="23"/>
  <c r="G3160" i="23"/>
  <c r="B3161" i="23"/>
  <c r="J3105" i="23"/>
  <c r="W3105" i="23"/>
  <c r="D3105" i="23"/>
  <c r="P3105" i="23"/>
  <c r="Q3105" i="23"/>
  <c r="R3105" i="23"/>
  <c r="Y3106" i="23"/>
  <c r="L3106" i="23"/>
  <c r="C3106" i="23"/>
  <c r="F3106" i="23" s="1"/>
  <c r="E3106" i="23"/>
  <c r="G3106" i="23"/>
  <c r="B3107" i="23"/>
  <c r="W3051" i="23"/>
  <c r="J3051" i="23"/>
  <c r="D3051" i="23"/>
  <c r="P3051" i="23"/>
  <c r="Q3051" i="23"/>
  <c r="R3051" i="23"/>
  <c r="Y3052" i="23"/>
  <c r="L3052" i="23"/>
  <c r="C3052" i="23"/>
  <c r="E3052" i="23"/>
  <c r="G3052" i="23"/>
  <c r="B3053" i="23"/>
  <c r="W2997" i="23"/>
  <c r="J2997" i="23"/>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W2619" i="23"/>
  <c r="J2619" i="23"/>
  <c r="D2619" i="23"/>
  <c r="P2619" i="23"/>
  <c r="Q2619" i="23"/>
  <c r="R2619" i="23"/>
  <c r="Y2620" i="23"/>
  <c r="L2620" i="23"/>
  <c r="C2620" i="23"/>
  <c r="E2620" i="23"/>
  <c r="F2620" i="23"/>
  <c r="G2620" i="23"/>
  <c r="B2621" i="23"/>
  <c r="W2565" i="23"/>
  <c r="J2565" i="23"/>
  <c r="D2565" i="23"/>
  <c r="P2565" i="23"/>
  <c r="Q2565" i="23"/>
  <c r="R2565" i="23"/>
  <c r="Y2566" i="23"/>
  <c r="L2566" i="23"/>
  <c r="C2566" i="23"/>
  <c r="E2566" i="23"/>
  <c r="F2566" i="23"/>
  <c r="G2566" i="23"/>
  <c r="B2567" i="23"/>
  <c r="W2511" i="23"/>
  <c r="J2511" i="23"/>
  <c r="D2511" i="23"/>
  <c r="P2511" i="23"/>
  <c r="Q2511" i="23"/>
  <c r="R2511" i="23"/>
  <c r="Y2512" i="23"/>
  <c r="L2512" i="23"/>
  <c r="C2512" i="23"/>
  <c r="F2512" i="23" s="1"/>
  <c r="E2512" i="23"/>
  <c r="G2512" i="23"/>
  <c r="B2513" i="23"/>
  <c r="W2457" i="23"/>
  <c r="J2457" i="23"/>
  <c r="D2457" i="23"/>
  <c r="P2457" i="23"/>
  <c r="Q2457" i="23"/>
  <c r="R2457" i="23"/>
  <c r="Y2458" i="23"/>
  <c r="L2458" i="23"/>
  <c r="C2458" i="23"/>
  <c r="E2458" i="23"/>
  <c r="F2458" i="23"/>
  <c r="G2458" i="23"/>
  <c r="B2459" i="23"/>
  <c r="W2403" i="23"/>
  <c r="J2403" i="23"/>
  <c r="D2403" i="23"/>
  <c r="P2403" i="23"/>
  <c r="Q2403" i="23"/>
  <c r="R2403" i="23"/>
  <c r="Y2404" i="23"/>
  <c r="L2404" i="23"/>
  <c r="C2404" i="23"/>
  <c r="E2404" i="23"/>
  <c r="F2404" i="23"/>
  <c r="G2404" i="23"/>
  <c r="B2405" i="23"/>
  <c r="J2349" i="23"/>
  <c r="W2349" i="23"/>
  <c r="D2349" i="23"/>
  <c r="P2349" i="23"/>
  <c r="Q2349" i="23"/>
  <c r="R2349" i="23"/>
  <c r="Y2350" i="23"/>
  <c r="L2350" i="23"/>
  <c r="C2350" i="23"/>
  <c r="E2350" i="23"/>
  <c r="F2350" i="23"/>
  <c r="G2350" i="23"/>
  <c r="B2351" i="23"/>
  <c r="W2295" i="23"/>
  <c r="J2295" i="23"/>
  <c r="D2295" i="23"/>
  <c r="P2295" i="23"/>
  <c r="Q2295" i="23"/>
  <c r="R2295" i="23"/>
  <c r="Y2296" i="23"/>
  <c r="L2296" i="23"/>
  <c r="C2296" i="23"/>
  <c r="E2296" i="23"/>
  <c r="F2296" i="23"/>
  <c r="G2296" i="23"/>
  <c r="B2297" i="23"/>
  <c r="P2241" i="23"/>
  <c r="Q2241" i="23"/>
  <c r="R2241" i="23"/>
  <c r="Y2242" i="23"/>
  <c r="L2242" i="23"/>
  <c r="C2242" i="23"/>
  <c r="E2242" i="23"/>
  <c r="G2242" i="23"/>
  <c r="B2243" i="23"/>
  <c r="W2241" i="23"/>
  <c r="J2241" i="23"/>
  <c r="D2241" i="23"/>
  <c r="P2187" i="23"/>
  <c r="Q2187" i="23"/>
  <c r="R2187" i="23"/>
  <c r="L2188" i="23"/>
  <c r="Y2188" i="23"/>
  <c r="E2188" i="23"/>
  <c r="B2189" i="23"/>
  <c r="C2188" i="23"/>
  <c r="G2188" i="23"/>
  <c r="J2187" i="23"/>
  <c r="W2187" i="23"/>
  <c r="D2187" i="23"/>
  <c r="P2133" i="23"/>
  <c r="Q2133" i="23"/>
  <c r="R2133" i="23"/>
  <c r="J2133" i="23"/>
  <c r="W2133" i="23"/>
  <c r="D2133" i="23"/>
  <c r="Y2134" i="23"/>
  <c r="L2134" i="23"/>
  <c r="E2134" i="23"/>
  <c r="C2134" i="23"/>
  <c r="G2134" i="23"/>
  <c r="F2134" i="23"/>
  <c r="B2135" i="23"/>
  <c r="L2080" i="23"/>
  <c r="Y2080" i="23"/>
  <c r="C2080" i="23"/>
  <c r="B2081" i="23"/>
  <c r="G2080" i="23"/>
  <c r="E2080" i="23"/>
  <c r="W2079" i="23"/>
  <c r="J2079" i="23"/>
  <c r="D2079" i="23"/>
  <c r="P2079" i="23"/>
  <c r="Q2079" i="23"/>
  <c r="R2079" i="23"/>
  <c r="P2025" i="23"/>
  <c r="Q2025" i="23"/>
  <c r="R2025" i="23"/>
  <c r="J2025" i="23"/>
  <c r="W2025" i="23"/>
  <c r="D2025" i="23"/>
  <c r="Y2026" i="23"/>
  <c r="L2026" i="23"/>
  <c r="G2026" i="23"/>
  <c r="E2026" i="23"/>
  <c r="C2026" i="23"/>
  <c r="F2026" i="23" s="1"/>
  <c r="B2027" i="23"/>
  <c r="J1971" i="23"/>
  <c r="W1971" i="23"/>
  <c r="D1971" i="23"/>
  <c r="Y1972" i="23"/>
  <c r="L1972" i="23"/>
  <c r="E1972" i="23"/>
  <c r="B1973" i="23"/>
  <c r="C1972" i="23"/>
  <c r="G1972" i="23"/>
  <c r="P1971" i="23"/>
  <c r="Q1971" i="23"/>
  <c r="R1971" i="23"/>
  <c r="W1917" i="23"/>
  <c r="J1917" i="23"/>
  <c r="D1917" i="23"/>
  <c r="P1917" i="23"/>
  <c r="Q1917" i="23"/>
  <c r="R1917" i="23"/>
  <c r="Y1918" i="23"/>
  <c r="L1918" i="23"/>
  <c r="C1918" i="23"/>
  <c r="E1918" i="23"/>
  <c r="F1918" i="23"/>
  <c r="G1918" i="23"/>
  <c r="B1919" i="23"/>
  <c r="W1863" i="23"/>
  <c r="V1864" i="23" s="1"/>
  <c r="X1863" i="23"/>
  <c r="K1863" i="23"/>
  <c r="J1863" i="23"/>
  <c r="I1864" i="23" s="1"/>
  <c r="D1863" i="23"/>
  <c r="P1863" i="23"/>
  <c r="Q1863" i="23"/>
  <c r="R1863" i="23"/>
  <c r="Y1864" i="23"/>
  <c r="L1864" i="23"/>
  <c r="C1864" i="23"/>
  <c r="E1864" i="23"/>
  <c r="F1864" i="23"/>
  <c r="G1864" i="23"/>
  <c r="B1865" i="23"/>
  <c r="K1809" i="23"/>
  <c r="W1809" i="23"/>
  <c r="V1810" i="23" s="1"/>
  <c r="X1809" i="23"/>
  <c r="J1809" i="23"/>
  <c r="I1810" i="23" s="1"/>
  <c r="D1809" i="23"/>
  <c r="P1809" i="23"/>
  <c r="Q1809" i="23"/>
  <c r="R1809" i="23"/>
  <c r="Y1810" i="23"/>
  <c r="L1810" i="23"/>
  <c r="C1810" i="23"/>
  <c r="E1810" i="23"/>
  <c r="F1810" i="23"/>
  <c r="G1810" i="23"/>
  <c r="B1811" i="23"/>
  <c r="X1755" i="23"/>
  <c r="W1755" i="23"/>
  <c r="V1756" i="23" s="1"/>
  <c r="K1755" i="23"/>
  <c r="J1755" i="23"/>
  <c r="I1756" i="23" s="1"/>
  <c r="D1755" i="23"/>
  <c r="P1755" i="23"/>
  <c r="Q1755" i="23"/>
  <c r="R1755" i="23"/>
  <c r="Y1756" i="23"/>
  <c r="L1756" i="23"/>
  <c r="C1756" i="23"/>
  <c r="E1756" i="23"/>
  <c r="F1756" i="23"/>
  <c r="G1756" i="23"/>
  <c r="B1757" i="23"/>
  <c r="X1701" i="23"/>
  <c r="W1701" i="23"/>
  <c r="V1702" i="23" s="1"/>
  <c r="K1701" i="23"/>
  <c r="J1701" i="23"/>
  <c r="I1702" i="23" s="1"/>
  <c r="D1701" i="23"/>
  <c r="P1701" i="23"/>
  <c r="Q1701" i="23"/>
  <c r="R1701" i="23"/>
  <c r="Y1702" i="23"/>
  <c r="L1702" i="23"/>
  <c r="C1702" i="23"/>
  <c r="E1702" i="23"/>
  <c r="F1702" i="23"/>
  <c r="G1702" i="23"/>
  <c r="B1703" i="23"/>
  <c r="X1647" i="23"/>
  <c r="K1647" i="23"/>
  <c r="J1647" i="23"/>
  <c r="I1648" i="23" s="1"/>
  <c r="W1647" i="23"/>
  <c r="V1648" i="23" s="1"/>
  <c r="D1647" i="23"/>
  <c r="P1647" i="23"/>
  <c r="Q1647" i="23"/>
  <c r="R1647" i="23"/>
  <c r="Y1648" i="23"/>
  <c r="L1648" i="23"/>
  <c r="C1648" i="23"/>
  <c r="E1648" i="23"/>
  <c r="F1648" i="23"/>
  <c r="G1648" i="23"/>
  <c r="B1649" i="23"/>
  <c r="X1593" i="23"/>
  <c r="J1593" i="23"/>
  <c r="I1594" i="23" s="1"/>
  <c r="W1593" i="23"/>
  <c r="V1594" i="23" s="1"/>
  <c r="K1593" i="23"/>
  <c r="D1593" i="23"/>
  <c r="P1593" i="23"/>
  <c r="Q1593" i="23"/>
  <c r="R1593" i="23"/>
  <c r="Y1594" i="23"/>
  <c r="L1594" i="23"/>
  <c r="C1594" i="23"/>
  <c r="E1594" i="23"/>
  <c r="G1594" i="23"/>
  <c r="B1595" i="23"/>
  <c r="X1539" i="23"/>
  <c r="K1539" i="23"/>
  <c r="J1539" i="23"/>
  <c r="I1540" i="23" s="1"/>
  <c r="W1539" i="23"/>
  <c r="V1540" i="23" s="1"/>
  <c r="D1539" i="23"/>
  <c r="P1539" i="23"/>
  <c r="Q1539" i="23"/>
  <c r="R1539" i="23"/>
  <c r="Y1540" i="23"/>
  <c r="L1540" i="23"/>
  <c r="C1540" i="23"/>
  <c r="E1540" i="23"/>
  <c r="F1540" i="23"/>
  <c r="G1540" i="23"/>
  <c r="B1541" i="23"/>
  <c r="X1485" i="23"/>
  <c r="W1485" i="23"/>
  <c r="V1486" i="23" s="1"/>
  <c r="J1485" i="23"/>
  <c r="I1486" i="23" s="1"/>
  <c r="K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G1432" i="23"/>
  <c r="B1433" i="23"/>
  <c r="X1377" i="23"/>
  <c r="W1377" i="23"/>
  <c r="V1378" i="23" s="1"/>
  <c r="K1377" i="23"/>
  <c r="J1377" i="23"/>
  <c r="I1378" i="23" s="1"/>
  <c r="D1377" i="23"/>
  <c r="P1377" i="23"/>
  <c r="Q1377" i="23"/>
  <c r="R1377" i="23"/>
  <c r="Y1378" i="23"/>
  <c r="L1378" i="23"/>
  <c r="C1378" i="23"/>
  <c r="F1378" i="23" s="1"/>
  <c r="E1378" i="23"/>
  <c r="G1378" i="23"/>
  <c r="B1379" i="23"/>
  <c r="X1323" i="23"/>
  <c r="W1323" i="23"/>
  <c r="V1324" i="23" s="1"/>
  <c r="K1323" i="23"/>
  <c r="J1323" i="23"/>
  <c r="I1324" i="23" s="1"/>
  <c r="D1323" i="23"/>
  <c r="P1323" i="23"/>
  <c r="Q1323" i="23"/>
  <c r="R1323" i="23"/>
  <c r="Y1324" i="23"/>
  <c r="L1324" i="23"/>
  <c r="C1324" i="23"/>
  <c r="E1324" i="23"/>
  <c r="F1324" i="23"/>
  <c r="G1324" i="23"/>
  <c r="B1325" i="23"/>
  <c r="X1269" i="23"/>
  <c r="W1269" i="23"/>
  <c r="V1270" i="23" s="1"/>
  <c r="K1269" i="23"/>
  <c r="J1269" i="23"/>
  <c r="I1270" i="23" s="1"/>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F1216" i="23"/>
  <c r="G1216" i="23"/>
  <c r="B1217" i="23"/>
  <c r="X1161" i="23"/>
  <c r="W1161" i="23"/>
  <c r="V1162" i="23" s="1"/>
  <c r="K1161" i="23"/>
  <c r="J1161" i="23"/>
  <c r="I1162" i="23" s="1"/>
  <c r="D1161" i="23"/>
  <c r="P1161" i="23"/>
  <c r="Q1161" i="23"/>
  <c r="R1161" i="23"/>
  <c r="Y1162" i="23"/>
  <c r="L1162" i="23"/>
  <c r="C1162" i="23"/>
  <c r="E1162" i="23"/>
  <c r="F1162" i="23"/>
  <c r="G1162" i="23"/>
  <c r="B1163" i="23"/>
  <c r="X1107" i="23"/>
  <c r="J1107" i="23"/>
  <c r="I1108" i="23" s="1"/>
  <c r="W1107" i="23"/>
  <c r="V1108" i="23" s="1"/>
  <c r="K1107" i="23"/>
  <c r="D1107" i="23"/>
  <c r="P1107" i="23"/>
  <c r="Q1107" i="23"/>
  <c r="R1107" i="23"/>
  <c r="Y1108" i="23"/>
  <c r="L1108" i="23"/>
  <c r="C1108" i="23"/>
  <c r="E1108" i="23"/>
  <c r="F1108" i="23"/>
  <c r="G1108" i="23"/>
  <c r="B1109" i="23"/>
  <c r="X1053" i="23"/>
  <c r="W1053" i="23"/>
  <c r="V1054" i="23" s="1"/>
  <c r="K1053" i="23"/>
  <c r="J1053" i="23"/>
  <c r="I1054" i="23" s="1"/>
  <c r="D1053" i="23"/>
  <c r="P1053" i="23"/>
  <c r="Q1053" i="23"/>
  <c r="R1053" i="23"/>
  <c r="Y1054" i="23"/>
  <c r="L1054" i="23"/>
  <c r="C1054" i="23"/>
  <c r="E1054" i="23"/>
  <c r="G1054" i="23"/>
  <c r="B1055" i="23"/>
  <c r="Y1000" i="23"/>
  <c r="L1000" i="23"/>
  <c r="E1000" i="23"/>
  <c r="C1000" i="23"/>
  <c r="G1000" i="23"/>
  <c r="B1001" i="23"/>
  <c r="K999" i="23"/>
  <c r="J999" i="23"/>
  <c r="I1000" i="23" s="1"/>
  <c r="W999" i="23"/>
  <c r="V1000" i="23" s="1"/>
  <c r="X999" i="23"/>
  <c r="D999" i="23"/>
  <c r="P999" i="23"/>
  <c r="Q999" i="23"/>
  <c r="R999" i="23"/>
  <c r="X945" i="23"/>
  <c r="W945" i="23"/>
  <c r="V946" i="23" s="1"/>
  <c r="J945" i="23"/>
  <c r="I946" i="23" s="1"/>
  <c r="K945" i="23"/>
  <c r="D945" i="23"/>
  <c r="Q945" i="23"/>
  <c r="R945" i="23"/>
  <c r="P945" i="23"/>
  <c r="L946" i="23"/>
  <c r="Y946" i="23"/>
  <c r="C946" i="23"/>
  <c r="E946" i="23"/>
  <c r="G946" i="23"/>
  <c r="B947" i="23"/>
  <c r="W891" i="23"/>
  <c r="V892" i="23" s="1"/>
  <c r="J891" i="23"/>
  <c r="I892" i="23" s="1"/>
  <c r="K891" i="23"/>
  <c r="X891" i="23"/>
  <c r="D891" i="23"/>
  <c r="P891" i="23"/>
  <c r="Q891" i="23"/>
  <c r="R891" i="23"/>
  <c r="Y892" i="23"/>
  <c r="L892" i="23"/>
  <c r="C892" i="23"/>
  <c r="E892" i="23"/>
  <c r="G892" i="23"/>
  <c r="B893" i="23"/>
  <c r="K837" i="23"/>
  <c r="W837" i="23"/>
  <c r="V838" i="23" s="1"/>
  <c r="X837" i="23"/>
  <c r="Z837" i="23" s="1"/>
  <c r="J837" i="23"/>
  <c r="I838" i="23" s="1"/>
  <c r="D837" i="23"/>
  <c r="P837" i="23"/>
  <c r="Q837" i="23"/>
  <c r="R837" i="23"/>
  <c r="Y838" i="23"/>
  <c r="L838" i="23"/>
  <c r="C838" i="23"/>
  <c r="E838" i="23"/>
  <c r="F838" i="23"/>
  <c r="G838" i="23"/>
  <c r="B839" i="23"/>
  <c r="L784" i="23"/>
  <c r="Y784" i="23"/>
  <c r="G784" i="23"/>
  <c r="C784" i="23"/>
  <c r="F784" i="23"/>
  <c r="B785" i="23"/>
  <c r="E784" i="23"/>
  <c r="W783" i="23"/>
  <c r="V784" i="23" s="1"/>
  <c r="X783" i="23"/>
  <c r="Z783" i="23" s="1"/>
  <c r="J783" i="23"/>
  <c r="I784" i="23" s="1"/>
  <c r="K783" i="23"/>
  <c r="D783" i="23"/>
  <c r="P783" i="23"/>
  <c r="Q783" i="23"/>
  <c r="R783" i="23"/>
  <c r="P729" i="23"/>
  <c r="Q729" i="23"/>
  <c r="R729" i="23"/>
  <c r="X729" i="23"/>
  <c r="K729" i="23"/>
  <c r="J729" i="23"/>
  <c r="I730" i="23" s="1"/>
  <c r="W729" i="23"/>
  <c r="V730" i="23" s="1"/>
  <c r="D729" i="23"/>
  <c r="L730" i="23"/>
  <c r="Y730" i="23"/>
  <c r="E730" i="23"/>
  <c r="G730" i="23"/>
  <c r="C730" i="23"/>
  <c r="B731" i="23"/>
  <c r="W675" i="23"/>
  <c r="J675" i="23"/>
  <c r="D675" i="23"/>
  <c r="Q675" i="23"/>
  <c r="P675" i="23"/>
  <c r="R675" i="23"/>
  <c r="Y676" i="23"/>
  <c r="L676" i="23"/>
  <c r="C676" i="23"/>
  <c r="E676" i="23"/>
  <c r="F676" i="23"/>
  <c r="G676" i="23"/>
  <c r="B677" i="23"/>
  <c r="X621" i="23"/>
  <c r="W621" i="23"/>
  <c r="V622" i="23" s="1"/>
  <c r="K621" i="23"/>
  <c r="J621" i="23"/>
  <c r="I622" i="23" s="1"/>
  <c r="D621" i="23"/>
  <c r="Q621" i="23"/>
  <c r="P621" i="23"/>
  <c r="R621" i="23"/>
  <c r="Y622" i="23"/>
  <c r="L622" i="23"/>
  <c r="C622" i="23"/>
  <c r="E622" i="23"/>
  <c r="F622" i="23"/>
  <c r="G622" i="23"/>
  <c r="B623" i="23"/>
  <c r="X567" i="23"/>
  <c r="W567" i="23"/>
  <c r="V568" i="23" s="1"/>
  <c r="K567" i="23"/>
  <c r="J567" i="23"/>
  <c r="I568" i="23" s="1"/>
  <c r="D567" i="23"/>
  <c r="Q567" i="23"/>
  <c r="R567" i="23"/>
  <c r="P567" i="23"/>
  <c r="Y568" i="23"/>
  <c r="L568" i="23"/>
  <c r="C568" i="23"/>
  <c r="E568" i="23"/>
  <c r="F568" i="23"/>
  <c r="G568" i="23"/>
  <c r="B569" i="23"/>
  <c r="W513" i="23"/>
  <c r="J513" i="23"/>
  <c r="D513" i="23"/>
  <c r="Q513" i="23"/>
  <c r="P513" i="23"/>
  <c r="R513" i="23"/>
  <c r="Y514" i="23"/>
  <c r="L514" i="23"/>
  <c r="C514" i="23"/>
  <c r="E514" i="23"/>
  <c r="F514" i="23"/>
  <c r="G514" i="23"/>
  <c r="B515" i="23"/>
  <c r="X459" i="23"/>
  <c r="W459" i="23"/>
  <c r="V460" i="23" s="1"/>
  <c r="K459" i="23"/>
  <c r="J459" i="23"/>
  <c r="I460" i="23" s="1"/>
  <c r="D459" i="23"/>
  <c r="Q459" i="23"/>
  <c r="R459" i="23"/>
  <c r="P459" i="23"/>
  <c r="Y460" i="23"/>
  <c r="L460" i="23"/>
  <c r="C460" i="23"/>
  <c r="E460" i="23"/>
  <c r="F460" i="23"/>
  <c r="G460" i="23"/>
  <c r="B461" i="23"/>
  <c r="X405" i="23"/>
  <c r="W405" i="23"/>
  <c r="V406" i="23" s="1"/>
  <c r="K405" i="23"/>
  <c r="J405" i="23"/>
  <c r="I406" i="23" s="1"/>
  <c r="D405" i="23"/>
  <c r="P405" i="23"/>
  <c r="Q405" i="23"/>
  <c r="R405" i="23"/>
  <c r="Y406" i="23"/>
  <c r="L406" i="23"/>
  <c r="C406" i="23"/>
  <c r="E406" i="23"/>
  <c r="F406" i="23"/>
  <c r="G406" i="23"/>
  <c r="B407" i="23"/>
  <c r="X351" i="23"/>
  <c r="W351" i="23"/>
  <c r="V352" i="23" s="1"/>
  <c r="J351" i="23"/>
  <c r="I352" i="23" s="1"/>
  <c r="K351" i="23"/>
  <c r="D351" i="23"/>
  <c r="P351" i="23"/>
  <c r="Q351" i="23"/>
  <c r="R351" i="23"/>
  <c r="L352" i="23"/>
  <c r="Y352" i="23"/>
  <c r="C352" i="23"/>
  <c r="E352" i="23"/>
  <c r="F352" i="23"/>
  <c r="G352" i="23"/>
  <c r="B353" i="23"/>
  <c r="W297" i="23"/>
  <c r="J297" i="23"/>
  <c r="D297" i="23"/>
  <c r="P297" i="23"/>
  <c r="Q297" i="23"/>
  <c r="R297" i="23"/>
  <c r="Y298" i="23"/>
  <c r="L298" i="23"/>
  <c r="C298" i="23"/>
  <c r="F298" i="23" s="1"/>
  <c r="E298" i="23"/>
  <c r="G298" i="23"/>
  <c r="B299" i="23"/>
  <c r="X243" i="23"/>
  <c r="W243" i="23"/>
  <c r="V244" i="23" s="1"/>
  <c r="K243" i="23"/>
  <c r="J243" i="23"/>
  <c r="I244" i="23" s="1"/>
  <c r="D243" i="23"/>
  <c r="Q243" i="23"/>
  <c r="R243" i="23"/>
  <c r="P243" i="23"/>
  <c r="Y244" i="23"/>
  <c r="L244" i="23"/>
  <c r="C244" i="23"/>
  <c r="F244" i="23" s="1"/>
  <c r="E244" i="23"/>
  <c r="G244" i="23"/>
  <c r="B245" i="23"/>
  <c r="X189" i="23"/>
  <c r="W189" i="23"/>
  <c r="V190" i="23" s="1"/>
  <c r="K189" i="23"/>
  <c r="J189" i="23"/>
  <c r="I190" i="23" s="1"/>
  <c r="D189" i="23"/>
  <c r="P189" i="23"/>
  <c r="Q189" i="23"/>
  <c r="R189" i="23"/>
  <c r="Y190" i="23"/>
  <c r="L190" i="23"/>
  <c r="C190" i="23"/>
  <c r="E190" i="23"/>
  <c r="G190" i="23"/>
  <c r="B191" i="23"/>
  <c r="W135" i="23"/>
  <c r="J135" i="23"/>
  <c r="D135" i="23"/>
  <c r="Q135" i="23"/>
  <c r="P135" i="23"/>
  <c r="R135" i="23"/>
  <c r="Y136" i="23"/>
  <c r="L136" i="23"/>
  <c r="C136" i="23"/>
  <c r="E136" i="23"/>
  <c r="G136" i="23"/>
  <c r="B137" i="23"/>
  <c r="Q81" i="23"/>
  <c r="P81" i="23"/>
  <c r="R81" i="23"/>
  <c r="W81" i="23"/>
  <c r="J81" i="23"/>
  <c r="D81" i="23"/>
  <c r="L82" i="23"/>
  <c r="Y82" i="23"/>
  <c r="B83" i="23"/>
  <c r="C82" i="23"/>
  <c r="E82" i="23"/>
  <c r="G82" i="23"/>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R1434" i="24"/>
  <c r="J1435" i="24"/>
  <c r="I1436" i="24" s="1"/>
  <c r="K1435" i="24"/>
  <c r="L1435" i="24"/>
  <c r="AP1435" i="24"/>
  <c r="AO1436" i="24" s="1"/>
  <c r="AQ1435" i="24"/>
  <c r="AS1435" i="24" s="1"/>
  <c r="AR1435" i="24"/>
  <c r="J1436" i="24"/>
  <c r="I1437" i="24" s="1"/>
  <c r="K1436" i="24"/>
  <c r="L1436" i="24"/>
  <c r="AP1436" i="24"/>
  <c r="AO1437" i="24" s="1"/>
  <c r="AQ1436" i="24"/>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R1446" i="24"/>
  <c r="J1447" i="24"/>
  <c r="I1448" i="24" s="1"/>
  <c r="K1447" i="24"/>
  <c r="L1447" i="24"/>
  <c r="AP1447" i="24"/>
  <c r="AO1448" i="24" s="1"/>
  <c r="AQ1447" i="24"/>
  <c r="AS1447" i="24" s="1"/>
  <c r="AR1447" i="24"/>
  <c r="J1448" i="24"/>
  <c r="I1449" i="24" s="1"/>
  <c r="K1448" i="24"/>
  <c r="L1448" i="24"/>
  <c r="AP1448" i="24"/>
  <c r="AO1449" i="24" s="1"/>
  <c r="AQ1448" i="24"/>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R1451" i="24"/>
  <c r="J1452" i="24"/>
  <c r="I1453" i="24" s="1"/>
  <c r="K1452" i="24"/>
  <c r="L1452" i="24"/>
  <c r="AP1452" i="24"/>
  <c r="AO1453" i="24" s="1"/>
  <c r="AQ1452" i="24"/>
  <c r="AR1452" i="24"/>
  <c r="J1453" i="24"/>
  <c r="I1454" i="24" s="1"/>
  <c r="K1453" i="24"/>
  <c r="L1453" i="24"/>
  <c r="AP1453" i="24"/>
  <c r="AO1454" i="24" s="1"/>
  <c r="AQ1453" i="24"/>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R1456" i="24"/>
  <c r="J1457" i="24"/>
  <c r="I1458" i="24" s="1"/>
  <c r="K1457" i="24"/>
  <c r="L1457" i="24"/>
  <c r="AP1457" i="24"/>
  <c r="AO1458" i="24" s="1"/>
  <c r="AQ1457" i="24"/>
  <c r="AR1457" i="24"/>
  <c r="J1458" i="24"/>
  <c r="I1459" i="24" s="1"/>
  <c r="K1458" i="24"/>
  <c r="L1458" i="24"/>
  <c r="AP1458" i="24"/>
  <c r="AO1459" i="24" s="1"/>
  <c r="AQ1458" i="24"/>
  <c r="AR1458" i="24"/>
  <c r="J1459" i="24"/>
  <c r="I1460" i="24" s="1"/>
  <c r="K1459" i="24"/>
  <c r="L1459" i="24"/>
  <c r="AP1459" i="24"/>
  <c r="AO1460" i="24" s="1"/>
  <c r="AQ1459" i="24"/>
  <c r="AS1459" i="24" s="1"/>
  <c r="AR1459" i="24"/>
  <c r="J1460" i="24"/>
  <c r="I1461" i="24" s="1"/>
  <c r="K1460" i="24"/>
  <c r="L1460" i="24"/>
  <c r="AP1460" i="24"/>
  <c r="AO1461" i="24" s="1"/>
  <c r="AQ1460" i="24"/>
  <c r="AR1460" i="24"/>
  <c r="J1461" i="24"/>
  <c r="I1462" i="24" s="1"/>
  <c r="K1461" i="24"/>
  <c r="L1461" i="24"/>
  <c r="AP1461" i="24"/>
  <c r="AO1462" i="24" s="1"/>
  <c r="AQ1461" i="24"/>
  <c r="AR1461" i="24"/>
  <c r="J1462" i="24"/>
  <c r="I1463" i="24" s="1"/>
  <c r="K1462" i="24"/>
  <c r="L1462" i="24"/>
  <c r="AP1462" i="24"/>
  <c r="AO1463" i="24" s="1"/>
  <c r="AQ1462" i="24"/>
  <c r="AS1462" i="24" s="1"/>
  <c r="AR1462" i="24"/>
  <c r="J1463" i="24"/>
  <c r="I1464" i="24" s="1"/>
  <c r="K1463" i="24"/>
  <c r="L1463" i="24"/>
  <c r="AP1463" i="24"/>
  <c r="AO1464" i="24" s="1"/>
  <c r="AQ1463" i="24"/>
  <c r="AR1463" i="24"/>
  <c r="J1464" i="24"/>
  <c r="I1465" i="24" s="1"/>
  <c r="K1464" i="24"/>
  <c r="L1464" i="24"/>
  <c r="AP1464" i="24"/>
  <c r="AO1465" i="24" s="1"/>
  <c r="AQ1464" i="24"/>
  <c r="AR1464" i="24"/>
  <c r="J1465" i="24"/>
  <c r="I1466" i="24" s="1"/>
  <c r="K1465" i="24"/>
  <c r="L1465" i="24"/>
  <c r="AP1465" i="24"/>
  <c r="AO1466" i="24" s="1"/>
  <c r="AQ1465" i="24"/>
  <c r="AR1465" i="24"/>
  <c r="J1466" i="24"/>
  <c r="I1467" i="24" s="1"/>
  <c r="K1466" i="24"/>
  <c r="L1466" i="24"/>
  <c r="AP1466" i="24"/>
  <c r="AO1467" i="24" s="1"/>
  <c r="AQ1466" i="24"/>
  <c r="AS1466" i="24" s="1"/>
  <c r="AR1466" i="24"/>
  <c r="J1467" i="24"/>
  <c r="I1468" i="24" s="1"/>
  <c r="K1467" i="24"/>
  <c r="L1467" i="24"/>
  <c r="AP1467" i="24"/>
  <c r="AO1468" i="24" s="1"/>
  <c r="AQ1467" i="24"/>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C29" i="7"/>
  <c r="D29" i="7"/>
  <c r="E29" i="7"/>
  <c r="F29" i="7"/>
  <c r="G29" i="7"/>
  <c r="H29" i="7"/>
  <c r="I29" i="7"/>
  <c r="J29" i="7"/>
  <c r="K29" i="7"/>
  <c r="L29" i="7"/>
  <c r="M29" i="7"/>
  <c r="N29" i="7"/>
  <c r="AA29" i="7"/>
  <c r="AB29" i="7"/>
  <c r="AC29" i="7"/>
  <c r="AD29" i="7"/>
  <c r="AE29" i="7"/>
  <c r="AF29" i="7"/>
  <c r="AG29" i="7"/>
  <c r="AH29" i="7"/>
  <c r="AI29"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L1373" i="24"/>
  <c r="AR1373" i="24"/>
  <c r="N1367"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AO28" i="7"/>
  <c r="B28" i="7"/>
  <c r="AA28" i="7"/>
  <c r="AB28" i="7"/>
  <c r="AG28" i="7"/>
  <c r="AH28" i="7"/>
  <c r="AI28"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B27" i="7"/>
  <c r="AA27" i="7"/>
  <c r="AB27" i="7"/>
  <c r="AC27" i="7"/>
  <c r="AG27" i="7"/>
  <c r="AH27" i="7"/>
  <c r="AI27"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AA26" i="7"/>
  <c r="AB26" i="7"/>
  <c r="AC26" i="7"/>
  <c r="AG26" i="7"/>
  <c r="AH26" i="7"/>
  <c r="AI26"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AO25" i="7"/>
  <c r="B25" i="7"/>
  <c r="C25" i="7"/>
  <c r="D25" i="7"/>
  <c r="E25" i="7"/>
  <c r="F25" i="7"/>
  <c r="I25" i="7"/>
  <c r="L25" i="7"/>
  <c r="AA25" i="7"/>
  <c r="AB25" i="7"/>
  <c r="AC25" i="7"/>
  <c r="AG25" i="7"/>
  <c r="AH25" i="7"/>
  <c r="AI25"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J1149" i="24"/>
  <c r="I1150" i="24" s="1"/>
  <c r="K1149" i="24"/>
  <c r="L1149" i="24"/>
  <c r="AP1149" i="24"/>
  <c r="AO1150" i="24" s="1"/>
  <c r="AQ1149" i="24"/>
  <c r="AS1149" i="24" s="1"/>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F24" i="7"/>
  <c r="I24" i="7"/>
  <c r="L24" i="7"/>
  <c r="AA24" i="7"/>
  <c r="AB24" i="7"/>
  <c r="AC24" i="7"/>
  <c r="AG24" i="7"/>
  <c r="AH24" i="7"/>
  <c r="AI24"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AA23" i="7"/>
  <c r="AB23" i="7"/>
  <c r="AC23" i="7"/>
  <c r="AG23" i="7"/>
  <c r="AH23" i="7"/>
  <c r="AI23"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S1035" i="24" s="1"/>
  <c r="AR1035" i="24"/>
  <c r="J1036" i="24"/>
  <c r="I1037" i="24" s="1"/>
  <c r="K1036" i="24"/>
  <c r="L1036" i="24"/>
  <c r="AP1036" i="24"/>
  <c r="AO1037" i="24" s="1"/>
  <c r="AQ1036" i="24"/>
  <c r="AS1036" i="24" s="1"/>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B22" i="7"/>
  <c r="C22" i="7"/>
  <c r="D22" i="7"/>
  <c r="E22" i="7"/>
  <c r="F22" i="7"/>
  <c r="I22" i="7"/>
  <c r="L22" i="7"/>
  <c r="AA22" i="7"/>
  <c r="AB22" i="7"/>
  <c r="AC22" i="7"/>
  <c r="AG22" i="7"/>
  <c r="AH22" i="7"/>
  <c r="AI22"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F21" i="7"/>
  <c r="I21" i="7"/>
  <c r="L21" i="7"/>
  <c r="AA21" i="7"/>
  <c r="AB21" i="7"/>
  <c r="AC21" i="7"/>
  <c r="AG21" i="7"/>
  <c r="AH21" i="7"/>
  <c r="AI21"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AA20" i="7"/>
  <c r="AB20" i="7"/>
  <c r="AG20" i="7"/>
  <c r="AH20" i="7"/>
  <c r="AI20"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AA19" i="7"/>
  <c r="AB19" i="7"/>
  <c r="AG19" i="7"/>
  <c r="AH19" i="7"/>
  <c r="AI19"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s="1"/>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AC18" i="7" s="1"/>
  <c r="AA18" i="7"/>
  <c r="AB18" i="7"/>
  <c r="AG18" i="7"/>
  <c r="AH18" i="7"/>
  <c r="AI18" i="7"/>
  <c r="AO17" i="7"/>
  <c r="B17" i="7"/>
  <c r="AC17" i="7" s="1"/>
  <c r="AA17" i="7"/>
  <c r="AB17" i="7"/>
  <c r="AG17" i="7"/>
  <c r="AH17" i="7"/>
  <c r="AI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6" i="7"/>
  <c r="AB16" i="7"/>
  <c r="B16" i="7"/>
  <c r="C16" i="7"/>
  <c r="L16" i="7"/>
  <c r="AG16" i="7"/>
  <c r="F16" i="7"/>
  <c r="AC16" i="7"/>
  <c r="AA16"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G15" i="7"/>
  <c r="AI15" i="7"/>
  <c r="AO15" i="7"/>
  <c r="AB15" i="7"/>
  <c r="AA15" i="7"/>
  <c r="AH15" i="7"/>
  <c r="B15" i="7"/>
  <c r="AC15"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S644" i="24" s="1"/>
  <c r="AR644" i="24"/>
  <c r="J645" i="24"/>
  <c r="I646" i="24" s="1"/>
  <c r="K645" i="24"/>
  <c r="L645" i="24"/>
  <c r="AP645" i="24"/>
  <c r="AO646" i="24" s="1"/>
  <c r="AQ645" i="24"/>
  <c r="AR645" i="24"/>
  <c r="L646" i="24"/>
  <c r="AR646" i="24"/>
  <c r="N639"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A14" i="7"/>
  <c r="AB14" i="7"/>
  <c r="AG14" i="7"/>
  <c r="B14" i="7"/>
  <c r="AO14" i="7"/>
  <c r="AI14" i="7"/>
  <c r="AH14" i="7"/>
  <c r="AB13" i="7"/>
  <c r="AO13" i="7"/>
  <c r="AI13" i="7"/>
  <c r="AA13" i="7"/>
  <c r="AH13" i="7"/>
  <c r="AG13" i="7"/>
  <c r="B13"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A12" i="7"/>
  <c r="AG12" i="7"/>
  <c r="AO12" i="7"/>
  <c r="AH12" i="7"/>
  <c r="B12" i="7"/>
  <c r="AB12" i="7"/>
  <c r="AI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3" i="24"/>
  <c r="H497" i="24"/>
  <c r="H501" i="24"/>
  <c r="H502" i="24"/>
  <c r="H505" i="24"/>
  <c r="H508" i="24"/>
  <c r="H509" i="24"/>
  <c r="H510" i="24"/>
  <c r="H511" i="24"/>
  <c r="H512" i="24"/>
  <c r="H513" i="24"/>
  <c r="H514" i="24"/>
  <c r="H515" i="24"/>
  <c r="H516" i="24"/>
  <c r="H517" i="24"/>
  <c r="H518" i="24"/>
  <c r="H519" i="24"/>
  <c r="H520" i="24"/>
  <c r="H521" i="24"/>
  <c r="H494" i="24"/>
  <c r="H495" i="24"/>
  <c r="H496" i="24"/>
  <c r="H498" i="24"/>
  <c r="H499" i="24"/>
  <c r="H500" i="24"/>
  <c r="H503" i="24"/>
  <c r="H504" i="24"/>
  <c r="H506" i="24"/>
  <c r="H507" i="24"/>
  <c r="AH11" i="7"/>
  <c r="AA11" i="7"/>
  <c r="AI11" i="7"/>
  <c r="B11" i="7"/>
  <c r="AB11" i="7"/>
  <c r="AG11" i="7"/>
  <c r="AO11"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S420" i="24" s="1"/>
  <c r="AR420" i="24"/>
  <c r="J421" i="24"/>
  <c r="I422" i="24" s="1"/>
  <c r="K421" i="24"/>
  <c r="L421" i="24"/>
  <c r="AP421" i="24"/>
  <c r="AO422" i="24" s="1"/>
  <c r="AQ421" i="24"/>
  <c r="AS421" i="24" s="1"/>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0" i="7"/>
  <c r="AA10" i="7"/>
  <c r="AH10" i="7"/>
  <c r="AB10" i="7"/>
  <c r="B10" i="7"/>
  <c r="AG10" i="7"/>
  <c r="AI10" i="7"/>
  <c r="C10"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S363" i="24" s="1"/>
  <c r="AR363" i="24"/>
  <c r="J364" i="24"/>
  <c r="I365" i="24" s="1"/>
  <c r="K364" i="24"/>
  <c r="L364" i="24"/>
  <c r="AP364" i="24"/>
  <c r="AO365" i="24" s="1"/>
  <c r="AQ364" i="24"/>
  <c r="AS364" i="24" s="1"/>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9" i="7"/>
  <c r="B9" i="7"/>
  <c r="AB9" i="7"/>
  <c r="AA9" i="7"/>
  <c r="AI9" i="7"/>
  <c r="AG9" i="7"/>
  <c r="AH9"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AH8" i="7"/>
  <c r="AG8" i="7"/>
  <c r="AA8" i="7"/>
  <c r="AO8" i="7"/>
  <c r="AB8" i="7"/>
  <c r="AI8" i="7"/>
  <c r="B8"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G1642" i="24"/>
  <c r="S1591" i="24"/>
  <c r="R1591" i="24"/>
  <c r="Q1591" i="24"/>
  <c r="P1591" i="24"/>
  <c r="T1591" i="24"/>
  <c r="AT1591" i="24"/>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F30" i="7"/>
  <c r="G30" i="7"/>
  <c r="H30" i="7"/>
  <c r="I30" i="7"/>
  <c r="J30" i="7"/>
  <c r="K30" i="7"/>
  <c r="L30" i="7"/>
  <c r="M30" i="7"/>
  <c r="N30" i="7"/>
  <c r="AA30" i="7"/>
  <c r="AB30" i="7"/>
  <c r="AC30" i="7"/>
  <c r="AD30" i="7"/>
  <c r="AE30" i="7"/>
  <c r="AF30" i="7"/>
  <c r="AG30" i="7"/>
  <c r="AH30" i="7"/>
  <c r="AI30" i="7"/>
  <c r="N18" i="18"/>
  <c r="U18" i="18" s="1"/>
  <c r="M18" i="18"/>
  <c r="M19" i="18"/>
  <c r="D19" i="18"/>
  <c r="J19" i="18"/>
  <c r="W19" i="18"/>
  <c r="P19" i="18"/>
  <c r="F19" i="19" s="1"/>
  <c r="Q19" i="18"/>
  <c r="G19" i="19" s="1"/>
  <c r="R19" i="18"/>
  <c r="H19" i="19" s="1"/>
  <c r="V19" i="18"/>
  <c r="L20" i="18"/>
  <c r="C20" i="18"/>
  <c r="E20" i="18"/>
  <c r="G20" i="18"/>
  <c r="B21" i="18"/>
  <c r="B20" i="19"/>
  <c r="X19" i="19"/>
  <c r="T19" i="19"/>
  <c r="AA16" i="18"/>
  <c r="B85" i="13"/>
  <c r="I85" i="13" s="1"/>
  <c r="Z15" i="18"/>
  <c r="Y17" i="18"/>
  <c r="Y18" i="18"/>
  <c r="Y19" i="18"/>
  <c r="Y20" i="18"/>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K3533" i="23"/>
  <c r="E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K3317" i="23"/>
  <c r="E3317" i="23"/>
  <c r="J3317" i="23"/>
  <c r="U3319" i="23"/>
  <c r="E3263" i="23"/>
  <c r="K3263" i="23"/>
  <c r="J3263" i="23"/>
  <c r="U3265" i="23"/>
  <c r="E3209" i="23"/>
  <c r="K3209" i="23"/>
  <c r="J3209" i="23"/>
  <c r="K3155" i="23"/>
  <c r="E3155" i="23"/>
  <c r="J3155" i="23"/>
  <c r="E3101" i="23"/>
  <c r="K3101" i="23"/>
  <c r="J3101" i="23"/>
  <c r="E3047" i="23"/>
  <c r="K3047" i="23"/>
  <c r="J3047" i="23"/>
  <c r="E2993" i="23"/>
  <c r="K2993" i="23"/>
  <c r="J2993" i="23"/>
  <c r="E2939" i="23"/>
  <c r="K2939" i="23"/>
  <c r="J2939" i="23"/>
  <c r="U2941" i="23"/>
  <c r="E2885" i="23"/>
  <c r="K2885" i="23"/>
  <c r="J2885" i="23"/>
  <c r="U2887" i="23"/>
  <c r="E2831" i="23"/>
  <c r="K2831" i="23"/>
  <c r="J2831" i="23"/>
  <c r="U2833" i="23"/>
  <c r="E2777" i="23"/>
  <c r="K2777" i="23"/>
  <c r="J2777" i="23"/>
  <c r="E2723" i="23"/>
  <c r="K2723" i="23"/>
  <c r="J2723" i="23"/>
  <c r="E2669" i="23"/>
  <c r="K2669" i="23"/>
  <c r="J2669" i="23"/>
  <c r="K2615" i="23"/>
  <c r="E2615" i="23"/>
  <c r="J2615" i="23"/>
  <c r="E2561" i="23"/>
  <c r="K2561" i="23"/>
  <c r="J2561" i="23"/>
  <c r="E2507" i="23"/>
  <c r="K2507" i="23"/>
  <c r="J2507" i="23"/>
  <c r="K2453" i="23"/>
  <c r="E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E2129" i="23"/>
  <c r="K2129" i="23"/>
  <c r="J2129" i="23"/>
  <c r="E2075" i="23"/>
  <c r="K2075" i="23"/>
  <c r="J2075" i="23"/>
  <c r="E2021" i="23"/>
  <c r="K2021" i="23"/>
  <c r="J2021"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E1589" i="23"/>
  <c r="K1589" i="23"/>
  <c r="J1589" i="23"/>
  <c r="E1535" i="23"/>
  <c r="K1535" i="23"/>
  <c r="J1535" i="23"/>
  <c r="E1481" i="23"/>
  <c r="K1481" i="23"/>
  <c r="J1481" i="23"/>
  <c r="E1427" i="23"/>
  <c r="K1427" i="23"/>
  <c r="J1427" i="23"/>
  <c r="U1429" i="23"/>
  <c r="K1373" i="23"/>
  <c r="E1373" i="23"/>
  <c r="J1373" i="23"/>
  <c r="U1375" i="23"/>
  <c r="E1319" i="23"/>
  <c r="K1319" i="23"/>
  <c r="J1319" i="23"/>
  <c r="U1321" i="23"/>
  <c r="E1265" i="23"/>
  <c r="K1265" i="23"/>
  <c r="J1265" i="23"/>
  <c r="U1267" i="23"/>
  <c r="E1211" i="23"/>
  <c r="K1211" i="23"/>
  <c r="J1211" i="23"/>
  <c r="U1213" i="23"/>
  <c r="E1157" i="23"/>
  <c r="K1157" i="23"/>
  <c r="J1157" i="23"/>
  <c r="E1103" i="23"/>
  <c r="K1103" i="23"/>
  <c r="J1103" i="23"/>
  <c r="E1049" i="23"/>
  <c r="K1049" i="23"/>
  <c r="J1049" i="23"/>
  <c r="E995" i="23"/>
  <c r="K995" i="23"/>
  <c r="J995" i="23"/>
  <c r="E941" i="23"/>
  <c r="K941" i="23"/>
  <c r="J941" i="23"/>
  <c r="U943" i="23"/>
  <c r="E887" i="23"/>
  <c r="K887" i="23"/>
  <c r="J887" i="23"/>
  <c r="U889" i="23"/>
  <c r="E833" i="23"/>
  <c r="K833" i="23"/>
  <c r="J833" i="23"/>
  <c r="U835" i="23"/>
  <c r="E779" i="23"/>
  <c r="K779" i="23"/>
  <c r="J779" i="23"/>
  <c r="U781" i="23"/>
  <c r="E725" i="23"/>
  <c r="K725" i="23"/>
  <c r="J725" i="23"/>
  <c r="E671" i="23"/>
  <c r="K671" i="23"/>
  <c r="J671" i="23"/>
  <c r="E617" i="23"/>
  <c r="K617" i="23"/>
  <c r="J617" i="23"/>
  <c r="E563" i="23"/>
  <c r="K563" i="23"/>
  <c r="J563" i="23"/>
  <c r="E509" i="23"/>
  <c r="K509" i="23"/>
  <c r="J509" i="23"/>
  <c r="E455" i="23"/>
  <c r="K455" i="23"/>
  <c r="J455" i="23"/>
  <c r="U457" i="23"/>
  <c r="E401" i="23"/>
  <c r="K401" i="23"/>
  <c r="J401" i="23"/>
  <c r="U403" i="23"/>
  <c r="K347" i="23"/>
  <c r="J347" i="23"/>
  <c r="U349" i="23"/>
  <c r="E293" i="23"/>
  <c r="K293" i="23"/>
  <c r="J293" i="23"/>
  <c r="U295" i="23"/>
  <c r="E239" i="23"/>
  <c r="K239" i="23"/>
  <c r="J239" i="23"/>
  <c r="E185" i="23"/>
  <c r="K185" i="23"/>
  <c r="J185" i="23"/>
  <c r="E131" i="23"/>
  <c r="K131" i="23"/>
  <c r="J131"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31" i="25"/>
  <c r="D31" i="25" s="1"/>
  <c r="D9" i="10"/>
  <c r="G9" i="10"/>
  <c r="C43" i="10"/>
  <c r="J9" i="11"/>
  <c r="C10" i="11"/>
  <c r="C32" i="25"/>
  <c r="D32" i="25" s="1"/>
  <c r="C10" i="10"/>
  <c r="F10" i="10"/>
  <c r="C12" i="11"/>
  <c r="C5" i="19"/>
  <c r="C33" i="25"/>
  <c r="D33" i="25" s="1"/>
  <c r="J19" i="2"/>
  <c r="C13" i="11"/>
  <c r="C6" i="19"/>
  <c r="G7" i="19"/>
  <c r="F4157" i="23"/>
  <c r="F4211" i="23"/>
  <c r="F4103" i="23"/>
  <c r="M4618" i="23"/>
  <c r="F4619" i="23" s="1"/>
  <c r="F4727" i="23"/>
  <c r="F4049" i="23"/>
  <c r="C34" i="25"/>
  <c r="D34" i="25" s="1"/>
  <c r="C14" i="11"/>
  <c r="F6" i="19"/>
  <c r="C57" i="11" s="1"/>
  <c r="C7" i="19"/>
  <c r="F7" i="19"/>
  <c r="B4049" i="23"/>
  <c r="B4103" i="23"/>
  <c r="A4157" i="23"/>
  <c r="B4157" i="23"/>
  <c r="A4211" i="23"/>
  <c r="B4211" i="23"/>
  <c r="N4618" i="23"/>
  <c r="A4727" i="23"/>
  <c r="B4727" i="23"/>
  <c r="A4049" i="23"/>
  <c r="A4103" i="23"/>
  <c r="C35" i="25"/>
  <c r="D35" i="25" s="1"/>
  <c r="G8" i="19"/>
  <c r="K75" i="19"/>
  <c r="G4727" i="23"/>
  <c r="J4727" i="23" s="1"/>
  <c r="K19" i="2"/>
  <c r="C15" i="11"/>
  <c r="C8" i="19"/>
  <c r="O4618" i="23"/>
  <c r="G4619" i="23" s="1"/>
  <c r="C36" i="25"/>
  <c r="D36" i="25" s="1"/>
  <c r="L12" i="19"/>
  <c r="D48" i="10"/>
  <c r="C16" i="11"/>
  <c r="J16" i="11"/>
  <c r="G6" i="19"/>
  <c r="D57" i="11" s="1"/>
  <c r="C9" i="19"/>
  <c r="E4103" i="23"/>
  <c r="E4157" i="23"/>
  <c r="E4211" i="23"/>
  <c r="E4727" i="23"/>
  <c r="E4049" i="23"/>
  <c r="C37" i="25"/>
  <c r="D37" i="25" s="1"/>
  <c r="D49" i="10"/>
  <c r="C17" i="11"/>
  <c r="J17" i="11"/>
  <c r="G9" i="19"/>
  <c r="C10" i="19"/>
  <c r="H4103" i="23"/>
  <c r="K4103" i="23" s="1"/>
  <c r="H4157" i="23"/>
  <c r="K4157" i="23" s="1"/>
  <c r="H4211" i="23"/>
  <c r="K4211" i="23" s="1"/>
  <c r="P4618" i="23"/>
  <c r="H4619" i="23" s="1"/>
  <c r="K4619" i="23" s="1"/>
  <c r="H4727" i="23"/>
  <c r="K4727" i="23" s="1"/>
  <c r="H4049" i="23"/>
  <c r="K4049" i="23" s="1"/>
  <c r="C38" i="25"/>
  <c r="D38" i="25" s="1"/>
  <c r="C18" i="11"/>
  <c r="C39" i="25"/>
  <c r="D39" i="25" s="1"/>
  <c r="F11" i="10"/>
  <c r="D51" i="10"/>
  <c r="C19" i="11"/>
  <c r="C83" i="11"/>
  <c r="C11" i="12"/>
  <c r="C42" i="25"/>
  <c r="D42" i="25" s="1"/>
  <c r="C14" i="10"/>
  <c r="F14" i="10"/>
  <c r="C54" i="10"/>
  <c r="C43" i="25"/>
  <c r="D43"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50" i="18"/>
  <c r="S52" i="18"/>
  <c r="S61" i="18"/>
  <c r="T62" i="18"/>
  <c r="E47" i="20"/>
  <c r="G47" i="20" s="1"/>
  <c r="S26" i="18"/>
  <c r="T34" i="18"/>
  <c r="S35" i="18"/>
  <c r="T38" i="18"/>
  <c r="S41" i="18"/>
  <c r="T46" i="18"/>
  <c r="S48" i="18"/>
  <c r="T49" i="18"/>
  <c r="S29" i="18"/>
  <c r="S54" i="18"/>
  <c r="T63" i="18"/>
  <c r="T29" i="18"/>
  <c r="S38" i="18"/>
  <c r="T48" i="18"/>
  <c r="S62" i="18"/>
  <c r="S31" i="18"/>
  <c r="S33" i="18"/>
  <c r="S39" i="18"/>
  <c r="T43" i="18"/>
  <c r="T51" i="18"/>
  <c r="S55" i="18"/>
  <c r="S58" i="18"/>
  <c r="T25" i="18"/>
  <c r="T28" i="18"/>
  <c r="T36" i="18"/>
  <c r="T41" i="18"/>
  <c r="S45" i="18"/>
  <c r="T47" i="18"/>
  <c r="T53" i="18"/>
  <c r="T56" i="18"/>
  <c r="T58" i="18"/>
  <c r="T61" i="18"/>
  <c r="S63" i="18"/>
  <c r="T32" i="18"/>
  <c r="S40" i="18"/>
  <c r="T44" i="18"/>
  <c r="S51" i="18"/>
  <c r="S53" i="18"/>
  <c r="T64" i="18"/>
  <c r="S28" i="18"/>
  <c r="S32" i="18"/>
  <c r="T33" i="18"/>
  <c r="T42" i="18"/>
  <c r="S44" i="18"/>
  <c r="T52" i="18"/>
  <c r="T55" i="18"/>
  <c r="S64" i="18"/>
  <c r="S25" i="18"/>
  <c r="T27" i="18"/>
  <c r="T30" i="18"/>
  <c r="T40" i="18"/>
  <c r="S43" i="18"/>
  <c r="T45" i="18"/>
  <c r="T50" i="18"/>
  <c r="T54" i="18"/>
  <c r="S56" i="18"/>
  <c r="T60" i="18"/>
  <c r="T24" i="18"/>
  <c r="S36" i="18"/>
  <c r="S37" i="18"/>
  <c r="T39" i="18"/>
  <c r="S42" i="18"/>
  <c r="S47" i="18"/>
  <c r="S49" i="18"/>
  <c r="T57" i="18"/>
  <c r="T59" i="18"/>
  <c r="S24" i="18"/>
  <c r="T26" i="18"/>
  <c r="S27" i="18"/>
  <c r="S30" i="18"/>
  <c r="T31" i="18"/>
  <c r="S34" i="18"/>
  <c r="T35" i="18"/>
  <c r="T37" i="18"/>
  <c r="S46" i="18"/>
  <c r="S57" i="18"/>
  <c r="S59" i="18"/>
  <c r="S60" i="18"/>
  <c r="S4051" i="23"/>
  <c r="U4051" i="23"/>
  <c r="T4052" i="23"/>
  <c r="T4053" i="23"/>
  <c r="T4055" i="23"/>
  <c r="T4056" i="23"/>
  <c r="T4060" i="23"/>
  <c r="T4065" i="23"/>
  <c r="T4068" i="23"/>
  <c r="S4069" i="23"/>
  <c r="T4069" i="23"/>
  <c r="S4070" i="23"/>
  <c r="T4073" i="23"/>
  <c r="S4074" i="23"/>
  <c r="T4074" i="23"/>
  <c r="T4075" i="23"/>
  <c r="S4076" i="23"/>
  <c r="T4079" i="23"/>
  <c r="S4080" i="23"/>
  <c r="T4082" i="23"/>
  <c r="T4083" i="23"/>
  <c r="S4088" i="23"/>
  <c r="T4090" i="23"/>
  <c r="S4093" i="23"/>
  <c r="T4094" i="23"/>
  <c r="T4097" i="23"/>
  <c r="S4106" i="23"/>
  <c r="T4106" i="23"/>
  <c r="S4107" i="23"/>
  <c r="T4110" i="23"/>
  <c r="T4112" i="23"/>
  <c r="S4113" i="23"/>
  <c r="T4113"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6" i="23"/>
  <c r="S4058" i="23"/>
  <c r="S4060" i="23"/>
  <c r="S4064" i="23"/>
  <c r="T4064" i="23"/>
  <c r="S4066" i="23"/>
  <c r="T4066" i="23"/>
  <c r="S4071" i="23"/>
  <c r="S4081" i="23"/>
  <c r="S4084" i="23"/>
  <c r="T4091" i="23"/>
  <c r="S4092" i="23"/>
  <c r="S4094" i="23"/>
  <c r="T4095" i="23"/>
  <c r="S4098" i="23"/>
  <c r="T4107" i="23"/>
  <c r="S4108" i="23"/>
  <c r="S4111" i="23"/>
  <c r="S4114" i="23"/>
  <c r="S4115" i="23"/>
  <c r="T4115" i="23"/>
  <c r="S4116" i="23"/>
  <c r="S4117" i="23"/>
  <c r="S4118" i="23"/>
  <c r="S4052" i="23"/>
  <c r="T4054" i="23"/>
  <c r="S4057" i="23"/>
  <c r="S4059" i="23"/>
  <c r="T4059" i="23"/>
  <c r="T4061" i="23"/>
  <c r="T4063" i="23"/>
  <c r="S4078" i="23"/>
  <c r="S4082" i="23"/>
  <c r="T4084" i="23"/>
  <c r="S4085" i="23"/>
  <c r="T4086" i="23"/>
  <c r="S4089" i="23"/>
  <c r="T4089" i="23"/>
  <c r="S4095" i="23"/>
  <c r="T4098" i="23"/>
  <c r="T4109" i="23"/>
  <c r="S4110" i="23"/>
  <c r="S4112" i="23"/>
  <c r="T4114" i="23"/>
  <c r="S4053" i="23"/>
  <c r="S4054" i="23"/>
  <c r="S4061" i="23"/>
  <c r="T4062" i="23"/>
  <c r="S4063" i="23"/>
  <c r="T4067" i="23"/>
  <c r="T4070" i="23"/>
  <c r="T4071" i="23"/>
  <c r="S4072" i="23"/>
  <c r="S4073" i="23"/>
  <c r="S4075" i="23"/>
  <c r="S4086" i="23"/>
  <c r="S4087" i="23"/>
  <c r="T4088" i="23"/>
  <c r="T4051" i="23"/>
  <c r="S4055" i="23"/>
  <c r="T4057" i="23"/>
  <c r="T4058" i="23"/>
  <c r="S4062" i="23"/>
  <c r="S4065" i="23"/>
  <c r="S4067" i="23"/>
  <c r="S4068" i="23"/>
  <c r="T4072" i="23"/>
  <c r="T4076" i="23"/>
  <c r="S4077" i="23"/>
  <c r="T4077" i="23"/>
  <c r="T4078" i="23"/>
  <c r="S4079" i="23"/>
  <c r="T4080" i="23"/>
  <c r="T4081" i="23"/>
  <c r="S4083" i="23"/>
  <c r="T4085" i="23"/>
  <c r="T4087" i="23"/>
  <c r="S4090" i="23"/>
  <c r="S4091" i="23"/>
  <c r="T4092" i="23"/>
  <c r="T4093" i="23"/>
  <c r="S4096" i="23"/>
  <c r="T4096" i="23"/>
  <c r="S4097" i="23"/>
  <c r="S4105" i="23"/>
  <c r="T4105" i="23"/>
  <c r="U4105" i="23"/>
  <c r="T4108" i="23"/>
  <c r="S4109" i="23"/>
  <c r="T4111" i="23"/>
  <c r="T4116" i="23"/>
  <c r="T4117" i="23"/>
  <c r="C41" i="25"/>
  <c r="D41" i="25" s="1"/>
  <c r="B12" i="10"/>
  <c r="B13" i="10"/>
  <c r="B35" i="10"/>
  <c r="N4102" i="23"/>
  <c r="N4156" i="23"/>
  <c r="N4210" i="23"/>
  <c r="R4618" i="23"/>
  <c r="N4048" i="23"/>
  <c r="K74" i="19"/>
  <c r="C4673" i="23"/>
  <c r="G4673" i="23"/>
  <c r="N1594" i="24"/>
  <c r="I1595" i="24"/>
  <c r="M4214" i="23"/>
  <c r="N4214" i="23"/>
  <c r="U4214" i="23" s="1"/>
  <c r="N3428" i="23"/>
  <c r="U3428" i="23" s="1"/>
  <c r="M3428" i="23"/>
  <c r="N3374" i="23"/>
  <c r="U3374" i="23" s="1"/>
  <c r="M3374" i="23"/>
  <c r="N3320" i="23"/>
  <c r="U3320" i="23" s="1"/>
  <c r="M3320"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N2240" i="23"/>
  <c r="U2240" i="23" s="1"/>
  <c r="M2240" i="23"/>
  <c r="M2241" i="23"/>
  <c r="N2186" i="23"/>
  <c r="U2186" i="23" s="1"/>
  <c r="M2186" i="23"/>
  <c r="M2187" i="23"/>
  <c r="M2132" i="23"/>
  <c r="N2132" i="23"/>
  <c r="U2132" i="23" s="1"/>
  <c r="N2078" i="23"/>
  <c r="U2078" i="23" s="1"/>
  <c r="M2078" i="23"/>
  <c r="N2024" i="23"/>
  <c r="U2024" i="23" s="1"/>
  <c r="M2024" i="23"/>
  <c r="M1971" i="23"/>
  <c r="N1970" i="23"/>
  <c r="U1970" i="23" s="1"/>
  <c r="M1970" i="23"/>
  <c r="N1916" i="23"/>
  <c r="U1916" i="23" s="1"/>
  <c r="M1916" i="23"/>
  <c r="M1917" i="23"/>
  <c r="N1862" i="23"/>
  <c r="U1862" i="23" s="1"/>
  <c r="M1862" i="23"/>
  <c r="N1430" i="23"/>
  <c r="U1430" i="23" s="1"/>
  <c r="M1430" i="23"/>
  <c r="M1431" i="23"/>
  <c r="Z728" i="23"/>
  <c r="V729" i="23"/>
  <c r="N728" i="23"/>
  <c r="U728" i="23" s="1"/>
  <c r="M728" i="23"/>
  <c r="N674" i="23"/>
  <c r="U674" i="23" s="1"/>
  <c r="M674" i="23"/>
  <c r="M675" i="23"/>
  <c r="N512" i="23"/>
  <c r="U512" i="23" s="1"/>
  <c r="M512" i="23"/>
  <c r="M513" i="23"/>
  <c r="N458" i="23"/>
  <c r="U458" i="23" s="1"/>
  <c r="M458" i="23"/>
  <c r="N296" i="23"/>
  <c r="U296" i="23" s="1"/>
  <c r="M296" i="23"/>
  <c r="M297" i="23"/>
  <c r="N134" i="23"/>
  <c r="U134" i="23" s="1"/>
  <c r="M134" i="23"/>
  <c r="M135" i="23"/>
  <c r="M81" i="23"/>
  <c r="N80" i="23"/>
  <c r="U80" i="23" s="1"/>
  <c r="M80" i="23"/>
  <c r="N4567" i="23"/>
  <c r="M4567" i="23"/>
  <c r="M4568" i="23"/>
  <c r="N4568" i="23"/>
  <c r="T4675" i="23"/>
  <c r="Z4160" i="23"/>
  <c r="Z4052" i="23"/>
  <c r="Z2132" i="23"/>
  <c r="Z2078" i="23"/>
  <c r="Z296" i="23"/>
  <c r="Z134" i="23"/>
  <c r="Z3320" i="23"/>
  <c r="Z1430" i="23"/>
  <c r="Z2402" i="23"/>
  <c r="Z674" i="23"/>
  <c r="Z3266" i="23"/>
  <c r="Z3212" i="23"/>
  <c r="Z1970" i="23"/>
  <c r="Z3428" i="23"/>
  <c r="Z2618" i="23"/>
  <c r="Z2240" i="23"/>
  <c r="Z80" i="23"/>
  <c r="Z3374" i="23"/>
  <c r="Z2510" i="23"/>
  <c r="Z1916" i="23"/>
  <c r="Z512" i="23"/>
  <c r="Z2564" i="23"/>
  <c r="Z2456" i="23"/>
  <c r="Z2024" i="23"/>
  <c r="F33" i="7"/>
  <c r="Z1862" i="23"/>
  <c r="Z2726" i="23"/>
  <c r="Z2672" i="23"/>
  <c r="Z2348" i="23"/>
  <c r="Z2294" i="23"/>
  <c r="Z3104" i="23"/>
  <c r="Z2186" i="23"/>
  <c r="K1596" i="24"/>
  <c r="AQ1596" i="24"/>
  <c r="I4731" i="23"/>
  <c r="N4730" i="23"/>
  <c r="K4731" i="23"/>
  <c r="X4731" i="23"/>
  <c r="I4677" i="23"/>
  <c r="N4676" i="23"/>
  <c r="D4569" i="23"/>
  <c r="K4569" i="23"/>
  <c r="I4515" i="23"/>
  <c r="N4514" i="23"/>
  <c r="K4215" i="23"/>
  <c r="X4215" i="23"/>
  <c r="X4161" i="23"/>
  <c r="K4161" i="23"/>
  <c r="X4107" i="23"/>
  <c r="K4107" i="23"/>
  <c r="F4107" i="23"/>
  <c r="X4053" i="23"/>
  <c r="K4053" i="23"/>
  <c r="AC29" i="8"/>
  <c r="O29" i="8"/>
  <c r="T29" i="8"/>
  <c r="S29" i="8"/>
  <c r="AC28" i="8"/>
  <c r="O28" i="8"/>
  <c r="S28" i="8"/>
  <c r="T28" i="8"/>
  <c r="AC27" i="8"/>
  <c r="T27" i="8"/>
  <c r="S27" i="8"/>
  <c r="O27" i="8"/>
  <c r="AC26" i="8"/>
  <c r="O26" i="8"/>
  <c r="T26" i="8"/>
  <c r="S26" i="8"/>
  <c r="AC25" i="8"/>
  <c r="T25" i="8"/>
  <c r="S25" i="8"/>
  <c r="O25" i="8"/>
  <c r="AC24" i="8"/>
  <c r="O24" i="8"/>
  <c r="S24" i="8"/>
  <c r="T24" i="8"/>
  <c r="AC23" i="8"/>
  <c r="O23" i="8"/>
  <c r="S23" i="8"/>
  <c r="T23" i="8"/>
  <c r="AC22" i="8"/>
  <c r="O22" i="8"/>
  <c r="S22" i="8"/>
  <c r="T22" i="8"/>
  <c r="AC21" i="8"/>
  <c r="S21" i="8"/>
  <c r="T21" i="8"/>
  <c r="O21" i="8"/>
  <c r="AC20" i="8"/>
  <c r="O20" i="8"/>
  <c r="S20" i="8"/>
  <c r="T20" i="8"/>
  <c r="AC19" i="8"/>
  <c r="O19" i="8"/>
  <c r="S19" i="8"/>
  <c r="T19" i="8"/>
  <c r="AC18" i="8"/>
  <c r="S18" i="8"/>
  <c r="O18" i="8"/>
  <c r="T18" i="8"/>
  <c r="AC17" i="8"/>
  <c r="S17" i="8"/>
  <c r="T17" i="8"/>
  <c r="O17" i="8"/>
  <c r="AC16" i="8"/>
  <c r="S16" i="8"/>
  <c r="O16" i="8"/>
  <c r="T16" i="8"/>
  <c r="AC15" i="8"/>
  <c r="O15" i="8"/>
  <c r="S15" i="8"/>
  <c r="T15" i="8"/>
  <c r="AC14" i="8"/>
  <c r="S14" i="8"/>
  <c r="O14" i="8"/>
  <c r="T14" i="8"/>
  <c r="AC13" i="8"/>
  <c r="T13" i="8"/>
  <c r="S13" i="8"/>
  <c r="O13" i="8"/>
  <c r="AC12" i="8"/>
  <c r="O12" i="8"/>
  <c r="T12" i="8"/>
  <c r="C12" i="8"/>
  <c r="Q12" i="8"/>
  <c r="S12" i="8"/>
  <c r="AC11" i="8"/>
  <c r="T11" i="8"/>
  <c r="S11" i="8"/>
  <c r="O11" i="8"/>
  <c r="AC10" i="8"/>
  <c r="O10" i="8"/>
  <c r="S10" i="8"/>
  <c r="T10" i="8"/>
  <c r="AC9" i="8"/>
  <c r="E65" i="20" s="1"/>
  <c r="G65" i="20" s="1"/>
  <c r="T9" i="8"/>
  <c r="O9" i="8"/>
  <c r="S9" i="8"/>
  <c r="F9" i="9"/>
  <c r="V18" i="19"/>
  <c r="U19" i="19" s="1"/>
  <c r="W18" i="19"/>
  <c r="H4332" i="23"/>
  <c r="G4332" i="23"/>
  <c r="I4332" i="23" s="1"/>
  <c r="G4331" i="23"/>
  <c r="H4331" i="23"/>
  <c r="H4330" i="23"/>
  <c r="G4330" i="23"/>
  <c r="I4330" i="23" s="1"/>
  <c r="G4329" i="23"/>
  <c r="I4329" i="23" s="1"/>
  <c r="H4329" i="23"/>
  <c r="H4307" i="23"/>
  <c r="G4308" i="23"/>
  <c r="I4308" i="23" s="1"/>
  <c r="H4308" i="23"/>
  <c r="G4307" i="23"/>
  <c r="I4307" i="23" s="1"/>
  <c r="H4306" i="23"/>
  <c r="G4306" i="23"/>
  <c r="I4306" i="23" s="1"/>
  <c r="G4305" i="23"/>
  <c r="I4305" i="23" s="1"/>
  <c r="H4305" i="23"/>
  <c r="H4304" i="23"/>
  <c r="G4304" i="23"/>
  <c r="I4304" i="23" s="1"/>
  <c r="H4303" i="23"/>
  <c r="G4303" i="23"/>
  <c r="I4303" i="23" s="1"/>
  <c r="H4302" i="23"/>
  <c r="G4302" i="23"/>
  <c r="I4302" i="23" s="1"/>
  <c r="H4301" i="23"/>
  <c r="G4301" i="23"/>
  <c r="I4301" i="23" s="1"/>
  <c r="G4298" i="23"/>
  <c r="I4298" i="23" s="1"/>
  <c r="H4298" i="23"/>
  <c r="G4291" i="23"/>
  <c r="I4291" i="23" s="1"/>
  <c r="H4291" i="23"/>
  <c r="G4287" i="23"/>
  <c r="I4287" i="23" s="1"/>
  <c r="H4287" i="23"/>
  <c r="G4280" i="23"/>
  <c r="I4280" i="23" s="1"/>
  <c r="H4280" i="23"/>
  <c r="H4278" i="23"/>
  <c r="G4278" i="23"/>
  <c r="I4278" i="23" s="1"/>
  <c r="G4283" i="23"/>
  <c r="I4283" i="23" s="1"/>
  <c r="H4283" i="23"/>
  <c r="G4275" i="23"/>
  <c r="I4275" i="23" s="1"/>
  <c r="H4275" i="23"/>
  <c r="H4273" i="23"/>
  <c r="G4273" i="23"/>
  <c r="I4273" i="23" s="1"/>
  <c r="H4269" i="23"/>
  <c r="G4269" i="23"/>
  <c r="I4269" i="23" s="1"/>
  <c r="H4270" i="23"/>
  <c r="G4270" i="23"/>
  <c r="I4270" i="23" s="1"/>
  <c r="U3643" i="23"/>
  <c r="U3589" i="23"/>
  <c r="U3535" i="23"/>
  <c r="U3211" i="23"/>
  <c r="U3157" i="23"/>
  <c r="U3103" i="23"/>
  <c r="U2995" i="23"/>
  <c r="U2671" i="23"/>
  <c r="U2617" i="23"/>
  <c r="U2563" i="23"/>
  <c r="U2509" i="23"/>
  <c r="U2185" i="23"/>
  <c r="U2131" i="23"/>
  <c r="U1645" i="23"/>
  <c r="U1591" i="23"/>
  <c r="U1537" i="23"/>
  <c r="U1483" i="23"/>
  <c r="U1159" i="23"/>
  <c r="U727" i="23"/>
  <c r="I4299" i="23"/>
  <c r="AS813" i="24" l="1"/>
  <c r="AS922" i="24"/>
  <c r="AS757" i="24"/>
  <c r="AS475" i="24"/>
  <c r="AS1260" i="24"/>
  <c r="AS1202" i="24"/>
  <c r="AS1204" i="24"/>
  <c r="AS1034" i="24"/>
  <c r="AS588" i="24"/>
  <c r="AS1259" i="24"/>
  <c r="AS1203" i="24"/>
  <c r="AS1205" i="24"/>
  <c r="AS645" i="24"/>
  <c r="AS474" i="24"/>
  <c r="AS1258" i="24"/>
  <c r="AS1261" i="24"/>
  <c r="AS1091" i="24"/>
  <c r="AS755" i="24"/>
  <c r="AS1090" i="24"/>
  <c r="AS867" i="24"/>
  <c r="AS307" i="24"/>
  <c r="AS754" i="24"/>
  <c r="AS250" i="24"/>
  <c r="AS756" i="24"/>
  <c r="AS477" i="24"/>
  <c r="AS365" i="24"/>
  <c r="AS252" i="24"/>
  <c r="AS866" i="24"/>
  <c r="AS586" i="24"/>
  <c r="AS587" i="24"/>
  <c r="AS476" i="24"/>
  <c r="AS923" i="24"/>
  <c r="AS589" i="24"/>
  <c r="Y18" i="19"/>
  <c r="AS868" i="24"/>
  <c r="AS869" i="24"/>
  <c r="AS810" i="24"/>
  <c r="AS811" i="24"/>
  <c r="AS812" i="24"/>
  <c r="AS531" i="24"/>
  <c r="K69" i="19"/>
  <c r="AS1596" i="24"/>
  <c r="D1541" i="24"/>
  <c r="F1541" i="24"/>
  <c r="D1485" i="24"/>
  <c r="F1485" i="24"/>
  <c r="D1429" i="24"/>
  <c r="F1429" i="24"/>
  <c r="D1373" i="24"/>
  <c r="AQ1373" i="24"/>
  <c r="AS1373" i="24" s="1"/>
  <c r="F1373" i="24"/>
  <c r="K1373" i="24"/>
  <c r="J1373" i="24"/>
  <c r="AP1373" i="24"/>
  <c r="AO1374" i="24" s="1"/>
  <c r="AR1374" i="24"/>
  <c r="L1374" i="24"/>
  <c r="D1317" i="24"/>
  <c r="F1317" i="24"/>
  <c r="K1317" i="24"/>
  <c r="AQ1317" i="24"/>
  <c r="AS1317" i="24" s="1"/>
  <c r="AP1317" i="24"/>
  <c r="AO1318" i="24" s="1"/>
  <c r="J1317" i="24"/>
  <c r="I1318" i="24" s="1"/>
  <c r="AR1318" i="24"/>
  <c r="L1318" i="24"/>
  <c r="D1261" i="24"/>
  <c r="F1261" i="24"/>
  <c r="D1205" i="24"/>
  <c r="F1205" i="24"/>
  <c r="D1149" i="24"/>
  <c r="F1149" i="24"/>
  <c r="D1093" i="24"/>
  <c r="F1093" i="24"/>
  <c r="D1037" i="24"/>
  <c r="J1037" i="24"/>
  <c r="I1038" i="24" s="1"/>
  <c r="F1037" i="24"/>
  <c r="AP1037" i="24"/>
  <c r="AO1038" i="24" s="1"/>
  <c r="AQ1037" i="24"/>
  <c r="K1037" i="24"/>
  <c r="AR1038" i="24"/>
  <c r="L1038" i="24"/>
  <c r="D981" i="24"/>
  <c r="F981" i="24"/>
  <c r="D925" i="24"/>
  <c r="F925" i="24"/>
  <c r="D869" i="24"/>
  <c r="F869" i="24"/>
  <c r="D813" i="24"/>
  <c r="F813" i="24"/>
  <c r="D757" i="24"/>
  <c r="F757" i="24"/>
  <c r="D701" i="24"/>
  <c r="F701" i="24"/>
  <c r="D645" i="24"/>
  <c r="F645" i="24"/>
  <c r="D589" i="24"/>
  <c r="F589" i="24"/>
  <c r="D533" i="24"/>
  <c r="F533" i="24"/>
  <c r="D477" i="24"/>
  <c r="F477" i="24"/>
  <c r="D421" i="24"/>
  <c r="F421" i="24"/>
  <c r="D365" i="24"/>
  <c r="F365" i="24"/>
  <c r="D309" i="24"/>
  <c r="F309" i="24"/>
  <c r="X4624" i="23"/>
  <c r="F4624" i="23"/>
  <c r="K4570" i="23"/>
  <c r="F4570" i="23"/>
  <c r="K4516" i="23"/>
  <c r="F4516" i="23"/>
  <c r="I2728" i="23"/>
  <c r="N2727" i="23"/>
  <c r="U2727" i="23" s="1"/>
  <c r="I2674" i="23"/>
  <c r="N2673" i="23"/>
  <c r="U2673" i="23" s="1"/>
  <c r="H1413" i="24"/>
  <c r="H1406" i="24"/>
  <c r="H1407" i="24"/>
  <c r="H1408" i="24"/>
  <c r="H1409" i="24"/>
  <c r="H1410" i="24"/>
  <c r="H1411" i="24"/>
  <c r="H1412" i="24"/>
  <c r="H1414" i="24"/>
  <c r="H1415" i="24"/>
  <c r="H1416" i="24"/>
  <c r="H1417" i="24"/>
  <c r="C27" i="7"/>
  <c r="E27" i="7"/>
  <c r="F27" i="7"/>
  <c r="L27" i="7"/>
  <c r="D27" i="7"/>
  <c r="I27" i="7"/>
  <c r="E26" i="7"/>
  <c r="D26" i="7"/>
  <c r="I26" i="7"/>
  <c r="C26" i="7"/>
  <c r="L26" i="7"/>
  <c r="F26" i="7"/>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H1210" i="24"/>
  <c r="H1211" i="24"/>
  <c r="H1212" i="24"/>
  <c r="H1213" i="24"/>
  <c r="H1214" i="24"/>
  <c r="H1215" i="24"/>
  <c r="H1216" i="24"/>
  <c r="H1217" i="24"/>
  <c r="H1218" i="24"/>
  <c r="H1219" i="24"/>
  <c r="H1220" i="24"/>
  <c r="H1221" i="24"/>
  <c r="H1222" i="24"/>
  <c r="H1223" i="24"/>
  <c r="I23" i="7"/>
  <c r="E23" i="7"/>
  <c r="C23" i="7"/>
  <c r="D23" i="7"/>
  <c r="F23" i="7"/>
  <c r="L23" i="7"/>
  <c r="F20" i="7"/>
  <c r="AC20" i="7"/>
  <c r="I20" i="7"/>
  <c r="L20" i="7"/>
  <c r="D20" i="7"/>
  <c r="E20" i="7"/>
  <c r="C20" i="7"/>
  <c r="L19" i="7"/>
  <c r="I19" i="7"/>
  <c r="AC19" i="7"/>
  <c r="E19" i="7"/>
  <c r="C19" i="7"/>
  <c r="D19" i="7"/>
  <c r="F19" i="7"/>
  <c r="H645" i="24"/>
  <c r="H644" i="24"/>
  <c r="H643" i="24"/>
  <c r="H642" i="24"/>
  <c r="H587" i="24"/>
  <c r="H590" i="24"/>
  <c r="H593" i="24"/>
  <c r="H595" i="24"/>
  <c r="H599" i="24"/>
  <c r="H597" i="24"/>
  <c r="H600" i="24"/>
  <c r="H592" i="24"/>
  <c r="H601" i="24"/>
  <c r="H598" i="24"/>
  <c r="H594" i="24"/>
  <c r="H591" i="24"/>
  <c r="H589" i="24"/>
  <c r="H588" i="24"/>
  <c r="H586" i="24"/>
  <c r="H596" i="24"/>
  <c r="I14" i="7"/>
  <c r="C14" i="7"/>
  <c r="AC14" i="7"/>
  <c r="D14" i="7"/>
  <c r="F14" i="7"/>
  <c r="L14" i="7"/>
  <c r="E12" i="7"/>
  <c r="C12" i="7"/>
  <c r="C11" i="7"/>
  <c r="F11" i="7"/>
  <c r="I11" i="7"/>
  <c r="L11" i="7"/>
  <c r="AC11" i="7"/>
  <c r="D9" i="7"/>
  <c r="L9" i="7"/>
  <c r="AC9" i="7"/>
  <c r="I9" i="7"/>
  <c r="F9" i="7"/>
  <c r="C9" i="7"/>
  <c r="E9" i="7"/>
  <c r="H341" i="24"/>
  <c r="H338" i="24"/>
  <c r="H351" i="24"/>
  <c r="H353" i="24"/>
  <c r="H352" i="24"/>
  <c r="H350" i="24"/>
  <c r="H349" i="24"/>
  <c r="H335" i="24"/>
  <c r="B354" i="24" s="1"/>
  <c r="H336" i="24"/>
  <c r="H337" i="24"/>
  <c r="H339" i="24"/>
  <c r="H340" i="24"/>
  <c r="H348" i="24"/>
  <c r="H343" i="24"/>
  <c r="H346" i="24"/>
  <c r="H345" i="24"/>
  <c r="H344" i="24"/>
  <c r="H342" i="24"/>
  <c r="H347" i="24"/>
  <c r="AC8" i="7"/>
  <c r="C8" i="7"/>
  <c r="K20" i="18"/>
  <c r="F20" i="18"/>
  <c r="C20" i="19" s="1"/>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AE1541" i="24"/>
  <c r="C1542" i="24"/>
  <c r="D1542" i="24" s="1"/>
  <c r="E1542" i="24"/>
  <c r="F1542" i="24"/>
  <c r="G1542" i="24"/>
  <c r="B1543" i="24"/>
  <c r="P1485" i="24"/>
  <c r="R1485" i="24"/>
  <c r="Q1485" i="24"/>
  <c r="AE1485" i="24"/>
  <c r="C1486" i="24"/>
  <c r="D1486" i="24" s="1"/>
  <c r="E1486" i="24"/>
  <c r="F1486" i="24"/>
  <c r="G1486" i="24"/>
  <c r="B1487" i="24"/>
  <c r="P1429" i="24"/>
  <c r="Q1429" i="24"/>
  <c r="R1429" i="24"/>
  <c r="C1430" i="24"/>
  <c r="D1430" i="24" s="1"/>
  <c r="E1430" i="24"/>
  <c r="F1430" i="24"/>
  <c r="G1430" i="24"/>
  <c r="B1431" i="24"/>
  <c r="P1373" i="24"/>
  <c r="Q1373" i="24"/>
  <c r="R1373" i="24"/>
  <c r="C1374" i="24"/>
  <c r="E1374" i="24"/>
  <c r="F1374" i="24"/>
  <c r="G1374" i="24"/>
  <c r="B1375" i="24"/>
  <c r="P1317" i="24"/>
  <c r="Q1317" i="24"/>
  <c r="R1317" i="24"/>
  <c r="C1318" i="24"/>
  <c r="E1318" i="24"/>
  <c r="F1318" i="24"/>
  <c r="G1318" i="24"/>
  <c r="B1319" i="24"/>
  <c r="P1261" i="24"/>
  <c r="R1261" i="24"/>
  <c r="Q1261" i="24"/>
  <c r="C1262" i="24"/>
  <c r="E1262" i="24"/>
  <c r="F1262" i="24"/>
  <c r="G1262" i="24"/>
  <c r="B1263" i="24"/>
  <c r="P1205" i="24"/>
  <c r="Q1205" i="24"/>
  <c r="R1205" i="24"/>
  <c r="C1206" i="24"/>
  <c r="E1206" i="24"/>
  <c r="F1206" i="24"/>
  <c r="G1206" i="24"/>
  <c r="B1207" i="24"/>
  <c r="P1149" i="24"/>
  <c r="R1149" i="24"/>
  <c r="Q1149" i="24"/>
  <c r="C1150" i="24"/>
  <c r="E1150" i="24"/>
  <c r="F1150" i="24"/>
  <c r="G1150" i="24"/>
  <c r="B1151" i="24"/>
  <c r="P1093" i="24"/>
  <c r="Q1093" i="24"/>
  <c r="R1093" i="24"/>
  <c r="C1094" i="24"/>
  <c r="E1094" i="24"/>
  <c r="F1094" i="24"/>
  <c r="G1094" i="24"/>
  <c r="B1095" i="24"/>
  <c r="P1037" i="24"/>
  <c r="R1037" i="24"/>
  <c r="Q1037" i="24"/>
  <c r="C1038" i="24"/>
  <c r="E1038" i="24"/>
  <c r="F1038" i="24"/>
  <c r="G1038" i="24"/>
  <c r="B1039" i="24"/>
  <c r="P981" i="24"/>
  <c r="R981" i="24"/>
  <c r="Q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F590" i="24" s="1"/>
  <c r="E590" i="24"/>
  <c r="G590" i="24"/>
  <c r="B591" i="24"/>
  <c r="P533" i="24"/>
  <c r="Q533" i="24"/>
  <c r="R533" i="24"/>
  <c r="C534" i="24"/>
  <c r="F534" i="24" s="1"/>
  <c r="E534" i="24"/>
  <c r="G534" i="24"/>
  <c r="B535"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P309" i="24"/>
  <c r="Q309" i="24"/>
  <c r="R309" i="24"/>
  <c r="C310" i="24"/>
  <c r="F310" i="24" s="1"/>
  <c r="E310" i="24"/>
  <c r="G310" i="24"/>
  <c r="B311" i="24"/>
  <c r="P253" i="24"/>
  <c r="Q253" i="24"/>
  <c r="R253" i="24"/>
  <c r="C254" i="24"/>
  <c r="E254" i="24"/>
  <c r="G254" i="24"/>
  <c r="B255" i="24"/>
  <c r="D4732" i="23"/>
  <c r="J4732" i="23"/>
  <c r="I4733" i="23" s="1"/>
  <c r="W4732" i="23"/>
  <c r="V4733" i="23" s="1"/>
  <c r="O4732" i="23"/>
  <c r="P4732" i="23"/>
  <c r="Q4732" i="23"/>
  <c r="R4732" i="23"/>
  <c r="L4733" i="23"/>
  <c r="Y4733" i="23"/>
  <c r="C4733" i="23"/>
  <c r="E4733" i="23"/>
  <c r="G4733" i="23"/>
  <c r="B4734" i="23"/>
  <c r="N4677" i="23"/>
  <c r="M4677" i="23"/>
  <c r="AI4677" i="23"/>
  <c r="U4677" i="23"/>
  <c r="S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M4516" i="23"/>
  <c r="D4516" i="23"/>
  <c r="J4516" i="23"/>
  <c r="P4516" i="23"/>
  <c r="Q4516" i="23"/>
  <c r="R4516" i="23"/>
  <c r="L4517" i="23"/>
  <c r="C4517" i="23"/>
  <c r="E4517" i="23"/>
  <c r="G4517" i="23"/>
  <c r="B4518" i="23"/>
  <c r="D4216" i="23"/>
  <c r="J4216" i="23"/>
  <c r="I4217" i="23" s="1"/>
  <c r="W4216" i="23"/>
  <c r="V4217" i="23" s="1"/>
  <c r="P4216" i="23"/>
  <c r="Q4216" i="23"/>
  <c r="R4216" i="23"/>
  <c r="L4217" i="23"/>
  <c r="Y4217" i="23"/>
  <c r="C4217" i="23"/>
  <c r="E4217" i="23"/>
  <c r="F4217" i="23"/>
  <c r="G4217" i="23"/>
  <c r="B4218" i="23"/>
  <c r="D4162" i="23"/>
  <c r="J4162" i="23"/>
  <c r="I4163" i="23" s="1"/>
  <c r="W4162" i="23"/>
  <c r="V4163" i="23" s="1"/>
  <c r="O4162" i="23"/>
  <c r="P4162" i="23"/>
  <c r="Q4162" i="23"/>
  <c r="R4162" i="23"/>
  <c r="Y4163" i="23"/>
  <c r="L4163" i="23"/>
  <c r="C4163" i="23"/>
  <c r="E4163" i="23"/>
  <c r="F4163" i="23"/>
  <c r="G4163" i="23"/>
  <c r="B4164" i="23"/>
  <c r="W4108" i="23"/>
  <c r="V4109" i="23" s="1"/>
  <c r="D4108" i="23"/>
  <c r="J4108" i="23"/>
  <c r="I4109" i="23" s="1"/>
  <c r="L4109" i="23"/>
  <c r="Y4109" i="23"/>
  <c r="E4109" i="23"/>
  <c r="G4109" i="23"/>
  <c r="B4110" i="23"/>
  <c r="C4109" i="23"/>
  <c r="P4108" i="23"/>
  <c r="Q4108" i="23"/>
  <c r="R4108" i="23"/>
  <c r="Y4055" i="23"/>
  <c r="L4055" i="23"/>
  <c r="E4055" i="23"/>
  <c r="B4056" i="23"/>
  <c r="C4055" i="23"/>
  <c r="G4055" i="23"/>
  <c r="W4054" i="23"/>
  <c r="V4055" i="23" s="1"/>
  <c r="J4054" i="23"/>
  <c r="I4055" i="23" s="1"/>
  <c r="D4054" i="23"/>
  <c r="O4054" i="23"/>
  <c r="P4054" i="23"/>
  <c r="Q4054" i="23"/>
  <c r="R4054"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P3214" i="23"/>
  <c r="Q3214" i="23"/>
  <c r="R3214" i="23"/>
  <c r="Y3215" i="23"/>
  <c r="L3215" i="23"/>
  <c r="C3215" i="23"/>
  <c r="E3215" i="23"/>
  <c r="G3215" i="23"/>
  <c r="B3216" i="23"/>
  <c r="Z3159" i="23"/>
  <c r="V3160" i="23"/>
  <c r="J3160" i="23"/>
  <c r="I3161" i="23" s="1"/>
  <c r="W3160" i="23"/>
  <c r="V3161" i="23" s="1"/>
  <c r="D3160" i="23"/>
  <c r="O3160" i="23"/>
  <c r="P3160" i="23"/>
  <c r="Q3160" i="23"/>
  <c r="R3160" i="23"/>
  <c r="Y3161" i="23"/>
  <c r="L3161" i="23"/>
  <c r="C3161" i="23"/>
  <c r="E3161" i="23"/>
  <c r="F3161" i="23"/>
  <c r="G3161" i="23"/>
  <c r="B3162" i="23"/>
  <c r="Z3105" i="23"/>
  <c r="V3106" i="23"/>
  <c r="W3106" i="23"/>
  <c r="V3107" i="23" s="1"/>
  <c r="J3106" i="23"/>
  <c r="I3107" i="23" s="1"/>
  <c r="D3106" i="23"/>
  <c r="O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Z2997" i="23"/>
  <c r="V2998" i="23"/>
  <c r="W2998" i="23"/>
  <c r="V2999" i="23" s="1"/>
  <c r="J2998" i="23"/>
  <c r="I2999" i="23" s="1"/>
  <c r="D2998" i="23"/>
  <c r="O2998" i="23"/>
  <c r="P2998" i="23"/>
  <c r="Q2998" i="23"/>
  <c r="R2998" i="23"/>
  <c r="Y2999" i="23"/>
  <c r="L2999" i="23"/>
  <c r="C2999" i="23"/>
  <c r="E2999" i="23"/>
  <c r="G2999" i="23"/>
  <c r="B3000" i="23"/>
  <c r="Z2943" i="23"/>
  <c r="V2944" i="23"/>
  <c r="J2944" i="23"/>
  <c r="I2945" i="23" s="1"/>
  <c r="W2944" i="23"/>
  <c r="V2945" i="23" s="1"/>
  <c r="D2944" i="23"/>
  <c r="O2944" i="23"/>
  <c r="P2944" i="23"/>
  <c r="Q2944" i="23"/>
  <c r="R2944" i="23"/>
  <c r="Y2945" i="23"/>
  <c r="L2945" i="23"/>
  <c r="C2945" i="23"/>
  <c r="E2945" i="23"/>
  <c r="G2945" i="23"/>
  <c r="B2946" i="23"/>
  <c r="Z2889" i="23"/>
  <c r="V2890" i="23"/>
  <c r="W2890" i="23"/>
  <c r="V2891" i="23" s="1"/>
  <c r="J2890" i="23"/>
  <c r="I2891" i="23" s="1"/>
  <c r="D2890" i="23"/>
  <c r="O2890" i="23"/>
  <c r="P2890" i="23"/>
  <c r="Q2890" i="23"/>
  <c r="R2890" i="23"/>
  <c r="Y2891" i="23"/>
  <c r="L2891" i="23"/>
  <c r="C2891" i="23"/>
  <c r="E2891" i="23"/>
  <c r="F2891" i="23"/>
  <c r="G2891" i="23"/>
  <c r="B2892" i="23"/>
  <c r="Z2835" i="23"/>
  <c r="V2836" i="23"/>
  <c r="W2836" i="23"/>
  <c r="V2837" i="23" s="1"/>
  <c r="J2836" i="23"/>
  <c r="I2837" i="23" s="1"/>
  <c r="D2836" i="23"/>
  <c r="O2836" i="23"/>
  <c r="P2836" i="23"/>
  <c r="Q2836" i="23"/>
  <c r="R2836" i="23"/>
  <c r="Y2837" i="23"/>
  <c r="L2837" i="23"/>
  <c r="C2837" i="23"/>
  <c r="E2837" i="23"/>
  <c r="F2837" i="23"/>
  <c r="G2837" i="23"/>
  <c r="B2838" i="23"/>
  <c r="Z2781" i="23"/>
  <c r="V2782" i="23"/>
  <c r="W2782" i="23"/>
  <c r="V2783" i="23" s="1"/>
  <c r="J2782" i="23"/>
  <c r="I2783" i="23" s="1"/>
  <c r="D2782" i="23"/>
  <c r="O2782" i="23"/>
  <c r="P2782" i="23"/>
  <c r="Q2782" i="23"/>
  <c r="R2782" i="23"/>
  <c r="Y2783" i="23"/>
  <c r="L2783" i="23"/>
  <c r="C2783" i="23"/>
  <c r="E2783" i="23"/>
  <c r="G2783" i="23"/>
  <c r="B2784" i="23"/>
  <c r="Z2727" i="23"/>
  <c r="V2728" i="23"/>
  <c r="J2728" i="23"/>
  <c r="I2729" i="23" s="1"/>
  <c r="W2728" i="23"/>
  <c r="V2729" i="23" s="1"/>
  <c r="D2728" i="23"/>
  <c r="O2728" i="23"/>
  <c r="P2728" i="23"/>
  <c r="Q2728" i="23"/>
  <c r="R2728" i="23"/>
  <c r="L2729" i="23"/>
  <c r="Y2729" i="23"/>
  <c r="C2729" i="23"/>
  <c r="E2729" i="23"/>
  <c r="F2729" i="23"/>
  <c r="G2729" i="23"/>
  <c r="B2730" i="23"/>
  <c r="Z2673" i="23"/>
  <c r="V2674" i="23"/>
  <c r="W2674" i="23"/>
  <c r="V2675" i="23" s="1"/>
  <c r="J2674" i="23"/>
  <c r="I2675" i="23" s="1"/>
  <c r="D2674" i="23"/>
  <c r="O2674" i="23"/>
  <c r="P2674" i="23"/>
  <c r="Q2674" i="23"/>
  <c r="R2674" i="23"/>
  <c r="Y2675" i="23"/>
  <c r="L2675" i="23"/>
  <c r="C2675" i="23"/>
  <c r="E2675" i="23"/>
  <c r="G2675" i="23"/>
  <c r="B2676" i="23"/>
  <c r="Z2619" i="23"/>
  <c r="V2620" i="23"/>
  <c r="W2620" i="23"/>
  <c r="V2621" i="23" s="1"/>
  <c r="J2620" i="23"/>
  <c r="I2621" i="23" s="1"/>
  <c r="D2620" i="23"/>
  <c r="O2620" i="23"/>
  <c r="P2620" i="23"/>
  <c r="Q2620" i="23"/>
  <c r="R2620" i="23"/>
  <c r="Y2621" i="23"/>
  <c r="L2621" i="23"/>
  <c r="C2621" i="23"/>
  <c r="E2621" i="23"/>
  <c r="G2621" i="23"/>
  <c r="B2622" i="23"/>
  <c r="Z2565" i="23"/>
  <c r="V2566" i="23"/>
  <c r="J2566" i="23"/>
  <c r="I2567" i="23" s="1"/>
  <c r="W2566" i="23"/>
  <c r="V2567" i="23" s="1"/>
  <c r="D2566" i="23"/>
  <c r="O2566" i="23"/>
  <c r="P2566" i="23"/>
  <c r="Q2566" i="23"/>
  <c r="R2566" i="23"/>
  <c r="L2567" i="23"/>
  <c r="Y2567" i="23"/>
  <c r="C2567" i="23"/>
  <c r="E2567" i="23"/>
  <c r="G2567" i="23"/>
  <c r="B2568" i="23"/>
  <c r="Z2511" i="23"/>
  <c r="V2512" i="23"/>
  <c r="W2512" i="23"/>
  <c r="V2513" i="23" s="1"/>
  <c r="J2512" i="23"/>
  <c r="I2513" i="23" s="1"/>
  <c r="D2512" i="23"/>
  <c r="P2512" i="23"/>
  <c r="Q2512" i="23"/>
  <c r="R2512" i="23"/>
  <c r="Y2513" i="23"/>
  <c r="L2513" i="23"/>
  <c r="C2513" i="23"/>
  <c r="F2513" i="23" s="1"/>
  <c r="E2513" i="23"/>
  <c r="G2513" i="23"/>
  <c r="B2514" i="23"/>
  <c r="Z2457" i="23"/>
  <c r="V2458" i="23"/>
  <c r="W2458" i="23"/>
  <c r="V2459" i="23" s="1"/>
  <c r="J2458" i="23"/>
  <c r="I2459" i="23" s="1"/>
  <c r="D2458" i="23"/>
  <c r="P2458" i="23"/>
  <c r="Q2458" i="23"/>
  <c r="R2458" i="23"/>
  <c r="Y2459" i="23"/>
  <c r="L2459" i="23"/>
  <c r="C2459" i="23"/>
  <c r="E2459" i="23"/>
  <c r="F2459" i="23"/>
  <c r="G2459" i="23"/>
  <c r="B2460" i="23"/>
  <c r="Z2403" i="23"/>
  <c r="V2404" i="23"/>
  <c r="J2404" i="23"/>
  <c r="I2405" i="23" s="1"/>
  <c r="W2404" i="23"/>
  <c r="V2405" i="23" s="1"/>
  <c r="D2404" i="23"/>
  <c r="O2404" i="23"/>
  <c r="P2404" i="23"/>
  <c r="Q2404" i="23"/>
  <c r="R2404" i="23"/>
  <c r="Y2405" i="23"/>
  <c r="L2405" i="23"/>
  <c r="C2405" i="23"/>
  <c r="E2405" i="23"/>
  <c r="F2405" i="23"/>
  <c r="G2405" i="23"/>
  <c r="B2406" i="23"/>
  <c r="Z2349" i="23"/>
  <c r="V2350" i="23"/>
  <c r="W2350" i="23"/>
  <c r="V2351" i="23" s="1"/>
  <c r="J2350" i="23"/>
  <c r="I2351" i="23" s="1"/>
  <c r="D2350" i="23"/>
  <c r="O2350" i="23"/>
  <c r="P2350" i="23"/>
  <c r="Q2350" i="23"/>
  <c r="R2350" i="23"/>
  <c r="Y2351" i="23"/>
  <c r="L2351" i="23"/>
  <c r="C2351" i="23"/>
  <c r="E2351" i="23"/>
  <c r="F2351" i="23"/>
  <c r="G2351" i="23"/>
  <c r="B2352" i="23"/>
  <c r="Z2295" i="23"/>
  <c r="V2296" i="23"/>
  <c r="W2296" i="23"/>
  <c r="V2297" i="23" s="1"/>
  <c r="J2296" i="23"/>
  <c r="I2297" i="23" s="1"/>
  <c r="D2296" i="23"/>
  <c r="O2296" i="23"/>
  <c r="P2296" i="23"/>
  <c r="Q2296" i="23"/>
  <c r="R2296" i="23"/>
  <c r="Y2297" i="23"/>
  <c r="L2297" i="23"/>
  <c r="C2297" i="23"/>
  <c r="E2297" i="23"/>
  <c r="G2297" i="23"/>
  <c r="B2298" i="23"/>
  <c r="W2242" i="23"/>
  <c r="V2243" i="23" s="1"/>
  <c r="J2242" i="23"/>
  <c r="I2243" i="23" s="1"/>
  <c r="D2242" i="23"/>
  <c r="O2242" i="23"/>
  <c r="P2242" i="23"/>
  <c r="Q2242" i="23"/>
  <c r="R2242" i="23"/>
  <c r="Y2243" i="23"/>
  <c r="L2243" i="23"/>
  <c r="E2243" i="23"/>
  <c r="G2243" i="23"/>
  <c r="B2244" i="23"/>
  <c r="C2243" i="23"/>
  <c r="Z2241" i="23"/>
  <c r="V2242" i="23"/>
  <c r="Y2189" i="23"/>
  <c r="L2189" i="23"/>
  <c r="E2189" i="23"/>
  <c r="C2189" i="23"/>
  <c r="G2189" i="23"/>
  <c r="B2190" i="23"/>
  <c r="W2188" i="23"/>
  <c r="V2189" i="23" s="1"/>
  <c r="J2188" i="23"/>
  <c r="I2189" i="23" s="1"/>
  <c r="D2188" i="23"/>
  <c r="O2188" i="23"/>
  <c r="P2188" i="23"/>
  <c r="Q2188" i="23"/>
  <c r="R2188" i="23"/>
  <c r="Z2187" i="23"/>
  <c r="V2188" i="23"/>
  <c r="Z2133" i="23"/>
  <c r="V2134" i="23"/>
  <c r="W2134" i="23"/>
  <c r="V2135" i="23" s="1"/>
  <c r="J2134" i="23"/>
  <c r="I2135" i="23" s="1"/>
  <c r="D2134" i="23"/>
  <c r="O2134" i="23"/>
  <c r="P2134" i="23"/>
  <c r="Q2134" i="23"/>
  <c r="R2134" i="23"/>
  <c r="L2135" i="23"/>
  <c r="Y2135" i="23"/>
  <c r="G2135" i="23"/>
  <c r="B2136" i="23"/>
  <c r="C2135" i="23"/>
  <c r="E2135" i="23"/>
  <c r="W2080" i="23"/>
  <c r="V2081" i="23" s="1"/>
  <c r="J2080" i="23"/>
  <c r="I2081" i="23" s="1"/>
  <c r="D2080" i="23"/>
  <c r="L2081" i="23"/>
  <c r="Y2081" i="23"/>
  <c r="B2082" i="23"/>
  <c r="E2081" i="23"/>
  <c r="G2081" i="23"/>
  <c r="C2081" i="23"/>
  <c r="O2080" i="23"/>
  <c r="P2080" i="23"/>
  <c r="Q2080" i="23"/>
  <c r="R2080" i="23"/>
  <c r="Z2079" i="23"/>
  <c r="V2080" i="23"/>
  <c r="Z2025" i="23"/>
  <c r="V2026" i="23"/>
  <c r="O2026" i="23"/>
  <c r="P2026" i="23"/>
  <c r="Q2026" i="23"/>
  <c r="R2026" i="23"/>
  <c r="W2026" i="23"/>
  <c r="V2027" i="23" s="1"/>
  <c r="J2026" i="23"/>
  <c r="I2027" i="23" s="1"/>
  <c r="D2026" i="23"/>
  <c r="Y2027" i="23"/>
  <c r="L2027" i="23"/>
  <c r="B2028" i="23"/>
  <c r="C2027" i="23"/>
  <c r="G2027" i="23"/>
  <c r="E2027" i="23"/>
  <c r="Z1971" i="23"/>
  <c r="V1972" i="23"/>
  <c r="L1973" i="23"/>
  <c r="Y1973" i="23"/>
  <c r="G1973" i="23"/>
  <c r="C1973" i="23"/>
  <c r="E1973" i="23"/>
  <c r="B1974" i="23"/>
  <c r="W1972" i="23"/>
  <c r="V1973" i="23" s="1"/>
  <c r="J1972" i="23"/>
  <c r="I1973" i="23" s="1"/>
  <c r="D1972" i="23"/>
  <c r="O1972" i="23"/>
  <c r="P1972" i="23"/>
  <c r="Q1972" i="23"/>
  <c r="R1972" i="23"/>
  <c r="Z1917" i="23"/>
  <c r="V1918" i="23"/>
  <c r="W1918" i="23"/>
  <c r="V1919" i="23" s="1"/>
  <c r="J1918" i="23"/>
  <c r="I1919" i="23" s="1"/>
  <c r="D1918" i="23"/>
  <c r="O1918" i="23"/>
  <c r="P1918" i="23"/>
  <c r="Q1918" i="23"/>
  <c r="R1918" i="23"/>
  <c r="Y1919" i="23"/>
  <c r="L1919" i="23"/>
  <c r="C1919" i="23"/>
  <c r="E1919" i="23"/>
  <c r="G1919" i="23"/>
  <c r="B1920" i="23"/>
  <c r="N1863" i="23"/>
  <c r="U1863" i="23" s="1"/>
  <c r="M1863" i="23"/>
  <c r="J1864" i="23"/>
  <c r="I1865" i="23" s="1"/>
  <c r="W1864" i="23"/>
  <c r="V1865" i="23" s="1"/>
  <c r="D1864" i="23"/>
  <c r="O1864" i="23"/>
  <c r="P1864" i="23"/>
  <c r="Q1864" i="23"/>
  <c r="R1864" i="23"/>
  <c r="Y1865" i="23"/>
  <c r="L1865" i="23"/>
  <c r="C1865" i="23"/>
  <c r="E1865" i="23"/>
  <c r="F1865" i="23"/>
  <c r="G1865" i="23"/>
  <c r="B1866" i="23"/>
  <c r="N1809" i="23"/>
  <c r="U1809" i="23" s="1"/>
  <c r="M1809" i="23"/>
  <c r="J1810" i="23"/>
  <c r="I1811" i="23" s="1"/>
  <c r="W1810" i="23"/>
  <c r="V1811" i="23" s="1"/>
  <c r="D1810" i="23"/>
  <c r="O1810" i="23"/>
  <c r="P1810" i="23"/>
  <c r="Q1810" i="23"/>
  <c r="R1810" i="23"/>
  <c r="Y1811" i="23"/>
  <c r="L1811" i="23"/>
  <c r="C1811" i="23"/>
  <c r="E1811" i="23"/>
  <c r="F1811" i="23"/>
  <c r="G1811" i="23"/>
  <c r="B1812" i="23"/>
  <c r="N1755" i="23"/>
  <c r="U1755" i="23" s="1"/>
  <c r="M1755" i="23"/>
  <c r="W1756" i="23"/>
  <c r="V1757" i="23" s="1"/>
  <c r="J1756" i="23"/>
  <c r="I1757" i="23" s="1"/>
  <c r="D1756" i="23"/>
  <c r="O1756" i="23"/>
  <c r="P1756" i="23"/>
  <c r="Q1756" i="23"/>
  <c r="R1756" i="23"/>
  <c r="Y1757" i="23"/>
  <c r="L1757" i="23"/>
  <c r="C1757" i="23"/>
  <c r="E1757" i="23"/>
  <c r="F1757" i="23"/>
  <c r="G1757" i="23"/>
  <c r="B1758" i="23"/>
  <c r="N1701" i="23"/>
  <c r="U1701" i="23" s="1"/>
  <c r="M1701" i="23"/>
  <c r="W1702" i="23"/>
  <c r="V1703" i="23" s="1"/>
  <c r="J1702" i="23"/>
  <c r="I1703" i="23" s="1"/>
  <c r="D1702" i="23"/>
  <c r="O1702" i="23"/>
  <c r="P1702" i="23"/>
  <c r="Q1702" i="23"/>
  <c r="R1702" i="23"/>
  <c r="Y1703" i="23"/>
  <c r="L1703" i="23"/>
  <c r="C1703" i="23"/>
  <c r="E1703" i="23"/>
  <c r="F1703" i="23"/>
  <c r="G1703" i="23"/>
  <c r="B1704" i="23"/>
  <c r="N1647" i="23"/>
  <c r="U1647" i="23" s="1"/>
  <c r="M1647" i="23"/>
  <c r="J1648" i="23"/>
  <c r="I1649" i="23" s="1"/>
  <c r="W1648" i="23"/>
  <c r="V1649" i="23" s="1"/>
  <c r="D1648" i="23"/>
  <c r="O1648" i="23"/>
  <c r="P1648" i="23"/>
  <c r="Q1648" i="23"/>
  <c r="R1648" i="23"/>
  <c r="L1649" i="23"/>
  <c r="Y1649" i="23"/>
  <c r="C1649" i="23"/>
  <c r="E1649" i="23"/>
  <c r="G1649" i="23"/>
  <c r="B1650" i="23"/>
  <c r="N1593" i="23"/>
  <c r="U1593" i="23" s="1"/>
  <c r="M1593" i="23"/>
  <c r="W1594" i="23"/>
  <c r="V1595" i="23" s="1"/>
  <c r="J1594" i="23"/>
  <c r="I1595" i="23" s="1"/>
  <c r="D1594" i="23"/>
  <c r="O1594" i="23"/>
  <c r="P1594" i="23"/>
  <c r="Q1594" i="23"/>
  <c r="R1594" i="23"/>
  <c r="Y1595" i="23"/>
  <c r="L1595" i="23"/>
  <c r="C1595" i="23"/>
  <c r="E1595" i="23"/>
  <c r="G1595" i="23"/>
  <c r="B1596" i="23"/>
  <c r="N1539" i="23"/>
  <c r="U1539" i="23" s="1"/>
  <c r="M1539" i="23"/>
  <c r="J1540" i="23"/>
  <c r="I1541" i="23" s="1"/>
  <c r="W1540" i="23"/>
  <c r="V1541" i="23" s="1"/>
  <c r="D1540" i="23"/>
  <c r="O1540" i="23"/>
  <c r="P1540" i="23"/>
  <c r="Q1540" i="23"/>
  <c r="R1540" i="23"/>
  <c r="Y1541" i="23"/>
  <c r="L1541" i="23"/>
  <c r="C1541" i="23"/>
  <c r="E1541" i="23"/>
  <c r="G1541" i="23"/>
  <c r="B1542" i="23"/>
  <c r="N1485" i="23"/>
  <c r="U1485" i="23" s="1"/>
  <c r="M1485" i="23"/>
  <c r="J1486" i="23"/>
  <c r="I1487" i="23" s="1"/>
  <c r="W1486" i="23"/>
  <c r="V1487" i="23" s="1"/>
  <c r="D1486" i="23"/>
  <c r="O1486" i="23"/>
  <c r="P1486" i="23"/>
  <c r="Q1486" i="23"/>
  <c r="R1486" i="23"/>
  <c r="Y1487" i="23"/>
  <c r="L1487" i="23"/>
  <c r="C1487" i="23"/>
  <c r="E1487" i="23"/>
  <c r="G1487" i="23"/>
  <c r="B1488" i="23"/>
  <c r="Z1431" i="23"/>
  <c r="V1432" i="23"/>
  <c r="W1432" i="23"/>
  <c r="V1433" i="23" s="1"/>
  <c r="J1432" i="23"/>
  <c r="I1433" i="23" s="1"/>
  <c r="D1432" i="23"/>
  <c r="O1432" i="23"/>
  <c r="P1432" i="23"/>
  <c r="Q1432" i="23"/>
  <c r="R1432" i="23"/>
  <c r="Y1433" i="23"/>
  <c r="L1433" i="23"/>
  <c r="C1433" i="23"/>
  <c r="E1433" i="23"/>
  <c r="G1433" i="23"/>
  <c r="B1434" i="23"/>
  <c r="N1377" i="23"/>
  <c r="U1377" i="23" s="1"/>
  <c r="M1377" i="23"/>
  <c r="W1378" i="23"/>
  <c r="V1379" i="23" s="1"/>
  <c r="J1378" i="23"/>
  <c r="I1379" i="23" s="1"/>
  <c r="D1378" i="23"/>
  <c r="P1378" i="23"/>
  <c r="Q1378" i="23"/>
  <c r="R1378" i="23"/>
  <c r="Y1379" i="23"/>
  <c r="L1379" i="23"/>
  <c r="C1379" i="23"/>
  <c r="E1379" i="23"/>
  <c r="F1379" i="23"/>
  <c r="G1379" i="23"/>
  <c r="B1380" i="23"/>
  <c r="N1323" i="23"/>
  <c r="U1323" i="23" s="1"/>
  <c r="M1323" i="23"/>
  <c r="W1324" i="23"/>
  <c r="V1325" i="23" s="1"/>
  <c r="J1324" i="23"/>
  <c r="I1325" i="23" s="1"/>
  <c r="D1324" i="23"/>
  <c r="O1324" i="23"/>
  <c r="P1324" i="23"/>
  <c r="Q1324" i="23"/>
  <c r="R1324" i="23"/>
  <c r="Y1325" i="23"/>
  <c r="L1325" i="23"/>
  <c r="C1325" i="23"/>
  <c r="E1325" i="23"/>
  <c r="G1325" i="23"/>
  <c r="B1326" i="23"/>
  <c r="N1269" i="23"/>
  <c r="U1269" i="23" s="1"/>
  <c r="M1269" i="23"/>
  <c r="W1270" i="23"/>
  <c r="V1271" i="23" s="1"/>
  <c r="J1270" i="23"/>
  <c r="I1271" i="23" s="1"/>
  <c r="D1270" i="23"/>
  <c r="P1270" i="23"/>
  <c r="Q1270" i="23"/>
  <c r="R1270" i="23"/>
  <c r="Y1271" i="23"/>
  <c r="L1271" i="23"/>
  <c r="C1271" i="23"/>
  <c r="E1271" i="23"/>
  <c r="F1271" i="23"/>
  <c r="G1271" i="23"/>
  <c r="B1272" i="23"/>
  <c r="N1215" i="23"/>
  <c r="U1215" i="23" s="1"/>
  <c r="M1215" i="23"/>
  <c r="W1216" i="23"/>
  <c r="V1217" i="23" s="1"/>
  <c r="J1216" i="23"/>
  <c r="I1217" i="23" s="1"/>
  <c r="D1216" i="23"/>
  <c r="O1216" i="23"/>
  <c r="P1216" i="23"/>
  <c r="Q1216" i="23"/>
  <c r="R1216" i="23"/>
  <c r="Y1217" i="23"/>
  <c r="L1217" i="23"/>
  <c r="C1217" i="23"/>
  <c r="E1217" i="23"/>
  <c r="F1217" i="23"/>
  <c r="G1217" i="23"/>
  <c r="B1218" i="23"/>
  <c r="N1161" i="23"/>
  <c r="U1161" i="23" s="1"/>
  <c r="M1161" i="23"/>
  <c r="W1162" i="23"/>
  <c r="V1163" i="23" s="1"/>
  <c r="J1162" i="23"/>
  <c r="I1163" i="23" s="1"/>
  <c r="D1162" i="23"/>
  <c r="O1162" i="23"/>
  <c r="P1162" i="23"/>
  <c r="Q1162" i="23"/>
  <c r="R1162" i="23"/>
  <c r="Y1163" i="23"/>
  <c r="L1163" i="23"/>
  <c r="C1163" i="23"/>
  <c r="E1163" i="23"/>
  <c r="F1163" i="23"/>
  <c r="G1163" i="23"/>
  <c r="B1164" i="23"/>
  <c r="N1107" i="23"/>
  <c r="U1107" i="23" s="1"/>
  <c r="M1107" i="23"/>
  <c r="W1108" i="23"/>
  <c r="V1109" i="23" s="1"/>
  <c r="J1108" i="23"/>
  <c r="I1109" i="23" s="1"/>
  <c r="D1108" i="23"/>
  <c r="O1108" i="23"/>
  <c r="P1108" i="23"/>
  <c r="Q1108" i="23"/>
  <c r="R1108" i="23"/>
  <c r="L1109" i="23"/>
  <c r="Y1109" i="23"/>
  <c r="C1109" i="23"/>
  <c r="E1109" i="23"/>
  <c r="F1109" i="23"/>
  <c r="G1109" i="23"/>
  <c r="B1110" i="23"/>
  <c r="N1053" i="23"/>
  <c r="U1053" i="23" s="1"/>
  <c r="M1053" i="23"/>
  <c r="J1054" i="23"/>
  <c r="I1055" i="23" s="1"/>
  <c r="W1054" i="23"/>
  <c r="V1055" i="23" s="1"/>
  <c r="D1054" i="23"/>
  <c r="O1054" i="23"/>
  <c r="P1054" i="23"/>
  <c r="Q1054" i="23"/>
  <c r="R1054" i="23"/>
  <c r="L1055" i="23"/>
  <c r="Y1055" i="23"/>
  <c r="C1055" i="23"/>
  <c r="E1055" i="23"/>
  <c r="F1055" i="23"/>
  <c r="G1055" i="23"/>
  <c r="B1056" i="23"/>
  <c r="W1000" i="23"/>
  <c r="V1001" i="23" s="1"/>
  <c r="J1000" i="23"/>
  <c r="I1001" i="23" s="1"/>
  <c r="D1000" i="23"/>
  <c r="O1000" i="23"/>
  <c r="P1000" i="23"/>
  <c r="Q1000" i="23"/>
  <c r="R1000" i="23"/>
  <c r="L1001" i="23"/>
  <c r="Y1001" i="23"/>
  <c r="B1002" i="23"/>
  <c r="C1001" i="23"/>
  <c r="E1001" i="23"/>
  <c r="G1001" i="23"/>
  <c r="M999" i="23"/>
  <c r="N999" i="23"/>
  <c r="U999" i="23" s="1"/>
  <c r="N945" i="23"/>
  <c r="U945" i="23" s="1"/>
  <c r="M945" i="23"/>
  <c r="W946" i="23"/>
  <c r="V947" i="23" s="1"/>
  <c r="J946" i="23"/>
  <c r="I947" i="23" s="1"/>
  <c r="D946" i="23"/>
  <c r="Q946" i="23"/>
  <c r="P946" i="23"/>
  <c r="R946" i="23"/>
  <c r="L947" i="23"/>
  <c r="Y947" i="23"/>
  <c r="C947" i="23"/>
  <c r="E947" i="23"/>
  <c r="G947" i="23"/>
  <c r="B948" i="23"/>
  <c r="N891" i="23"/>
  <c r="U891" i="23" s="1"/>
  <c r="M891" i="23"/>
  <c r="J892" i="23"/>
  <c r="I893" i="23" s="1"/>
  <c r="W892" i="23"/>
  <c r="V893" i="23" s="1"/>
  <c r="D892" i="23"/>
  <c r="O892" i="23"/>
  <c r="Q892" i="23"/>
  <c r="P892" i="23"/>
  <c r="R892" i="23"/>
  <c r="L893" i="23"/>
  <c r="Y893" i="23"/>
  <c r="C893" i="23"/>
  <c r="E893" i="23"/>
  <c r="G893" i="23"/>
  <c r="B894" i="23"/>
  <c r="N837" i="23"/>
  <c r="U837" i="23" s="1"/>
  <c r="M837" i="23"/>
  <c r="J838" i="23"/>
  <c r="I839" i="23" s="1"/>
  <c r="W838" i="23"/>
  <c r="V839" i="23" s="1"/>
  <c r="D838" i="23"/>
  <c r="O838" i="23"/>
  <c r="Q838" i="23"/>
  <c r="R838" i="23"/>
  <c r="P838" i="23"/>
  <c r="L839" i="23"/>
  <c r="Y839" i="23"/>
  <c r="C839" i="23"/>
  <c r="E839" i="23"/>
  <c r="G839" i="23"/>
  <c r="B840" i="23"/>
  <c r="O784" i="23"/>
  <c r="P784" i="23"/>
  <c r="Q784" i="23"/>
  <c r="R784" i="23"/>
  <c r="J784" i="23"/>
  <c r="I785" i="23" s="1"/>
  <c r="W784" i="23"/>
  <c r="V785" i="23" s="1"/>
  <c r="D784" i="23"/>
  <c r="L785" i="23"/>
  <c r="Y785" i="23"/>
  <c r="G785" i="23"/>
  <c r="C785" i="23"/>
  <c r="E785" i="23"/>
  <c r="B786" i="23"/>
  <c r="M783" i="23"/>
  <c r="N783" i="23"/>
  <c r="U783" i="23" s="1"/>
  <c r="M729" i="23"/>
  <c r="N729" i="23"/>
  <c r="U729" i="23" s="1"/>
  <c r="O730" i="23"/>
  <c r="P730" i="23"/>
  <c r="Q730" i="23"/>
  <c r="R730" i="23"/>
  <c r="W730" i="23"/>
  <c r="V731" i="23" s="1"/>
  <c r="J730" i="23"/>
  <c r="I731" i="23" s="1"/>
  <c r="D730" i="23"/>
  <c r="Y731" i="23"/>
  <c r="L731" i="23"/>
  <c r="G731" i="23"/>
  <c r="C731" i="23"/>
  <c r="E731" i="23"/>
  <c r="B732" i="23"/>
  <c r="Z675" i="23"/>
  <c r="V676"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O622" i="23"/>
  <c r="P622" i="23"/>
  <c r="Q622" i="23"/>
  <c r="R622" i="23"/>
  <c r="Y623" i="23"/>
  <c r="L623" i="23"/>
  <c r="C623" i="23"/>
  <c r="F623" i="23" s="1"/>
  <c r="E623" i="23"/>
  <c r="G623" i="23"/>
  <c r="B624" i="23"/>
  <c r="N567" i="23"/>
  <c r="U567" i="23" s="1"/>
  <c r="M567" i="23"/>
  <c r="W568" i="23"/>
  <c r="V569" i="23" s="1"/>
  <c r="J568" i="23"/>
  <c r="I569" i="23" s="1"/>
  <c r="D568" i="23"/>
  <c r="O568" i="23"/>
  <c r="P568" i="23"/>
  <c r="Q568" i="23"/>
  <c r="R568" i="23"/>
  <c r="Y569" i="23"/>
  <c r="L569" i="23"/>
  <c r="C569" i="23"/>
  <c r="F569" i="23" s="1"/>
  <c r="E569" i="23"/>
  <c r="G569" i="23"/>
  <c r="B570" i="23"/>
  <c r="Z513" i="23"/>
  <c r="V514" i="23"/>
  <c r="W514" i="23"/>
  <c r="V515" i="23" s="1"/>
  <c r="J514" i="23"/>
  <c r="I515" i="23" s="1"/>
  <c r="D514" i="23"/>
  <c r="O514" i="23"/>
  <c r="Q514" i="23"/>
  <c r="P514" i="23"/>
  <c r="R514" i="23"/>
  <c r="Y515" i="23"/>
  <c r="L515" i="23"/>
  <c r="C515" i="23"/>
  <c r="E515" i="23"/>
  <c r="F515" i="23"/>
  <c r="G515" i="23"/>
  <c r="B516" i="23"/>
  <c r="N459" i="23"/>
  <c r="U459" i="23" s="1"/>
  <c r="M459" i="23"/>
  <c r="W460" i="23"/>
  <c r="V461" i="23" s="1"/>
  <c r="J460" i="23"/>
  <c r="I461" i="23" s="1"/>
  <c r="D460" i="23"/>
  <c r="O460" i="23"/>
  <c r="Q460" i="23"/>
  <c r="P460" i="23"/>
  <c r="R460" i="23"/>
  <c r="Y461" i="23"/>
  <c r="L461" i="23"/>
  <c r="C461" i="23"/>
  <c r="E461" i="23"/>
  <c r="F461" i="23"/>
  <c r="G461" i="23"/>
  <c r="B462" i="23"/>
  <c r="N405" i="23"/>
  <c r="U405" i="23" s="1"/>
  <c r="M405" i="23"/>
  <c r="W406" i="23"/>
  <c r="V407" i="23" s="1"/>
  <c r="J406" i="23"/>
  <c r="I407" i="23" s="1"/>
  <c r="D406" i="23"/>
  <c r="O406" i="23"/>
  <c r="P406" i="23"/>
  <c r="Q406" i="23"/>
  <c r="R406" i="23"/>
  <c r="Y407" i="23"/>
  <c r="L407" i="23"/>
  <c r="C407" i="23"/>
  <c r="E407" i="23"/>
  <c r="G407" i="23"/>
  <c r="B408" i="23"/>
  <c r="N351" i="23"/>
  <c r="U351" i="23" s="1"/>
  <c r="M351" i="23"/>
  <c r="W352" i="23"/>
  <c r="V353" i="23" s="1"/>
  <c r="J352" i="23"/>
  <c r="I353" i="23" s="1"/>
  <c r="D352" i="23"/>
  <c r="O352" i="23"/>
  <c r="Q352" i="23"/>
  <c r="P352" i="23"/>
  <c r="R352" i="23"/>
  <c r="Y353" i="23"/>
  <c r="L353" i="23"/>
  <c r="C353" i="23"/>
  <c r="E353" i="23"/>
  <c r="G353" i="23"/>
  <c r="B354" i="23"/>
  <c r="Z297" i="23"/>
  <c r="V298" i="23"/>
  <c r="W298" i="23"/>
  <c r="V299" i="23" s="1"/>
  <c r="J298" i="23"/>
  <c r="I299" i="23" s="1"/>
  <c r="D298" i="23"/>
  <c r="O298" i="23"/>
  <c r="Q298" i="23"/>
  <c r="P298" i="23"/>
  <c r="R298" i="23"/>
  <c r="Y299" i="23"/>
  <c r="L299" i="23"/>
  <c r="C299" i="23"/>
  <c r="E299" i="23"/>
  <c r="G299" i="23"/>
  <c r="B300" i="23"/>
  <c r="N243" i="23"/>
  <c r="U243" i="23" s="1"/>
  <c r="M243" i="23"/>
  <c r="W244" i="23"/>
  <c r="V245" i="23" s="1"/>
  <c r="J244" i="23"/>
  <c r="I245" i="23" s="1"/>
  <c r="D244" i="23"/>
  <c r="O244" i="23"/>
  <c r="P244" i="23"/>
  <c r="Q244" i="23"/>
  <c r="R244" i="23"/>
  <c r="Y245" i="23"/>
  <c r="L245" i="23"/>
  <c r="C245" i="23"/>
  <c r="E245" i="23"/>
  <c r="G245" i="23"/>
  <c r="B246" i="23"/>
  <c r="N189" i="23"/>
  <c r="U189" i="23" s="1"/>
  <c r="M189" i="23"/>
  <c r="W190" i="23"/>
  <c r="V191" i="23" s="1"/>
  <c r="J190" i="23"/>
  <c r="I191" i="23" s="1"/>
  <c r="D190" i="23"/>
  <c r="O190" i="23"/>
  <c r="P190" i="23"/>
  <c r="Q190" i="23"/>
  <c r="R190" i="23"/>
  <c r="Y191" i="23"/>
  <c r="L191" i="23"/>
  <c r="C191" i="23"/>
  <c r="E191" i="23"/>
  <c r="G191" i="23"/>
  <c r="B192" i="23"/>
  <c r="Z135" i="23"/>
  <c r="V136" i="23"/>
  <c r="W136" i="23"/>
  <c r="V137" i="23" s="1"/>
  <c r="J136" i="23"/>
  <c r="I137" i="23" s="1"/>
  <c r="D136" i="23"/>
  <c r="O136" i="23"/>
  <c r="P136" i="23"/>
  <c r="Q136" i="23"/>
  <c r="R136" i="23"/>
  <c r="Y137" i="23"/>
  <c r="L137" i="23"/>
  <c r="C137" i="23"/>
  <c r="E137" i="23"/>
  <c r="G137" i="23"/>
  <c r="B138" i="23"/>
  <c r="Z81" i="23"/>
  <c r="V82" i="23"/>
  <c r="Y83" i="23"/>
  <c r="L83" i="23"/>
  <c r="G83" i="23"/>
  <c r="C83" i="23"/>
  <c r="E83" i="23"/>
  <c r="B84" i="23"/>
  <c r="W82" i="23"/>
  <c r="V83" i="23" s="1"/>
  <c r="J82" i="23"/>
  <c r="I83" i="23" s="1"/>
  <c r="D82" i="23"/>
  <c r="Q82" i="23"/>
  <c r="P82" i="23"/>
  <c r="R82" i="23"/>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367" i="24"/>
  <c r="F1367" i="24"/>
  <c r="G1367" i="24"/>
  <c r="H1367" i="24"/>
  <c r="I1367" i="24"/>
  <c r="J1367" i="24"/>
  <c r="G1368" i="24" s="1"/>
  <c r="K1367" i="24"/>
  <c r="L1367" i="24"/>
  <c r="AN1367" i="24"/>
  <c r="X1367" i="24"/>
  <c r="O1367" i="24" s="1"/>
  <c r="Y1367" i="24"/>
  <c r="V1367" i="24" s="1"/>
  <c r="Z1367" i="24"/>
  <c r="C1368" i="24"/>
  <c r="AZ1382" i="24"/>
  <c r="AZ1383" i="24"/>
  <c r="AZ1384" i="24"/>
  <c r="AZ1385" i="24"/>
  <c r="AZ1386" i="24"/>
  <c r="AZ1387" i="24"/>
  <c r="AZ1388" i="24"/>
  <c r="AZ1389" i="24"/>
  <c r="AZ1390" i="24"/>
  <c r="AZ1391" i="24"/>
  <c r="AZ1392" i="24"/>
  <c r="AZ1393" i="24"/>
  <c r="M1370" i="24"/>
  <c r="N1370" i="24"/>
  <c r="M1371" i="24"/>
  <c r="N1371" i="24"/>
  <c r="M1372" i="24"/>
  <c r="N1372" i="24"/>
  <c r="M1373" i="24"/>
  <c r="B141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D975" i="24"/>
  <c r="F975" i="24"/>
  <c r="G975" i="24"/>
  <c r="H975" i="24"/>
  <c r="I975" i="24"/>
  <c r="J975" i="24"/>
  <c r="G976" i="24" s="1"/>
  <c r="K975" i="24"/>
  <c r="L975" i="24"/>
  <c r="AN975" i="24"/>
  <c r="X975" i="24"/>
  <c r="O975" i="24" s="1"/>
  <c r="Y975" i="24"/>
  <c r="V975" i="24" s="1"/>
  <c r="Z975" i="24"/>
  <c r="C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G920" i="24" s="1"/>
  <c r="K919" i="24"/>
  <c r="L919" i="24"/>
  <c r="AN919" i="24"/>
  <c r="X919" i="24"/>
  <c r="O919" i="24" s="1"/>
  <c r="Y919" i="24"/>
  <c r="V919" i="24" s="1"/>
  <c r="Z919" i="24"/>
  <c r="C920" i="24"/>
  <c r="AZ934" i="24"/>
  <c r="AZ935" i="24"/>
  <c r="AZ936" i="24"/>
  <c r="AZ937" i="24"/>
  <c r="AZ938" i="24"/>
  <c r="AZ939" i="24"/>
  <c r="AZ940" i="24"/>
  <c r="AZ941" i="24"/>
  <c r="AZ942" i="24"/>
  <c r="AZ943" i="24"/>
  <c r="AZ944" i="24"/>
  <c r="AZ945" i="24"/>
  <c r="M922" i="24"/>
  <c r="N922" i="24"/>
  <c r="M923" i="24"/>
  <c r="N923" i="24"/>
  <c r="M924" i="24"/>
  <c r="N924" i="24"/>
  <c r="M925" i="24"/>
  <c r="N925"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3" i="24"/>
  <c r="AZ494" i="24"/>
  <c r="AZ496" i="24"/>
  <c r="AZ492" i="24"/>
  <c r="AZ495" i="24"/>
  <c r="AZ497" i="24"/>
  <c r="M474" i="24"/>
  <c r="N474" i="24"/>
  <c r="M475" i="24"/>
  <c r="N475" i="24"/>
  <c r="M476" i="24"/>
  <c r="N476" i="24"/>
  <c r="M477" i="24"/>
  <c r="N477"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M20" i="18"/>
  <c r="D20" i="18"/>
  <c r="J20" i="18"/>
  <c r="X20" i="18"/>
  <c r="W20" i="18"/>
  <c r="P20" i="18"/>
  <c r="Q20" i="18"/>
  <c r="R20" i="18"/>
  <c r="V20" i="18"/>
  <c r="L21" i="18"/>
  <c r="C21" i="18"/>
  <c r="K21" i="18" s="1"/>
  <c r="E21" i="18"/>
  <c r="F21" i="18"/>
  <c r="C21" i="19" s="1"/>
  <c r="G21" i="18"/>
  <c r="B22" i="18"/>
  <c r="B21" i="19"/>
  <c r="X20" i="19"/>
  <c r="T20" i="19"/>
  <c r="AB16" i="18"/>
  <c r="B86" i="13"/>
  <c r="I86" i="13" s="1"/>
  <c r="AA15" i="18"/>
  <c r="Z17" i="18"/>
  <c r="Z18" i="18"/>
  <c r="Z19" i="18"/>
  <c r="Z20" i="18"/>
  <c r="I3749" i="23"/>
  <c r="I3695" i="23"/>
  <c r="I3641" i="23"/>
  <c r="I3587" i="23"/>
  <c r="I3533" i="23"/>
  <c r="I3479" i="23"/>
  <c r="I3425" i="23"/>
  <c r="I3371" i="23"/>
  <c r="I3317" i="23"/>
  <c r="I3263" i="23"/>
  <c r="I3209" i="23"/>
  <c r="I3155" i="23"/>
  <c r="I3101" i="23"/>
  <c r="I3047" i="23"/>
  <c r="I2993" i="23"/>
  <c r="I2939" i="23"/>
  <c r="I2885" i="23"/>
  <c r="I2831" i="23"/>
  <c r="I2777" i="23"/>
  <c r="O2779" i="23" s="1"/>
  <c r="I2723" i="23"/>
  <c r="I2669" i="23"/>
  <c r="I2615" i="23"/>
  <c r="O2617" i="23" s="1"/>
  <c r="I2561" i="23"/>
  <c r="I2507" i="23"/>
  <c r="I2453" i="23"/>
  <c r="I2399" i="23"/>
  <c r="I2345" i="23"/>
  <c r="O2347" i="23" s="1"/>
  <c r="I2291" i="23"/>
  <c r="I2237" i="23"/>
  <c r="I2183" i="23"/>
  <c r="I2129" i="23"/>
  <c r="I2075" i="23"/>
  <c r="I2021" i="23"/>
  <c r="I1967" i="23"/>
  <c r="O1971" i="23" s="1"/>
  <c r="I1913" i="23"/>
  <c r="I1859" i="23"/>
  <c r="I1805" i="23"/>
  <c r="I1751" i="23"/>
  <c r="I1697" i="23"/>
  <c r="I1643" i="23"/>
  <c r="I1589" i="23"/>
  <c r="I1535" i="23"/>
  <c r="I1481" i="23"/>
  <c r="I1427" i="23"/>
  <c r="I1373" i="23"/>
  <c r="O1378" i="23" s="1"/>
  <c r="I1319" i="23"/>
  <c r="I1265" i="23"/>
  <c r="I1211" i="23"/>
  <c r="I1157" i="23"/>
  <c r="I1103" i="23"/>
  <c r="I1049" i="23"/>
  <c r="I995" i="23"/>
  <c r="I941" i="23"/>
  <c r="I887" i="23"/>
  <c r="I833" i="23"/>
  <c r="I779" i="23"/>
  <c r="I725" i="23"/>
  <c r="I671" i="23"/>
  <c r="I617" i="23"/>
  <c r="I563" i="23"/>
  <c r="I509" i="23"/>
  <c r="I455" i="23"/>
  <c r="I401" i="23"/>
  <c r="I293" i="23"/>
  <c r="I239" i="23"/>
  <c r="I185" i="23"/>
  <c r="I131" i="23"/>
  <c r="O134" i="23" s="1"/>
  <c r="I77" i="23"/>
  <c r="D10" i="10"/>
  <c r="F61" i="10"/>
  <c r="C62" i="10"/>
  <c r="E62" i="10"/>
  <c r="G27" i="2"/>
  <c r="D80" i="11"/>
  <c r="D8" i="12"/>
  <c r="D58" i="11"/>
  <c r="H6" i="19"/>
  <c r="J4157" i="23"/>
  <c r="I4157" i="23"/>
  <c r="J4211" i="23"/>
  <c r="I4211" i="23"/>
  <c r="J4103" i="23"/>
  <c r="I4103" i="23"/>
  <c r="O4107" i="23" s="1"/>
  <c r="J4049" i="23"/>
  <c r="I4049" i="23"/>
  <c r="E18" i="19"/>
  <c r="O18" i="18" s="1"/>
  <c r="E17" i="19"/>
  <c r="C58" i="11"/>
  <c r="O4053" i="23"/>
  <c r="O4052" i="23"/>
  <c r="O4051" i="23"/>
  <c r="O4106" i="23"/>
  <c r="O4105" i="23"/>
  <c r="O4161" i="23"/>
  <c r="O4160" i="23"/>
  <c r="O4159" i="23"/>
  <c r="O4215" i="23"/>
  <c r="O4214" i="23"/>
  <c r="O4213" i="23"/>
  <c r="A4619" i="23"/>
  <c r="B4619" i="23"/>
  <c r="O4730" i="23"/>
  <c r="O4729" i="23"/>
  <c r="D59" i="11"/>
  <c r="H7" i="19"/>
  <c r="L11" i="19" s="1"/>
  <c r="D60" i="11"/>
  <c r="H8" i="19"/>
  <c r="I8" i="19" s="1"/>
  <c r="C20" i="11"/>
  <c r="E4673" i="23"/>
  <c r="K4673" i="23"/>
  <c r="J4673" i="23"/>
  <c r="M1596" i="24"/>
  <c r="N1596" i="24"/>
  <c r="AE1596" i="24" s="1"/>
  <c r="M4731" i="23"/>
  <c r="N4731" i="23"/>
  <c r="N4569" i="23"/>
  <c r="M4569" i="23"/>
  <c r="M4215" i="23"/>
  <c r="N4215" i="23"/>
  <c r="U4215" i="23" s="1"/>
  <c r="M4161" i="23"/>
  <c r="N4161" i="23"/>
  <c r="U4161" i="23" s="1"/>
  <c r="M4107" i="23"/>
  <c r="N4107" i="23"/>
  <c r="U4107" i="23" s="1"/>
  <c r="M4053" i="23"/>
  <c r="N4053" i="23"/>
  <c r="U4053" i="23" s="1"/>
  <c r="AE1595" i="24"/>
  <c r="AE4677" i="23"/>
  <c r="Z1647" i="23"/>
  <c r="Z1539" i="23"/>
  <c r="Z729" i="23"/>
  <c r="Z621" i="23"/>
  <c r="Z567" i="23"/>
  <c r="Z459" i="23"/>
  <c r="Z405" i="23"/>
  <c r="Z351" i="23"/>
  <c r="Z243" i="23"/>
  <c r="Z189" i="23"/>
  <c r="AS1371" i="24"/>
  <c r="AS925" i="24"/>
  <c r="AS1093" i="24"/>
  <c r="Z891" i="23"/>
  <c r="AS1434" i="24"/>
  <c r="AS1316" i="24"/>
  <c r="AS1092" i="24"/>
  <c r="AS533" i="24"/>
  <c r="AS1465" i="24"/>
  <c r="AS924" i="24"/>
  <c r="AS699" i="24"/>
  <c r="AS532" i="24"/>
  <c r="Z1053" i="23"/>
  <c r="Z999" i="23"/>
  <c r="AS1446" i="24"/>
  <c r="AS1448" i="24"/>
  <c r="AS1314" i="24"/>
  <c r="AS698" i="24"/>
  <c r="AS700" i="24"/>
  <c r="AS701" i="24"/>
  <c r="AS530" i="24"/>
  <c r="AS1460" i="24"/>
  <c r="Z1485" i="23"/>
  <c r="Z1215" i="23"/>
  <c r="Z945" i="23"/>
  <c r="AS1457" i="24"/>
  <c r="AS1461" i="24"/>
  <c r="AS1370" i="24"/>
  <c r="AS308" i="24"/>
  <c r="Z1107" i="23"/>
  <c r="AS1452" i="24"/>
  <c r="AS1453" i="24"/>
  <c r="AS306" i="24"/>
  <c r="AS309" i="24"/>
  <c r="Z1755" i="23"/>
  <c r="Z1323" i="23"/>
  <c r="AS1458" i="24"/>
  <c r="AS1463" i="24"/>
  <c r="AS1464" i="24"/>
  <c r="AS251" i="24"/>
  <c r="B54" i="25"/>
  <c r="Z1809" i="23"/>
  <c r="AS1456" i="24"/>
  <c r="AS1467" i="24"/>
  <c r="E67" i="20"/>
  <c r="G67" i="20" s="1"/>
  <c r="AS1486" i="24"/>
  <c r="Z1593" i="23"/>
  <c r="AS1372" i="24"/>
  <c r="G10" i="10"/>
  <c r="Z1863" i="23"/>
  <c r="Z1701" i="23"/>
  <c r="Z1161" i="23"/>
  <c r="AS1436" i="24"/>
  <c r="I4727" i="23"/>
  <c r="O4731" i="23" s="1"/>
  <c r="K76" i="19"/>
  <c r="Z4731" i="23"/>
  <c r="Z4161" i="23"/>
  <c r="Z4107" i="23"/>
  <c r="AS1430" i="24"/>
  <c r="AE1594" i="24"/>
  <c r="Z4215" i="23"/>
  <c r="Z4053" i="23"/>
  <c r="I4331" i="23"/>
  <c r="Z1377" i="23"/>
  <c r="Z1269" i="23"/>
  <c r="AS1451" i="24"/>
  <c r="AS1471" i="24"/>
  <c r="AS1315" i="24"/>
  <c r="K1597" i="24"/>
  <c r="AQ1597" i="24"/>
  <c r="D253" i="24"/>
  <c r="K253" i="24"/>
  <c r="AQ253" i="24"/>
  <c r="AP253" i="24"/>
  <c r="AO254" i="24" s="1"/>
  <c r="J253" i="24"/>
  <c r="I254" i="24" s="1"/>
  <c r="L254" i="24"/>
  <c r="AR254" i="24"/>
  <c r="K4732" i="23"/>
  <c r="X4732" i="23"/>
  <c r="T4676" i="23"/>
  <c r="AC4678" i="23"/>
  <c r="K4678" i="23"/>
  <c r="I4516" i="23"/>
  <c r="N4515" i="23"/>
  <c r="K4216" i="23"/>
  <c r="F4216" i="23"/>
  <c r="O4216" i="23" s="1"/>
  <c r="X4216" i="23"/>
  <c r="K4162" i="23"/>
  <c r="X4162" i="23"/>
  <c r="F4108" i="23"/>
  <c r="O4108" i="23" s="1"/>
  <c r="X4108" i="23"/>
  <c r="K4108" i="23"/>
  <c r="F4054" i="23"/>
  <c r="K4054" i="23"/>
  <c r="X4054" i="23"/>
  <c r="D3754" i="23"/>
  <c r="F3754" i="23"/>
  <c r="D3700" i="23"/>
  <c r="F3700" i="23"/>
  <c r="D3646" i="23"/>
  <c r="F3646" i="23"/>
  <c r="D3592" i="23"/>
  <c r="F3592" i="23"/>
  <c r="D3538" i="23"/>
  <c r="F3538" i="23"/>
  <c r="D3484" i="23"/>
  <c r="F3484" i="23"/>
  <c r="I3430" i="23"/>
  <c r="N3429" i="23"/>
  <c r="U3429" i="23" s="1"/>
  <c r="X3430" i="23"/>
  <c r="K3430" i="23"/>
  <c r="I3376" i="23"/>
  <c r="N3375" i="23"/>
  <c r="U3375" i="23" s="1"/>
  <c r="K3376" i="23"/>
  <c r="X3376" i="23"/>
  <c r="I3322" i="23"/>
  <c r="N3321" i="23"/>
  <c r="U3321" i="23" s="1"/>
  <c r="K3322" i="23"/>
  <c r="X3322" i="23"/>
  <c r="I3268" i="23"/>
  <c r="N3267" i="23"/>
  <c r="U3267" i="23" s="1"/>
  <c r="K3268" i="23"/>
  <c r="X3268" i="23"/>
  <c r="I3214" i="23"/>
  <c r="N3213" i="23"/>
  <c r="U3213" i="23" s="1"/>
  <c r="X3214" i="23"/>
  <c r="F3214" i="23"/>
  <c r="O3214" i="23" s="1"/>
  <c r="K3214" i="23"/>
  <c r="I3160" i="23"/>
  <c r="N3159" i="23"/>
  <c r="U3159" i="23" s="1"/>
  <c r="K3160" i="23"/>
  <c r="X3160" i="23"/>
  <c r="I3106" i="23"/>
  <c r="N3105" i="23"/>
  <c r="U3105" i="23" s="1"/>
  <c r="X3106" i="23"/>
  <c r="K3106" i="23"/>
  <c r="I3052" i="23"/>
  <c r="N3051" i="23"/>
  <c r="U3051" i="23" s="1"/>
  <c r="K3052" i="23"/>
  <c r="X3052" i="23"/>
  <c r="F3052" i="23"/>
  <c r="I2998" i="23"/>
  <c r="N2997" i="23"/>
  <c r="U2997" i="23" s="1"/>
  <c r="K2998" i="23"/>
  <c r="X2998" i="23"/>
  <c r="I2944" i="23"/>
  <c r="N2943" i="23"/>
  <c r="U2943" i="23" s="1"/>
  <c r="X2944" i="23"/>
  <c r="K2944" i="23"/>
  <c r="I2890" i="23"/>
  <c r="N2889" i="23"/>
  <c r="U2889" i="23" s="1"/>
  <c r="X2890" i="23"/>
  <c r="K2890" i="23"/>
  <c r="I2836" i="23"/>
  <c r="N2835" i="23"/>
  <c r="U2835" i="23" s="1"/>
  <c r="K2836" i="23"/>
  <c r="X2836" i="23"/>
  <c r="I2782" i="23"/>
  <c r="N2781" i="23"/>
  <c r="K2782" i="23"/>
  <c r="X2782" i="23"/>
  <c r="X2728" i="23"/>
  <c r="K2728" i="23"/>
  <c r="K2674" i="23"/>
  <c r="X2674" i="23"/>
  <c r="I2620" i="23"/>
  <c r="N2619" i="23"/>
  <c r="U2619" i="23" s="1"/>
  <c r="K2620" i="23"/>
  <c r="X2620" i="23"/>
  <c r="I2566" i="23"/>
  <c r="N2565" i="23"/>
  <c r="U2565" i="23" s="1"/>
  <c r="K2566" i="23"/>
  <c r="X2566" i="23"/>
  <c r="I2512" i="23"/>
  <c r="N2511" i="23"/>
  <c r="U2511" i="23" s="1"/>
  <c r="K2512" i="23"/>
  <c r="X2512" i="23"/>
  <c r="I2458" i="23"/>
  <c r="N2457" i="23"/>
  <c r="U2457" i="23" s="1"/>
  <c r="X2458" i="23"/>
  <c r="K2458" i="23"/>
  <c r="I2404" i="23"/>
  <c r="N2403" i="23"/>
  <c r="U2403" i="23" s="1"/>
  <c r="X2404" i="23"/>
  <c r="K2404" i="23"/>
  <c r="I2350" i="23"/>
  <c r="N2349" i="23"/>
  <c r="U2349" i="23" s="1"/>
  <c r="K2350" i="23"/>
  <c r="X2350" i="23"/>
  <c r="I2296" i="23"/>
  <c r="N2295" i="23"/>
  <c r="U2295" i="23" s="1"/>
  <c r="X2296" i="23"/>
  <c r="K2296" i="23"/>
  <c r="X2242" i="23"/>
  <c r="K2242" i="23"/>
  <c r="F2242" i="23"/>
  <c r="I2242" i="23"/>
  <c r="N2241" i="23"/>
  <c r="U2241" i="23" s="1"/>
  <c r="F2188" i="23"/>
  <c r="K2188" i="23"/>
  <c r="X2188" i="23"/>
  <c r="I2188" i="23"/>
  <c r="N2187" i="23"/>
  <c r="U2187" i="23" s="1"/>
  <c r="I2134" i="23"/>
  <c r="N2133" i="23"/>
  <c r="U2133" i="23" s="1"/>
  <c r="K2134" i="23"/>
  <c r="X2134" i="23"/>
  <c r="F2080" i="23"/>
  <c r="X2080" i="23"/>
  <c r="K2080" i="23"/>
  <c r="I2080" i="23"/>
  <c r="N2079" i="23"/>
  <c r="U2079" i="23" s="1"/>
  <c r="I2026" i="23"/>
  <c r="N2025" i="23"/>
  <c r="U2025" i="23" s="1"/>
  <c r="K2026" i="23"/>
  <c r="X2026" i="23"/>
  <c r="I1972" i="23"/>
  <c r="N1971" i="23"/>
  <c r="U1971" i="23" s="1"/>
  <c r="K1972" i="23"/>
  <c r="X1972" i="23"/>
  <c r="F1972" i="23"/>
  <c r="I1918" i="23"/>
  <c r="N1917" i="23"/>
  <c r="U1917" i="23" s="1"/>
  <c r="X1918" i="23"/>
  <c r="K1918" i="23"/>
  <c r="X1864" i="23"/>
  <c r="K1864" i="23"/>
  <c r="X1810" i="23"/>
  <c r="K1810" i="23"/>
  <c r="X1756" i="23"/>
  <c r="K1756" i="23"/>
  <c r="X1702" i="23"/>
  <c r="K1702" i="23"/>
  <c r="K1648" i="23"/>
  <c r="X1648" i="23"/>
  <c r="F1594" i="23"/>
  <c r="X1594" i="23"/>
  <c r="K1594" i="23"/>
  <c r="X1540" i="23"/>
  <c r="K1540" i="23"/>
  <c r="X1486" i="23"/>
  <c r="K1486" i="23"/>
  <c r="I1432" i="23"/>
  <c r="N1431" i="23"/>
  <c r="U1431" i="23" s="1"/>
  <c r="K1432" i="23"/>
  <c r="F1432" i="23"/>
  <c r="X1432" i="23"/>
  <c r="K1378" i="23"/>
  <c r="X1378" i="23"/>
  <c r="X1324" i="23"/>
  <c r="K1324" i="23"/>
  <c r="F1270" i="23"/>
  <c r="O1270" i="23" s="1"/>
  <c r="X1270" i="23"/>
  <c r="K1270" i="23"/>
  <c r="X1216" i="23"/>
  <c r="Z1216" i="23" s="1"/>
  <c r="K1216" i="23"/>
  <c r="X1162" i="23"/>
  <c r="K1162" i="23"/>
  <c r="K1108" i="23"/>
  <c r="X1108" i="23"/>
  <c r="K1054" i="23"/>
  <c r="F1054" i="23"/>
  <c r="X1054" i="23"/>
  <c r="F1000" i="23"/>
  <c r="X1000" i="23"/>
  <c r="K1000" i="23"/>
  <c r="X946" i="23"/>
  <c r="K946" i="23"/>
  <c r="F946" i="23"/>
  <c r="O946" i="23" s="1"/>
  <c r="X892" i="23"/>
  <c r="K892" i="23"/>
  <c r="F892" i="23"/>
  <c r="K838" i="23"/>
  <c r="X838" i="23"/>
  <c r="K784" i="23"/>
  <c r="X784" i="23"/>
  <c r="X730" i="23"/>
  <c r="F730" i="23"/>
  <c r="K730" i="23"/>
  <c r="I676" i="23"/>
  <c r="N675" i="23"/>
  <c r="U675" i="23" s="1"/>
  <c r="X676" i="23"/>
  <c r="K676" i="23"/>
  <c r="X622" i="23"/>
  <c r="K622" i="23"/>
  <c r="K568" i="23"/>
  <c r="X568" i="23"/>
  <c r="I514" i="23"/>
  <c r="N513" i="23"/>
  <c r="U513" i="23" s="1"/>
  <c r="K514" i="23"/>
  <c r="X514" i="23"/>
  <c r="K460" i="23"/>
  <c r="X460" i="23"/>
  <c r="K406" i="23"/>
  <c r="X406" i="23"/>
  <c r="K352" i="23"/>
  <c r="X352" i="23"/>
  <c r="I298" i="23"/>
  <c r="N297" i="23"/>
  <c r="U297" i="23" s="1"/>
  <c r="K298" i="23"/>
  <c r="X298" i="23"/>
  <c r="X244" i="23"/>
  <c r="K244" i="23"/>
  <c r="K190" i="23"/>
  <c r="X190" i="23"/>
  <c r="F190" i="23"/>
  <c r="I136" i="23"/>
  <c r="N135" i="23"/>
  <c r="U135" i="23" s="1"/>
  <c r="X136" i="23"/>
  <c r="K136" i="23"/>
  <c r="F136" i="23"/>
  <c r="I82" i="23"/>
  <c r="N81" i="23"/>
  <c r="U81" i="23" s="1"/>
  <c r="X82" i="23"/>
  <c r="K82" i="23"/>
  <c r="F82" i="23"/>
  <c r="O82" i="23" s="1"/>
  <c r="H1371" i="24"/>
  <c r="H1370" i="24"/>
  <c r="F28" i="7"/>
  <c r="L28" i="7"/>
  <c r="D28" i="7"/>
  <c r="AC28" i="7"/>
  <c r="I28" i="7"/>
  <c r="C28" i="7"/>
  <c r="E28" i="7"/>
  <c r="D18" i="7"/>
  <c r="F18" i="7"/>
  <c r="I18" i="7"/>
  <c r="E18" i="7"/>
  <c r="L18" i="7"/>
  <c r="C18" i="7"/>
  <c r="D17" i="7"/>
  <c r="F17" i="7"/>
  <c r="E17" i="7"/>
  <c r="L17" i="7"/>
  <c r="I17" i="7"/>
  <c r="C17" i="7"/>
  <c r="I16" i="7"/>
  <c r="D16" i="7"/>
  <c r="E16" i="7"/>
  <c r="E15" i="7"/>
  <c r="D15" i="7"/>
  <c r="F15" i="7"/>
  <c r="C15" i="7"/>
  <c r="L15" i="7"/>
  <c r="I15" i="7"/>
  <c r="E14" i="7"/>
  <c r="AC13" i="7"/>
  <c r="I13" i="7"/>
  <c r="F13" i="7"/>
  <c r="C13" i="7"/>
  <c r="D13" i="7"/>
  <c r="L13" i="7"/>
  <c r="E13" i="7"/>
  <c r="I12" i="7"/>
  <c r="L12" i="7"/>
  <c r="D12" i="7"/>
  <c r="F12" i="7"/>
  <c r="AC12" i="7"/>
  <c r="E11" i="7"/>
  <c r="D11" i="7"/>
  <c r="I10" i="7"/>
  <c r="D10" i="7"/>
  <c r="F10" i="7"/>
  <c r="E10" i="7"/>
  <c r="AC10" i="7"/>
  <c r="L10" i="7"/>
  <c r="E8" i="7"/>
  <c r="F8" i="7"/>
  <c r="I8" i="7"/>
  <c r="D8" i="7"/>
  <c r="L8" i="7"/>
  <c r="I20" i="18"/>
  <c r="N19" i="18"/>
  <c r="U19" i="18" s="1"/>
  <c r="V19" i="19"/>
  <c r="U20" i="19" s="1"/>
  <c r="W19" i="19"/>
  <c r="AE1429" i="24" l="1"/>
  <c r="Z2404" i="23"/>
  <c r="Z4216" i="23"/>
  <c r="Z622" i="23"/>
  <c r="E20" i="19"/>
  <c r="O20" i="18" s="1"/>
  <c r="Z2458" i="23"/>
  <c r="Z1864" i="23"/>
  <c r="Y19" i="19"/>
  <c r="Z4162" i="23"/>
  <c r="Z2512" i="23"/>
  <c r="Z3106" i="23"/>
  <c r="Z3052" i="23"/>
  <c r="Z1162" i="23"/>
  <c r="AS1037" i="24"/>
  <c r="I1374" i="24"/>
  <c r="N1373" i="24"/>
  <c r="N1317" i="24"/>
  <c r="M1317" i="24"/>
  <c r="M1037" i="24"/>
  <c r="N1037" i="24"/>
  <c r="K4517" i="23"/>
  <c r="F4517" i="23"/>
  <c r="K677" i="23"/>
  <c r="X677" i="23"/>
  <c r="F677" i="23"/>
  <c r="O2565" i="23"/>
  <c r="O2564" i="23"/>
  <c r="O2563" i="23"/>
  <c r="O2077" i="23"/>
  <c r="O2078" i="23"/>
  <c r="O2079" i="23"/>
  <c r="O2023" i="23"/>
  <c r="O2025" i="23"/>
  <c r="O2024" i="23"/>
  <c r="O189" i="23"/>
  <c r="O188" i="23"/>
  <c r="O187" i="23"/>
  <c r="J1598" i="24"/>
  <c r="I1599" i="24" s="1"/>
  <c r="AP1598" i="24"/>
  <c r="AO1599" i="24" s="1"/>
  <c r="D1598" i="24"/>
  <c r="O1598" i="24"/>
  <c r="P1598" i="24"/>
  <c r="Q1598" i="24"/>
  <c r="R1598" i="24"/>
  <c r="L1599" i="24"/>
  <c r="AR1599" i="24"/>
  <c r="C1599" i="24"/>
  <c r="E1599" i="24"/>
  <c r="G1599" i="24"/>
  <c r="B1600" i="24"/>
  <c r="P1542" i="24"/>
  <c r="Q1542" i="24"/>
  <c r="R1542" i="24"/>
  <c r="AE1542" i="24"/>
  <c r="C1543" i="24"/>
  <c r="E1543" i="24"/>
  <c r="G1543" i="24"/>
  <c r="B1544" i="24"/>
  <c r="P1486" i="24"/>
  <c r="Q1486" i="24"/>
  <c r="R1486" i="24"/>
  <c r="AE1486" i="24"/>
  <c r="C1487" i="24"/>
  <c r="E1487" i="24"/>
  <c r="G1487" i="24"/>
  <c r="B1488" i="24"/>
  <c r="P1430" i="24"/>
  <c r="R1430" i="24"/>
  <c r="Q1430" i="24"/>
  <c r="AE1430" i="24"/>
  <c r="C1431" i="24"/>
  <c r="E1431" i="24"/>
  <c r="G1431" i="24"/>
  <c r="B1432" i="24"/>
  <c r="J1374" i="24"/>
  <c r="I1375" i="24" s="1"/>
  <c r="AQ1374" i="24"/>
  <c r="AP1374" i="24"/>
  <c r="AO1375" i="24" s="1"/>
  <c r="K1374" i="24"/>
  <c r="D1374" i="24"/>
  <c r="P1374" i="24"/>
  <c r="Q1374" i="24"/>
  <c r="R1374" i="24"/>
  <c r="AR1375" i="24"/>
  <c r="L1375" i="24"/>
  <c r="C1375" i="24"/>
  <c r="E1375" i="24"/>
  <c r="G1375" i="24"/>
  <c r="B1376" i="24"/>
  <c r="AP1318" i="24"/>
  <c r="AO1319" i="24" s="1"/>
  <c r="J1318" i="24"/>
  <c r="I1319" i="24" s="1"/>
  <c r="AQ1318" i="24"/>
  <c r="K1318" i="24"/>
  <c r="D1318" i="24"/>
  <c r="P1318" i="24"/>
  <c r="Q1318" i="24"/>
  <c r="R1318" i="24"/>
  <c r="L1319" i="24"/>
  <c r="AR1319" i="24"/>
  <c r="C1319" i="24"/>
  <c r="E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Q1150" i="24"/>
  <c r="AP1150" i="24"/>
  <c r="AO1151" i="24" s="1"/>
  <c r="K1150" i="24"/>
  <c r="J1150" i="24"/>
  <c r="I1151" i="24" s="1"/>
  <c r="D1150" i="24"/>
  <c r="P1150" i="24"/>
  <c r="Q1150" i="24"/>
  <c r="R1150" i="24"/>
  <c r="AR1151" i="24"/>
  <c r="L1151" i="24"/>
  <c r="C1151" i="24"/>
  <c r="E1151" i="24"/>
  <c r="G1151" i="24"/>
  <c r="B1152" i="24"/>
  <c r="AP1094" i="24"/>
  <c r="AO1095" i="24" s="1"/>
  <c r="K1094" i="24"/>
  <c r="J1094" i="24"/>
  <c r="I1095" i="24" s="1"/>
  <c r="AQ1094" i="24"/>
  <c r="D1094" i="24"/>
  <c r="P1094" i="24"/>
  <c r="Q1094" i="24"/>
  <c r="R1094" i="24"/>
  <c r="AR1095" i="24"/>
  <c r="L1095" i="24"/>
  <c r="C1095" i="24"/>
  <c r="E1095" i="24"/>
  <c r="F1095" i="24"/>
  <c r="G1095" i="24"/>
  <c r="B1096"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P926" i="24"/>
  <c r="AO927" i="24" s="1"/>
  <c r="AQ926" i="24"/>
  <c r="J926" i="24"/>
  <c r="I927" i="24" s="1"/>
  <c r="K926" i="24"/>
  <c r="D926" i="24"/>
  <c r="P926" i="24"/>
  <c r="Q926" i="24"/>
  <c r="R926" i="24"/>
  <c r="L927" i="24"/>
  <c r="AR927" i="24"/>
  <c r="C927" i="24"/>
  <c r="E927" i="24"/>
  <c r="F927" i="24"/>
  <c r="G927" i="24"/>
  <c r="B928" i="24"/>
  <c r="AQ870" i="24"/>
  <c r="AP870" i="24"/>
  <c r="AO871" i="24" s="1"/>
  <c r="K870" i="24"/>
  <c r="J870" i="24"/>
  <c r="I871" i="24" s="1"/>
  <c r="D870" i="24"/>
  <c r="P870" i="24"/>
  <c r="Q870" i="24"/>
  <c r="R870" i="24"/>
  <c r="AR871" i="24"/>
  <c r="L871" i="24"/>
  <c r="C871" i="24"/>
  <c r="E871" i="24"/>
  <c r="F871" i="24"/>
  <c r="G871" i="24"/>
  <c r="B872" i="24"/>
  <c r="AQ814" i="24"/>
  <c r="AP814" i="24"/>
  <c r="AO815" i="24" s="1"/>
  <c r="K814" i="24"/>
  <c r="J814" i="24"/>
  <c r="I815" i="24" s="1"/>
  <c r="D814" i="24"/>
  <c r="P814" i="24"/>
  <c r="Q814" i="24"/>
  <c r="R814" i="24"/>
  <c r="AR815" i="24"/>
  <c r="L815" i="24"/>
  <c r="C815" i="24"/>
  <c r="F815" i="24" s="1"/>
  <c r="E815" i="24"/>
  <c r="G815" i="24"/>
  <c r="B816" i="24"/>
  <c r="AQ758" i="24"/>
  <c r="AP758" i="24"/>
  <c r="AO759" i="24" s="1"/>
  <c r="K758" i="24"/>
  <c r="J758" i="24"/>
  <c r="I759" i="24" s="1"/>
  <c r="D758" i="24"/>
  <c r="P758" i="24"/>
  <c r="Q758" i="24"/>
  <c r="R758" i="24"/>
  <c r="AR759" i="24"/>
  <c r="L759" i="24"/>
  <c r="C759" i="24"/>
  <c r="E759" i="24"/>
  <c r="G759" i="24"/>
  <c r="B760" i="24"/>
  <c r="AQ702" i="24"/>
  <c r="AP702" i="24"/>
  <c r="AO703" i="24" s="1"/>
  <c r="J702" i="24"/>
  <c r="I703" i="24" s="1"/>
  <c r="K702" i="24"/>
  <c r="D702" i="24"/>
  <c r="P702" i="24"/>
  <c r="Q702" i="24"/>
  <c r="R702" i="24"/>
  <c r="AR703" i="24"/>
  <c r="L703" i="24"/>
  <c r="C703" i="24"/>
  <c r="E703" i="24"/>
  <c r="F703" i="24"/>
  <c r="G703" i="24"/>
  <c r="B704" i="24"/>
  <c r="AQ646" i="24"/>
  <c r="AP646" i="24"/>
  <c r="AO647" i="24" s="1"/>
  <c r="K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K534" i="24"/>
  <c r="J534" i="24"/>
  <c r="I535" i="24" s="1"/>
  <c r="AP534" i="24"/>
  <c r="AO535" i="24" s="1"/>
  <c r="AQ534" i="24"/>
  <c r="D534" i="24"/>
  <c r="P534" i="24"/>
  <c r="Q534" i="24"/>
  <c r="R534" i="24"/>
  <c r="AR535" i="24"/>
  <c r="L535" i="24"/>
  <c r="C535" i="24"/>
  <c r="E535" i="24"/>
  <c r="F535" i="24"/>
  <c r="G535" i="24"/>
  <c r="B536" i="24"/>
  <c r="AQ478" i="24"/>
  <c r="AP478" i="24"/>
  <c r="AO479" i="24" s="1"/>
  <c r="K478" i="24"/>
  <c r="J478" i="24"/>
  <c r="I479" i="24" s="1"/>
  <c r="D478" i="24"/>
  <c r="P478" i="24"/>
  <c r="Q478" i="24"/>
  <c r="R478" i="24"/>
  <c r="AR479" i="24"/>
  <c r="L479" i="24"/>
  <c r="C479" i="24"/>
  <c r="E479" i="24"/>
  <c r="G479" i="24"/>
  <c r="B480" i="24"/>
  <c r="AQ422" i="24"/>
  <c r="AP422" i="24"/>
  <c r="AO423" i="24" s="1"/>
  <c r="K422" i="24"/>
  <c r="J422" i="24"/>
  <c r="I423" i="24" s="1"/>
  <c r="D422" i="24"/>
  <c r="P422" i="24"/>
  <c r="Q422" i="24"/>
  <c r="R422" i="24"/>
  <c r="AR423" i="24"/>
  <c r="L423" i="24"/>
  <c r="C423" i="24"/>
  <c r="K423" i="24" s="1"/>
  <c r="E423" i="24"/>
  <c r="G423" i="24"/>
  <c r="B424" i="24"/>
  <c r="AQ366" i="24"/>
  <c r="AP366" i="24"/>
  <c r="AO367" i="24" s="1"/>
  <c r="K366" i="24"/>
  <c r="J366" i="24"/>
  <c r="I367" i="24" s="1"/>
  <c r="D366" i="24"/>
  <c r="P366" i="24"/>
  <c r="Q366" i="24"/>
  <c r="R366" i="24"/>
  <c r="AR367" i="24"/>
  <c r="L367" i="24"/>
  <c r="C367" i="24"/>
  <c r="E367" i="24"/>
  <c r="G367" i="24"/>
  <c r="B368" i="24"/>
  <c r="AP310" i="24"/>
  <c r="AO311" i="24" s="1"/>
  <c r="J310" i="24"/>
  <c r="I311" i="24" s="1"/>
  <c r="AQ310" i="24"/>
  <c r="K310" i="24"/>
  <c r="D310" i="24"/>
  <c r="P310" i="24"/>
  <c r="Q310" i="24"/>
  <c r="R310" i="24"/>
  <c r="L311" i="24"/>
  <c r="AR311" i="24"/>
  <c r="C311" i="24"/>
  <c r="F311" i="24" s="1"/>
  <c r="E311" i="24"/>
  <c r="G311" i="24"/>
  <c r="B312" i="24"/>
  <c r="J254" i="24"/>
  <c r="I255" i="24" s="1"/>
  <c r="AP254" i="24"/>
  <c r="AO255" i="24" s="1"/>
  <c r="D254" i="24"/>
  <c r="P254" i="24"/>
  <c r="Q254" i="24"/>
  <c r="R254" i="24"/>
  <c r="AR255" i="24"/>
  <c r="L255" i="24"/>
  <c r="C255" i="24"/>
  <c r="E255" i="24"/>
  <c r="F255" i="24"/>
  <c r="G255" i="24"/>
  <c r="B256" i="24"/>
  <c r="D4733" i="23"/>
  <c r="J4733" i="23"/>
  <c r="I4734" i="23" s="1"/>
  <c r="W4733" i="23"/>
  <c r="V4734" i="23" s="1"/>
  <c r="O4733" i="23"/>
  <c r="P4733" i="23"/>
  <c r="Q4733" i="23"/>
  <c r="R4733" i="23"/>
  <c r="L4734" i="23"/>
  <c r="Y4734" i="23"/>
  <c r="C4734" i="23"/>
  <c r="E4734" i="23"/>
  <c r="F4734" i="23"/>
  <c r="G4734" i="23"/>
  <c r="B4735" i="23"/>
  <c r="AI4678" i="23"/>
  <c r="U4678" i="23"/>
  <c r="S4678" i="23"/>
  <c r="D4679" i="23"/>
  <c r="J4679" i="23"/>
  <c r="I4680" i="23" s="1"/>
  <c r="AB4679" i="23"/>
  <c r="AA4680" i="23" s="1"/>
  <c r="O4679" i="23"/>
  <c r="P4679" i="23"/>
  <c r="Q4679" i="23"/>
  <c r="R4679" i="23"/>
  <c r="AD4680" i="23"/>
  <c r="L4680" i="23"/>
  <c r="C4680" i="23"/>
  <c r="E4680" i="23"/>
  <c r="G4680" i="23"/>
  <c r="B4681" i="23"/>
  <c r="Z4624" i="23"/>
  <c r="V4625" i="23"/>
  <c r="D4625" i="23"/>
  <c r="W4625" i="23"/>
  <c r="V4626" i="23" s="1"/>
  <c r="P4625" i="23"/>
  <c r="Q4625" i="23"/>
  <c r="R4625" i="23"/>
  <c r="Y4626" i="23"/>
  <c r="C4626" i="23"/>
  <c r="E4626" i="23"/>
  <c r="G4626" i="23"/>
  <c r="B4627" i="23"/>
  <c r="J4571" i="23"/>
  <c r="I4572" i="23" s="1"/>
  <c r="D4571" i="23"/>
  <c r="P4571" i="23"/>
  <c r="Q4571" i="23"/>
  <c r="R4571" i="23"/>
  <c r="L4572" i="23"/>
  <c r="C4572" i="23"/>
  <c r="E4572" i="23"/>
  <c r="G4572" i="23"/>
  <c r="B4573" i="23"/>
  <c r="M4517" i="23"/>
  <c r="D4517" i="23"/>
  <c r="J4517" i="23"/>
  <c r="P4517" i="23"/>
  <c r="Q4517" i="23"/>
  <c r="R4517" i="23"/>
  <c r="L4518" i="23"/>
  <c r="C4518" i="23"/>
  <c r="E4518" i="23"/>
  <c r="G4518" i="23"/>
  <c r="B4519"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Y4164" i="23"/>
  <c r="L4164" i="23"/>
  <c r="C4164" i="23"/>
  <c r="E4164" i="23"/>
  <c r="G4164" i="23"/>
  <c r="B4165" i="23"/>
  <c r="O4109" i="23"/>
  <c r="P4109" i="23"/>
  <c r="Q4109" i="23"/>
  <c r="R4109" i="23"/>
  <c r="Y4110" i="23"/>
  <c r="L4110" i="23"/>
  <c r="B4111" i="23"/>
  <c r="C4110" i="23"/>
  <c r="E4110" i="23"/>
  <c r="G4110" i="23"/>
  <c r="J4109" i="23"/>
  <c r="I4110" i="23" s="1"/>
  <c r="D4109" i="23"/>
  <c r="W4109" i="23"/>
  <c r="V4110" i="23" s="1"/>
  <c r="Y4056" i="23"/>
  <c r="L4056" i="23"/>
  <c r="E4056" i="23"/>
  <c r="B4057" i="23"/>
  <c r="C4056" i="23"/>
  <c r="G4056" i="23"/>
  <c r="J4055" i="23"/>
  <c r="I4056" i="23" s="1"/>
  <c r="D4055" i="23"/>
  <c r="W4055" i="23"/>
  <c r="V4056" i="23" s="1"/>
  <c r="O4055" i="23"/>
  <c r="P4055" i="23"/>
  <c r="Q4055" i="23"/>
  <c r="R4055" i="23"/>
  <c r="O3755" i="23"/>
  <c r="P3755" i="23"/>
  <c r="Q3755" i="23"/>
  <c r="R3755" i="23"/>
  <c r="C3756" i="23"/>
  <c r="E3756" i="23"/>
  <c r="G3756" i="23"/>
  <c r="B3757" i="23"/>
  <c r="O3701" i="23"/>
  <c r="P3701" i="23"/>
  <c r="Q3701" i="23"/>
  <c r="R3701" i="23"/>
  <c r="C3702" i="23"/>
  <c r="E3702" i="23"/>
  <c r="G3702" i="23"/>
  <c r="B3703" i="23"/>
  <c r="P3647" i="23"/>
  <c r="Q3647" i="23"/>
  <c r="R3647" i="23"/>
  <c r="C3648" i="23"/>
  <c r="E3648" i="23"/>
  <c r="G3648" i="23"/>
  <c r="B3649" i="23"/>
  <c r="P3593" i="23"/>
  <c r="Q3593" i="23"/>
  <c r="R3593" i="23"/>
  <c r="C3594" i="23"/>
  <c r="E3594" i="23"/>
  <c r="G3594" i="23"/>
  <c r="B3595" i="23"/>
  <c r="P3539" i="23"/>
  <c r="Q3539" i="23"/>
  <c r="R3539" i="23"/>
  <c r="C3540" i="23"/>
  <c r="E3540" i="23"/>
  <c r="G3540" i="23"/>
  <c r="B3541" i="23"/>
  <c r="O3485" i="23"/>
  <c r="P3485" i="23"/>
  <c r="Q3485" i="23"/>
  <c r="R3485" i="23"/>
  <c r="C3486" i="23"/>
  <c r="E3486" i="23"/>
  <c r="G3486" i="23"/>
  <c r="B3487" i="23"/>
  <c r="W3431" i="23"/>
  <c r="V3432" i="23" s="1"/>
  <c r="J3431" i="23"/>
  <c r="I3432" i="23" s="1"/>
  <c r="D3431" i="23"/>
  <c r="O3431" i="23"/>
  <c r="P3431" i="23"/>
  <c r="Q3431" i="23"/>
  <c r="R3431" i="23"/>
  <c r="Y3432" i="23"/>
  <c r="L3432" i="23"/>
  <c r="C3432" i="23"/>
  <c r="F3432" i="23" s="1"/>
  <c r="E3432" i="23"/>
  <c r="G3432" i="23"/>
  <c r="B3433" i="23"/>
  <c r="J3377" i="23"/>
  <c r="I3378" i="23" s="1"/>
  <c r="W3377" i="23"/>
  <c r="V3378" i="23" s="1"/>
  <c r="D3377" i="23"/>
  <c r="P3377" i="23"/>
  <c r="Q3377" i="23"/>
  <c r="R3377" i="23"/>
  <c r="Y3378" i="23"/>
  <c r="L3378" i="23"/>
  <c r="C3378" i="23"/>
  <c r="E3378" i="23"/>
  <c r="F3378" i="23"/>
  <c r="G3378" i="23"/>
  <c r="B3379" i="23"/>
  <c r="W3323" i="23"/>
  <c r="V3324" i="23" s="1"/>
  <c r="J3323" i="23"/>
  <c r="I3324" i="23" s="1"/>
  <c r="D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E3162" i="23"/>
  <c r="G3162" i="23"/>
  <c r="B3163" i="23"/>
  <c r="J3107" i="23"/>
  <c r="I3108" i="23" s="1"/>
  <c r="W3107" i="23"/>
  <c r="V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F3000" i="23" s="1"/>
  <c r="E3000" i="23"/>
  <c r="G3000" i="23"/>
  <c r="B3001" i="23"/>
  <c r="W2945" i="23"/>
  <c r="V2946" i="23" s="1"/>
  <c r="J2945" i="23"/>
  <c r="I2946" i="23" s="1"/>
  <c r="D2945" i="23"/>
  <c r="P2945" i="23"/>
  <c r="Q2945" i="23"/>
  <c r="R2945" i="23"/>
  <c r="Y2946" i="23"/>
  <c r="L2946" i="23"/>
  <c r="C2946" i="23"/>
  <c r="F2946" i="23" s="1"/>
  <c r="E2946" i="23"/>
  <c r="G2946" i="23"/>
  <c r="B2947"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W2621" i="23"/>
  <c r="V2622" i="23" s="1"/>
  <c r="J2621" i="23"/>
  <c r="I2622" i="23" s="1"/>
  <c r="D2621" i="23"/>
  <c r="O2621" i="23"/>
  <c r="P2621" i="23"/>
  <c r="Q2621" i="23"/>
  <c r="R2621" i="23"/>
  <c r="Y2622" i="23"/>
  <c r="L2622" i="23"/>
  <c r="C2622" i="23"/>
  <c r="E2622" i="23"/>
  <c r="G2622" i="23"/>
  <c r="B2623" i="23"/>
  <c r="J2567" i="23"/>
  <c r="I2568" i="23" s="1"/>
  <c r="W2567" i="23"/>
  <c r="V2568" i="23" s="1"/>
  <c r="D2567" i="23"/>
  <c r="O2567" i="23"/>
  <c r="P2567" i="23"/>
  <c r="Q2567" i="23"/>
  <c r="R2567" i="23"/>
  <c r="Y2568" i="23"/>
  <c r="L2568" i="23"/>
  <c r="C2568" i="23"/>
  <c r="E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F2460" i="23"/>
  <c r="G2460" i="23"/>
  <c r="B2461" i="23"/>
  <c r="W2405" i="23"/>
  <c r="V2406" i="23" s="1"/>
  <c r="J2405" i="23"/>
  <c r="I2406" i="23" s="1"/>
  <c r="D2405" i="23"/>
  <c r="O2405" i="23"/>
  <c r="P2405" i="23"/>
  <c r="Q2405" i="23"/>
  <c r="R2405" i="23"/>
  <c r="L2406" i="23"/>
  <c r="Y2406" i="23"/>
  <c r="C2406" i="23"/>
  <c r="F2406" i="23" s="1"/>
  <c r="E2406" i="23"/>
  <c r="G2406" i="23"/>
  <c r="B2407" i="23"/>
  <c r="W2351" i="23"/>
  <c r="V2352" i="23" s="1"/>
  <c r="J2351" i="23"/>
  <c r="I2352" i="23" s="1"/>
  <c r="D2351" i="23"/>
  <c r="O2351" i="23"/>
  <c r="P2351" i="23"/>
  <c r="Q2351" i="23"/>
  <c r="R2351" i="23"/>
  <c r="Y2352" i="23"/>
  <c r="L2352" i="23"/>
  <c r="C2352" i="23"/>
  <c r="F2352" i="23" s="1"/>
  <c r="E2352" i="23"/>
  <c r="G2352" i="23"/>
  <c r="B2353" i="23"/>
  <c r="W2297" i="23"/>
  <c r="V2298" i="23" s="1"/>
  <c r="J2297" i="23"/>
  <c r="I2298" i="23" s="1"/>
  <c r="D2297" i="23"/>
  <c r="P2297" i="23"/>
  <c r="Q2297" i="23"/>
  <c r="R2297" i="23"/>
  <c r="Y2298" i="23"/>
  <c r="L2298" i="23"/>
  <c r="C2298" i="23"/>
  <c r="E2298" i="23"/>
  <c r="F2298" i="23"/>
  <c r="G2298" i="23"/>
  <c r="B2299" i="23"/>
  <c r="P2243" i="23"/>
  <c r="Q2243" i="23"/>
  <c r="R2243" i="23"/>
  <c r="Y2244" i="23"/>
  <c r="L2244" i="23"/>
  <c r="G2244" i="23"/>
  <c r="C2244" i="23"/>
  <c r="E2244" i="23"/>
  <c r="B2245" i="23"/>
  <c r="W2243" i="23"/>
  <c r="V2244" i="23" s="1"/>
  <c r="J2243" i="23"/>
  <c r="I2244" i="23" s="1"/>
  <c r="D2243" i="23"/>
  <c r="W2189" i="23"/>
  <c r="V2190" i="23" s="1"/>
  <c r="J2189" i="23"/>
  <c r="I2190" i="23" s="1"/>
  <c r="D2189" i="23"/>
  <c r="O2189" i="23"/>
  <c r="P2189" i="23"/>
  <c r="Q2189" i="23"/>
  <c r="R2189" i="23"/>
  <c r="L2190" i="23"/>
  <c r="Y2190" i="23"/>
  <c r="B2191" i="23"/>
  <c r="C2190" i="23"/>
  <c r="G2190" i="23"/>
  <c r="E2190" i="23"/>
  <c r="F2190" i="23"/>
  <c r="O2135" i="23"/>
  <c r="P2135" i="23"/>
  <c r="Q2135" i="23"/>
  <c r="R2135" i="23"/>
  <c r="L2136" i="23"/>
  <c r="Y2136" i="23"/>
  <c r="B2137" i="23"/>
  <c r="E2136" i="23"/>
  <c r="C2136" i="23"/>
  <c r="F2136" i="23"/>
  <c r="G2136" i="23"/>
  <c r="W2135" i="23"/>
  <c r="V2136" i="23" s="1"/>
  <c r="J2135" i="23"/>
  <c r="I2136" i="23" s="1"/>
  <c r="D2135" i="23"/>
  <c r="Y2082" i="23"/>
  <c r="L2082" i="23"/>
  <c r="G2082" i="23"/>
  <c r="E2082" i="23"/>
  <c r="B2083" i="23"/>
  <c r="C2082" i="23"/>
  <c r="O2081" i="23"/>
  <c r="P2081" i="23"/>
  <c r="Q2081" i="23"/>
  <c r="R2081" i="23"/>
  <c r="J2081" i="23"/>
  <c r="I2082" i="23" s="1"/>
  <c r="W2081" i="23"/>
  <c r="V2082" i="23" s="1"/>
  <c r="D2081" i="23"/>
  <c r="L2028" i="23"/>
  <c r="Y2028" i="23"/>
  <c r="C2028" i="23"/>
  <c r="E2028" i="23"/>
  <c r="G2028" i="23"/>
  <c r="B2029" i="23"/>
  <c r="J2027" i="23"/>
  <c r="I2028" i="23" s="1"/>
  <c r="W2027" i="23"/>
  <c r="V2028" i="23" s="1"/>
  <c r="D2027" i="23"/>
  <c r="O2027" i="23"/>
  <c r="P2027" i="23"/>
  <c r="Q2027" i="23"/>
  <c r="R2027" i="23"/>
  <c r="O1973" i="23"/>
  <c r="P1973" i="23"/>
  <c r="Q1973" i="23"/>
  <c r="R1973" i="23"/>
  <c r="W1973" i="23"/>
  <c r="V1974" i="23" s="1"/>
  <c r="J1973" i="23"/>
  <c r="I1974" i="23" s="1"/>
  <c r="D1973" i="23"/>
  <c r="L1974" i="23"/>
  <c r="Y1974" i="23"/>
  <c r="E1974" i="23"/>
  <c r="G1974" i="23"/>
  <c r="C1974" i="23"/>
  <c r="B1975" i="23"/>
  <c r="W1919" i="23"/>
  <c r="V1920" i="23" s="1"/>
  <c r="J1919" i="23"/>
  <c r="I1920" i="23" s="1"/>
  <c r="D1919" i="23"/>
  <c r="O1919" i="23"/>
  <c r="P1919" i="23"/>
  <c r="Q1919" i="23"/>
  <c r="R1919" i="23"/>
  <c r="Y1920" i="23"/>
  <c r="L1920" i="23"/>
  <c r="C1920" i="23"/>
  <c r="E1920" i="23"/>
  <c r="G1920" i="23"/>
  <c r="B1921" i="23"/>
  <c r="J1865" i="23"/>
  <c r="I1866" i="23" s="1"/>
  <c r="W1865" i="23"/>
  <c r="V1866" i="23" s="1"/>
  <c r="D1865" i="23"/>
  <c r="O1865" i="23"/>
  <c r="P1865" i="23"/>
  <c r="Q1865" i="23"/>
  <c r="R1865" i="23"/>
  <c r="Y1866" i="23"/>
  <c r="L1866" i="23"/>
  <c r="C1866" i="23"/>
  <c r="F1866" i="23" s="1"/>
  <c r="E1866" i="23"/>
  <c r="G1866" i="23"/>
  <c r="B1867" i="23"/>
  <c r="J1811" i="23"/>
  <c r="I1812" i="23" s="1"/>
  <c r="W1811" i="23"/>
  <c r="V1812" i="23" s="1"/>
  <c r="D1811" i="23"/>
  <c r="O1811" i="23"/>
  <c r="P1811" i="23"/>
  <c r="Q1811" i="23"/>
  <c r="R1811" i="23"/>
  <c r="Y1812" i="23"/>
  <c r="L1812" i="23"/>
  <c r="C1812" i="23"/>
  <c r="F1812" i="23" s="1"/>
  <c r="E1812" i="23"/>
  <c r="G1812" i="23"/>
  <c r="B1813" i="23"/>
  <c r="W1757" i="23"/>
  <c r="V1758" i="23" s="1"/>
  <c r="J1757" i="23"/>
  <c r="I1758" i="23" s="1"/>
  <c r="D1757" i="23"/>
  <c r="O1757" i="23"/>
  <c r="P1757" i="23"/>
  <c r="Q1757" i="23"/>
  <c r="R1757" i="23"/>
  <c r="Y1758" i="23"/>
  <c r="L1758" i="23"/>
  <c r="C1758" i="23"/>
  <c r="F1758" i="23" s="1"/>
  <c r="E1758" i="23"/>
  <c r="G1758" i="23"/>
  <c r="B1759" i="23"/>
  <c r="W1703" i="23"/>
  <c r="V1704" i="23" s="1"/>
  <c r="J1703" i="23"/>
  <c r="I1704" i="23" s="1"/>
  <c r="D1703" i="23"/>
  <c r="O1703" i="23"/>
  <c r="P1703" i="23"/>
  <c r="Q1703" i="23"/>
  <c r="R1703" i="23"/>
  <c r="Y1704" i="23"/>
  <c r="L1704" i="23"/>
  <c r="C1704" i="23"/>
  <c r="F1704" i="23" s="1"/>
  <c r="E1704" i="23"/>
  <c r="G1704" i="23"/>
  <c r="B1705" i="23"/>
  <c r="J1649" i="23"/>
  <c r="I1650" i="23" s="1"/>
  <c r="W1649" i="23"/>
  <c r="V1650" i="23" s="1"/>
  <c r="D1649" i="23"/>
  <c r="P1649" i="23"/>
  <c r="Q1649" i="23"/>
  <c r="R1649" i="23"/>
  <c r="Y1650" i="23"/>
  <c r="L1650" i="23"/>
  <c r="C1650" i="23"/>
  <c r="F1650" i="23" s="1"/>
  <c r="E1650" i="23"/>
  <c r="G1650" i="23"/>
  <c r="B1651" i="23"/>
  <c r="W1595" i="23"/>
  <c r="V1596" i="23" s="1"/>
  <c r="J1595" i="23"/>
  <c r="I1596" i="23" s="1"/>
  <c r="D1595" i="23"/>
  <c r="O1595" i="23"/>
  <c r="P1595" i="23"/>
  <c r="Q1595" i="23"/>
  <c r="R1595" i="23"/>
  <c r="Y1596" i="23"/>
  <c r="L1596" i="23"/>
  <c r="C1596" i="23"/>
  <c r="E1596" i="23"/>
  <c r="F1596" i="23"/>
  <c r="G1596" i="23"/>
  <c r="B1597" i="23"/>
  <c r="J1541" i="23"/>
  <c r="I1542" i="23" s="1"/>
  <c r="W1541" i="23"/>
  <c r="V1542" i="23" s="1"/>
  <c r="D1541" i="23"/>
  <c r="O1541" i="23"/>
  <c r="P1541" i="23"/>
  <c r="Q1541" i="23"/>
  <c r="R1541" i="23"/>
  <c r="Y1542" i="23"/>
  <c r="L1542" i="23"/>
  <c r="C1542" i="23"/>
  <c r="F1542" i="23" s="1"/>
  <c r="E1542" i="23"/>
  <c r="G1542" i="23"/>
  <c r="B1543" i="23"/>
  <c r="W1487" i="23"/>
  <c r="V1488" i="23" s="1"/>
  <c r="J1487" i="23"/>
  <c r="I1488" i="23" s="1"/>
  <c r="D1487" i="23"/>
  <c r="O1487" i="23"/>
  <c r="P1487" i="23"/>
  <c r="Q1487" i="23"/>
  <c r="R1487" i="23"/>
  <c r="Y1488" i="23"/>
  <c r="L1488" i="23"/>
  <c r="C1488" i="23"/>
  <c r="E1488" i="23"/>
  <c r="G1488" i="23"/>
  <c r="B1489" i="23"/>
  <c r="W1433" i="23"/>
  <c r="V1434" i="23" s="1"/>
  <c r="J1433" i="23"/>
  <c r="I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F1272" i="23" s="1"/>
  <c r="E1272" i="23"/>
  <c r="G1272" i="23"/>
  <c r="B1273" i="23"/>
  <c r="W1217" i="23"/>
  <c r="V1218" i="23" s="1"/>
  <c r="J1217" i="23"/>
  <c r="I1218" i="23" s="1"/>
  <c r="D1217" i="23"/>
  <c r="O1217" i="23"/>
  <c r="P1217" i="23"/>
  <c r="Q1217" i="23"/>
  <c r="R1217" i="23"/>
  <c r="Y1218" i="23"/>
  <c r="L1218" i="23"/>
  <c r="C1218" i="23"/>
  <c r="E1218" i="23"/>
  <c r="F1218" i="23"/>
  <c r="G1218" i="23"/>
  <c r="B1219" i="23"/>
  <c r="W1163" i="23"/>
  <c r="V1164" i="23" s="1"/>
  <c r="J1163" i="23"/>
  <c r="I1164" i="23" s="1"/>
  <c r="D1163" i="23"/>
  <c r="O1163" i="23"/>
  <c r="P1163" i="23"/>
  <c r="Q1163" i="23"/>
  <c r="R1163" i="23"/>
  <c r="Y1164" i="23"/>
  <c r="L1164" i="23"/>
  <c r="C1164" i="23"/>
  <c r="E1164" i="23"/>
  <c r="F1164" i="23"/>
  <c r="G1164" i="23"/>
  <c r="B1165" i="23"/>
  <c r="W1109" i="23"/>
  <c r="V1110" i="23" s="1"/>
  <c r="J1109" i="23"/>
  <c r="I1110" i="23" s="1"/>
  <c r="D1109" i="23"/>
  <c r="O1109" i="23"/>
  <c r="P1109" i="23"/>
  <c r="Q1109" i="23"/>
  <c r="R1109" i="23"/>
  <c r="L1110" i="23"/>
  <c r="Y1110" i="23"/>
  <c r="C1110" i="23"/>
  <c r="E1110" i="23"/>
  <c r="F1110" i="23"/>
  <c r="G1110" i="23"/>
  <c r="B1111" i="23"/>
  <c r="W1055" i="23"/>
  <c r="V1056" i="23" s="1"/>
  <c r="J1055" i="23"/>
  <c r="I1056" i="23" s="1"/>
  <c r="D1055" i="23"/>
  <c r="O1055" i="23"/>
  <c r="P1055" i="23"/>
  <c r="Q1055" i="23"/>
  <c r="R1055" i="23"/>
  <c r="L1056" i="23"/>
  <c r="Y1056" i="23"/>
  <c r="C1056" i="23"/>
  <c r="E1056" i="23"/>
  <c r="F1056" i="23"/>
  <c r="G1056" i="23"/>
  <c r="B1057" i="23"/>
  <c r="Y1002" i="23"/>
  <c r="L1002" i="23"/>
  <c r="G1002" i="23"/>
  <c r="B1003" i="23"/>
  <c r="C1002" i="23"/>
  <c r="E1002" i="23"/>
  <c r="F1002" i="23"/>
  <c r="J1001" i="23"/>
  <c r="I1002" i="23" s="1"/>
  <c r="W1001" i="23"/>
  <c r="V1002" i="23" s="1"/>
  <c r="D1001" i="23"/>
  <c r="O1001" i="23"/>
  <c r="P1001" i="23"/>
  <c r="Q1001" i="23"/>
  <c r="R1001" i="23"/>
  <c r="W947" i="23"/>
  <c r="V948" i="23" s="1"/>
  <c r="J947" i="23"/>
  <c r="I948" i="23" s="1"/>
  <c r="D947" i="23"/>
  <c r="O947" i="23"/>
  <c r="Q947" i="23"/>
  <c r="P947" i="23"/>
  <c r="R947" i="23"/>
  <c r="Y948" i="23"/>
  <c r="L948" i="23"/>
  <c r="C948" i="23"/>
  <c r="E948" i="23"/>
  <c r="F948" i="23"/>
  <c r="G948" i="23"/>
  <c r="B949" i="23"/>
  <c r="J893" i="23"/>
  <c r="I894" i="23" s="1"/>
  <c r="W893" i="23"/>
  <c r="V894" i="23" s="1"/>
  <c r="D893" i="23"/>
  <c r="O893" i="23"/>
  <c r="Q893" i="23"/>
  <c r="P893" i="23"/>
  <c r="R893" i="23"/>
  <c r="Y894" i="23"/>
  <c r="L894" i="23"/>
  <c r="C894" i="23"/>
  <c r="E894" i="23"/>
  <c r="F894" i="23"/>
  <c r="G894" i="23"/>
  <c r="B895" i="23"/>
  <c r="J839" i="23"/>
  <c r="I840" i="23" s="1"/>
  <c r="W839" i="23"/>
  <c r="V840" i="23" s="1"/>
  <c r="D839" i="23"/>
  <c r="O839" i="23"/>
  <c r="Q839" i="23"/>
  <c r="P839" i="23"/>
  <c r="R839" i="23"/>
  <c r="Y840" i="23"/>
  <c r="L840" i="23"/>
  <c r="C840" i="23"/>
  <c r="E840" i="23"/>
  <c r="G840" i="23"/>
  <c r="B841" i="23"/>
  <c r="O785" i="23"/>
  <c r="P785" i="23"/>
  <c r="Q785" i="23"/>
  <c r="R785" i="23"/>
  <c r="W785" i="23"/>
  <c r="V786" i="23" s="1"/>
  <c r="J785" i="23"/>
  <c r="I786" i="23" s="1"/>
  <c r="D785" i="23"/>
  <c r="Y786" i="23"/>
  <c r="L786" i="23"/>
  <c r="E786" i="23"/>
  <c r="G786" i="23"/>
  <c r="B787" i="23"/>
  <c r="C786" i="23"/>
  <c r="O731" i="23"/>
  <c r="Q731" i="23"/>
  <c r="P731" i="23"/>
  <c r="R731" i="23"/>
  <c r="J731" i="23"/>
  <c r="I732" i="23" s="1"/>
  <c r="W731" i="23"/>
  <c r="V732" i="23" s="1"/>
  <c r="D731" i="23"/>
  <c r="L732" i="23"/>
  <c r="Y732" i="23"/>
  <c r="C732" i="23"/>
  <c r="E732" i="23"/>
  <c r="G732" i="23"/>
  <c r="B733" i="23"/>
  <c r="M677" i="23"/>
  <c r="W677" i="23"/>
  <c r="J677" i="23"/>
  <c r="D677" i="23"/>
  <c r="O677" i="23"/>
  <c r="Q677" i="23"/>
  <c r="R677" i="23"/>
  <c r="P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Q569" i="23"/>
  <c r="P569" i="23"/>
  <c r="R569" i="23"/>
  <c r="Y570" i="23"/>
  <c r="L570" i="23"/>
  <c r="C570" i="23"/>
  <c r="F570" i="23" s="1"/>
  <c r="E570" i="23"/>
  <c r="G570" i="23"/>
  <c r="B571" i="23"/>
  <c r="W515" i="23"/>
  <c r="V516" i="23" s="1"/>
  <c r="J515" i="23"/>
  <c r="I516" i="23" s="1"/>
  <c r="D515" i="23"/>
  <c r="O515" i="23"/>
  <c r="P515" i="23"/>
  <c r="Q515" i="23"/>
  <c r="R515" i="23"/>
  <c r="Y516" i="23"/>
  <c r="L516" i="23"/>
  <c r="C516" i="23"/>
  <c r="F516" i="23" s="1"/>
  <c r="E516" i="23"/>
  <c r="G516" i="23"/>
  <c r="B517" i="23"/>
  <c r="W461" i="23"/>
  <c r="V462" i="23" s="1"/>
  <c r="J461" i="23"/>
  <c r="I462" i="23" s="1"/>
  <c r="D461" i="23"/>
  <c r="O461" i="23"/>
  <c r="Q461" i="23"/>
  <c r="P461" i="23"/>
  <c r="R461" i="23"/>
  <c r="Y462" i="23"/>
  <c r="L462" i="23"/>
  <c r="C462" i="23"/>
  <c r="F462" i="23" s="1"/>
  <c r="E462" i="23"/>
  <c r="G462" i="23"/>
  <c r="B463" i="23"/>
  <c r="W407" i="23"/>
  <c r="V408" i="23" s="1"/>
  <c r="J407" i="23"/>
  <c r="I408" i="23" s="1"/>
  <c r="D407" i="23"/>
  <c r="O407" i="23"/>
  <c r="Q407" i="23"/>
  <c r="P407" i="23"/>
  <c r="R407" i="23"/>
  <c r="Y408" i="23"/>
  <c r="L408" i="23"/>
  <c r="C408" i="23"/>
  <c r="F408" i="23" s="1"/>
  <c r="E408" i="23"/>
  <c r="G408" i="23"/>
  <c r="B409" i="23"/>
  <c r="J353" i="23"/>
  <c r="I354" i="23" s="1"/>
  <c r="W353" i="23"/>
  <c r="V354" i="23" s="1"/>
  <c r="D353" i="23"/>
  <c r="O353" i="23"/>
  <c r="Q353" i="23"/>
  <c r="P353" i="23"/>
  <c r="R353" i="23"/>
  <c r="Y354" i="23"/>
  <c r="L354" i="23"/>
  <c r="C354" i="23"/>
  <c r="F354" i="23" s="1"/>
  <c r="E354" i="23"/>
  <c r="G354" i="23"/>
  <c r="B355" i="23"/>
  <c r="W299" i="23"/>
  <c r="V300" i="23" s="1"/>
  <c r="J299" i="23"/>
  <c r="I300" i="23" s="1"/>
  <c r="D299" i="23"/>
  <c r="O299" i="23"/>
  <c r="Q299" i="23"/>
  <c r="P299" i="23"/>
  <c r="R299" i="23"/>
  <c r="Y300" i="23"/>
  <c r="L300" i="23"/>
  <c r="C300" i="23"/>
  <c r="F300" i="23" s="1"/>
  <c r="E300" i="23"/>
  <c r="G300" i="23"/>
  <c r="B301" i="23"/>
  <c r="W245" i="23"/>
  <c r="V246" i="23" s="1"/>
  <c r="J245" i="23"/>
  <c r="I246" i="23" s="1"/>
  <c r="D245" i="23"/>
  <c r="O245" i="23"/>
  <c r="P245" i="23"/>
  <c r="Q245" i="23"/>
  <c r="R245" i="23"/>
  <c r="Y246" i="23"/>
  <c r="L246" i="23"/>
  <c r="C246" i="23"/>
  <c r="E246" i="23"/>
  <c r="G246" i="23"/>
  <c r="B247" i="23"/>
  <c r="W191" i="23"/>
  <c r="V192" i="23" s="1"/>
  <c r="J191" i="23"/>
  <c r="I192" i="23" s="1"/>
  <c r="D191" i="23"/>
  <c r="O191" i="23"/>
  <c r="Q191" i="23"/>
  <c r="R191" i="23"/>
  <c r="P191" i="23"/>
  <c r="Y192" i="23"/>
  <c r="L192" i="23"/>
  <c r="C192" i="23"/>
  <c r="E192" i="23"/>
  <c r="G192" i="23"/>
  <c r="B193" i="23"/>
  <c r="W137" i="23"/>
  <c r="V138" i="23" s="1"/>
  <c r="J137" i="23"/>
  <c r="I138" i="23" s="1"/>
  <c r="D137" i="23"/>
  <c r="Q137" i="23"/>
  <c r="R137" i="23"/>
  <c r="P137" i="23"/>
  <c r="Y138" i="23"/>
  <c r="L138" i="23"/>
  <c r="C138" i="23"/>
  <c r="E138" i="23"/>
  <c r="G138" i="23"/>
  <c r="B139" i="23"/>
  <c r="P83" i="23"/>
  <c r="Q83" i="23"/>
  <c r="R83" i="23"/>
  <c r="W83" i="23"/>
  <c r="V84" i="23" s="1"/>
  <c r="J83" i="23"/>
  <c r="I84" i="23" s="1"/>
  <c r="D83" i="23"/>
  <c r="Y84" i="23"/>
  <c r="L84" i="23"/>
  <c r="B85" i="23"/>
  <c r="C84" i="23"/>
  <c r="E84" i="23"/>
  <c r="G84" i="23"/>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Q49" i="9"/>
  <c r="N49" i="9"/>
  <c r="L49" i="9"/>
  <c r="Z49" i="9"/>
  <c r="P49" i="9"/>
  <c r="O49" i="9"/>
  <c r="M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7" i="9"/>
  <c r="Q47" i="9"/>
  <c r="N47" i="9"/>
  <c r="K47" i="9"/>
  <c r="H47" i="9"/>
  <c r="F47" i="9"/>
  <c r="P47" i="9"/>
  <c r="M47" i="9"/>
  <c r="L47" i="9"/>
  <c r="J47" i="9"/>
  <c r="I47" i="9"/>
  <c r="G47" i="9"/>
  <c r="C47" i="9"/>
  <c r="O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Q46" i="9"/>
  <c r="P46" i="9"/>
  <c r="N46" i="9"/>
  <c r="L46" i="9"/>
  <c r="J46" i="9"/>
  <c r="G46" i="9"/>
  <c r="F46" i="9"/>
  <c r="O46" i="9"/>
  <c r="M46" i="9"/>
  <c r="K46" i="9"/>
  <c r="I46" i="9"/>
  <c r="H46" i="9"/>
  <c r="C46" i="9"/>
  <c r="Z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5" i="9"/>
  <c r="P45" i="9"/>
  <c r="M45" i="9"/>
  <c r="K45" i="9"/>
  <c r="I45" i="9"/>
  <c r="G45" i="9"/>
  <c r="C45" i="9"/>
  <c r="Q45" i="9"/>
  <c r="O45" i="9"/>
  <c r="N45" i="9"/>
  <c r="L45" i="9"/>
  <c r="J45" i="9"/>
  <c r="H45" i="9"/>
  <c r="F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P44" i="9"/>
  <c r="N44" i="9"/>
  <c r="L44" i="9"/>
  <c r="K44" i="9"/>
  <c r="I44" i="9"/>
  <c r="F44" i="9"/>
  <c r="Z44" i="9"/>
  <c r="Q44" i="9"/>
  <c r="O44" i="9"/>
  <c r="M44" i="9"/>
  <c r="J44" i="9"/>
  <c r="H44" i="9"/>
  <c r="G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P39" i="9"/>
  <c r="N39" i="9"/>
  <c r="L39" i="9"/>
  <c r="J39" i="9"/>
  <c r="H39" i="9"/>
  <c r="F39" i="9"/>
  <c r="Q39" i="9"/>
  <c r="O39" i="9"/>
  <c r="M39" i="9"/>
  <c r="K39" i="9"/>
  <c r="I39" i="9"/>
  <c r="G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P38" i="9"/>
  <c r="M38" i="9"/>
  <c r="J38" i="9"/>
  <c r="H38" i="9"/>
  <c r="F38" i="9"/>
  <c r="C38" i="9"/>
  <c r="Z38" i="9"/>
  <c r="Q38" i="9"/>
  <c r="O38" i="9"/>
  <c r="N38" i="9"/>
  <c r="L38" i="9"/>
  <c r="K38" i="9"/>
  <c r="I38" i="9"/>
  <c r="G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AG610" i="24"/>
  <c r="AG611" i="24"/>
  <c r="AG612" i="24"/>
  <c r="AG613" i="24"/>
  <c r="AG614" i="24"/>
  <c r="AG615" i="24"/>
  <c r="AG616" i="24"/>
  <c r="AG617" i="24"/>
  <c r="AG618" i="24"/>
  <c r="AG619" i="24"/>
  <c r="AG620" i="24"/>
  <c r="AG621" i="24"/>
  <c r="M634" i="24"/>
  <c r="O634" i="24"/>
  <c r="F584" i="24"/>
  <c r="BF584" i="24"/>
  <c r="A584" i="24"/>
  <c r="B584" i="24"/>
  <c r="BA584" i="24"/>
  <c r="BB584" i="24"/>
  <c r="H584" i="24"/>
  <c r="BH584" i="24"/>
  <c r="AT583" i="24"/>
  <c r="T583" i="24"/>
  <c r="P583" i="24"/>
  <c r="Q583" i="24"/>
  <c r="R583" i="24"/>
  <c r="S583"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3" i="24"/>
  <c r="I69" i="9" s="1"/>
  <c r="AG494" i="24"/>
  <c r="J69" i="9" s="1"/>
  <c r="AG495" i="24"/>
  <c r="K69" i="9" s="1"/>
  <c r="M522" i="24"/>
  <c r="O522" i="24"/>
  <c r="AG496" i="24"/>
  <c r="L69" i="9" s="1"/>
  <c r="AG497" i="24"/>
  <c r="M69" i="9" s="1"/>
  <c r="AG492" i="24"/>
  <c r="H69" i="9" s="1"/>
  <c r="F472" i="24"/>
  <c r="BF472" i="24"/>
  <c r="A472" i="24"/>
  <c r="B472" i="24"/>
  <c r="BA472" i="24"/>
  <c r="BB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H360" i="24"/>
  <c r="K360" i="24" s="1"/>
  <c r="BH360" i="24"/>
  <c r="AT359" i="24"/>
  <c r="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H304" i="24"/>
  <c r="K304" i="24" s="1"/>
  <c r="BH304" i="24"/>
  <c r="AT303" i="24"/>
  <c r="T303" i="24"/>
  <c r="P303" i="24"/>
  <c r="Q303" i="24"/>
  <c r="R303" i="24"/>
  <c r="S303"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AG1506" i="24"/>
  <c r="AG1507" i="24"/>
  <c r="AG1508" i="24"/>
  <c r="AG1509" i="24"/>
  <c r="AG1510" i="24"/>
  <c r="AG1511" i="24"/>
  <c r="AG1512" i="24"/>
  <c r="AG1513" i="24"/>
  <c r="AG1514" i="24"/>
  <c r="AG1515" i="24"/>
  <c r="AG1516" i="24"/>
  <c r="AG1517" i="24"/>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S2779" i="23"/>
  <c r="T2779" i="23" s="1"/>
  <c r="U2779" i="23" s="1"/>
  <c r="E10" i="10"/>
  <c r="D11" i="10"/>
  <c r="D62" i="10"/>
  <c r="E19" i="19"/>
  <c r="O19" i="18" s="1"/>
  <c r="I6" i="19"/>
  <c r="O17" i="18"/>
  <c r="E4619" i="23"/>
  <c r="J4619" i="23"/>
  <c r="C61" i="11"/>
  <c r="F15" i="20"/>
  <c r="I7" i="19"/>
  <c r="I4673" i="23"/>
  <c r="E88" i="20"/>
  <c r="G88" i="20" s="1"/>
  <c r="G17" i="20"/>
  <c r="G11" i="10"/>
  <c r="H10" i="10"/>
  <c r="M1597" i="24"/>
  <c r="N1597" i="24"/>
  <c r="AE1597" i="24" s="1"/>
  <c r="N253" i="24"/>
  <c r="M253" i="24"/>
  <c r="M4732" i="23"/>
  <c r="N4732" i="23"/>
  <c r="M4678" i="23"/>
  <c r="N4678" i="23"/>
  <c r="M4216" i="23"/>
  <c r="N4216" i="23"/>
  <c r="U4216" i="23" s="1"/>
  <c r="M4162" i="23"/>
  <c r="N4162" i="23"/>
  <c r="U4162" i="23" s="1"/>
  <c r="M4108" i="23"/>
  <c r="N4108" i="23"/>
  <c r="U4108" i="23" s="1"/>
  <c r="N4054" i="23"/>
  <c r="U4054" i="23" s="1"/>
  <c r="M405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N2242" i="23"/>
  <c r="U2242" i="23" s="1"/>
  <c r="M2242" i="23"/>
  <c r="N2188" i="23"/>
  <c r="U2188" i="23" s="1"/>
  <c r="M2188" i="23"/>
  <c r="N2134" i="23"/>
  <c r="U2134" i="23" s="1"/>
  <c r="M2134" i="23"/>
  <c r="N2080" i="23"/>
  <c r="U2080" i="23" s="1"/>
  <c r="M2080" i="23"/>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Z2944" i="23"/>
  <c r="Z2674" i="23"/>
  <c r="Z2350" i="23"/>
  <c r="Z1054" i="23"/>
  <c r="Z676" i="23"/>
  <c r="Z784" i="23"/>
  <c r="Z514" i="23"/>
  <c r="Z3376" i="23"/>
  <c r="Z3160" i="23"/>
  <c r="Z2998" i="23"/>
  <c r="Z2728" i="23"/>
  <c r="Z946" i="23"/>
  <c r="Z298" i="23"/>
  <c r="Z406" i="23"/>
  <c r="Z2566" i="23"/>
  <c r="Z1270" i="23"/>
  <c r="Z892" i="23"/>
  <c r="Z3214" i="23"/>
  <c r="Z2782" i="23"/>
  <c r="Z460" i="23"/>
  <c r="Z1000" i="23"/>
  <c r="Z190" i="23"/>
  <c r="Z3322" i="23"/>
  <c r="Z838" i="23"/>
  <c r="Z82" i="23"/>
  <c r="Z4108" i="23"/>
  <c r="Z3268" i="23"/>
  <c r="Z2890" i="23"/>
  <c r="Z244" i="23"/>
  <c r="Z3430" i="23"/>
  <c r="Z2620" i="23"/>
  <c r="Z730" i="23"/>
  <c r="Z2836" i="23"/>
  <c r="Z568" i="23"/>
  <c r="Z136" i="23"/>
  <c r="Z4054" i="23"/>
  <c r="AS1597" i="24"/>
  <c r="AS253" i="24"/>
  <c r="Z4732" i="23"/>
  <c r="AE4678" i="23"/>
  <c r="Z2296" i="23"/>
  <c r="Z2242" i="23"/>
  <c r="Z2188" i="23"/>
  <c r="Z2134" i="23"/>
  <c r="Z2080" i="23"/>
  <c r="Z2026" i="23"/>
  <c r="Z1972" i="23"/>
  <c r="Z1918" i="23"/>
  <c r="Z1810" i="23"/>
  <c r="Z1756" i="23"/>
  <c r="Z1702" i="23"/>
  <c r="Z1648" i="23"/>
  <c r="Z1594" i="23"/>
  <c r="Z1540" i="23"/>
  <c r="Z1486" i="23"/>
  <c r="Z1432" i="23"/>
  <c r="Z1378" i="23"/>
  <c r="Z1324" i="23"/>
  <c r="Z1108" i="23"/>
  <c r="Z352" i="23"/>
  <c r="K1598" i="24"/>
  <c r="AQ1598" i="24"/>
  <c r="K254" i="24"/>
  <c r="F254" i="24"/>
  <c r="AQ254" i="24"/>
  <c r="X4733" i="23"/>
  <c r="F4733" i="23"/>
  <c r="K4733" i="23"/>
  <c r="T4677" i="23"/>
  <c r="K4679" i="23"/>
  <c r="AC4679" i="23"/>
  <c r="F4679" i="23"/>
  <c r="F4625" i="23"/>
  <c r="X4625" i="23"/>
  <c r="I4571" i="23"/>
  <c r="N4570" i="23"/>
  <c r="K4571" i="23"/>
  <c r="F4571" i="23"/>
  <c r="I4517" i="23"/>
  <c r="N4516" i="23"/>
  <c r="K4217" i="23"/>
  <c r="X4217" i="23"/>
  <c r="X4163" i="23"/>
  <c r="K4163" i="23"/>
  <c r="X4109" i="23"/>
  <c r="K4109" i="23"/>
  <c r="F4109" i="23"/>
  <c r="F4055" i="23"/>
  <c r="X4055" i="23"/>
  <c r="K4055" i="23"/>
  <c r="D3755" i="23"/>
  <c r="F3755" i="23"/>
  <c r="D3701" i="23"/>
  <c r="F3701" i="23"/>
  <c r="D3647" i="23"/>
  <c r="F3647" i="23"/>
  <c r="O3647" i="23" s="1"/>
  <c r="D3593" i="23"/>
  <c r="F3593" i="23"/>
  <c r="O3593" i="23" s="1"/>
  <c r="D3539" i="23"/>
  <c r="F3539" i="23"/>
  <c r="O3539" i="23" s="1"/>
  <c r="D3485" i="23"/>
  <c r="F3485" i="23"/>
  <c r="F3431" i="23"/>
  <c r="X3431" i="23"/>
  <c r="K3431" i="23"/>
  <c r="X3377" i="23"/>
  <c r="K3377" i="23"/>
  <c r="F3377" i="23"/>
  <c r="O3377" i="23" s="1"/>
  <c r="F3323" i="23"/>
  <c r="O3323" i="23" s="1"/>
  <c r="X3323" i="23"/>
  <c r="K3323" i="23"/>
  <c r="X3269" i="23"/>
  <c r="F3269" i="23"/>
  <c r="K3269" i="23"/>
  <c r="X3215" i="23"/>
  <c r="F3215" i="23"/>
  <c r="K3215" i="23"/>
  <c r="K3161" i="23"/>
  <c r="X3161" i="23"/>
  <c r="K3107" i="23"/>
  <c r="X3107" i="23"/>
  <c r="K3053" i="23"/>
  <c r="X3053" i="23"/>
  <c r="F2999" i="23"/>
  <c r="K2999" i="23"/>
  <c r="X2999" i="23"/>
  <c r="F2945" i="23"/>
  <c r="O2945" i="23" s="1"/>
  <c r="K2945" i="23"/>
  <c r="X2945" i="23"/>
  <c r="K2891" i="23"/>
  <c r="X2891" i="23"/>
  <c r="X2837" i="23"/>
  <c r="K2837" i="23"/>
  <c r="F2783" i="23"/>
  <c r="O2783" i="23" s="1"/>
  <c r="K2783" i="23"/>
  <c r="X2783" i="23"/>
  <c r="K2729" i="23"/>
  <c r="X2729" i="23"/>
  <c r="X2675" i="23"/>
  <c r="F2675" i="23"/>
  <c r="K2675" i="23"/>
  <c r="K2621" i="23"/>
  <c r="X2621" i="23"/>
  <c r="F2621" i="23"/>
  <c r="X2567" i="23"/>
  <c r="F2567" i="23"/>
  <c r="K2567" i="23"/>
  <c r="X2513" i="23"/>
  <c r="K2513" i="23"/>
  <c r="X2459" i="23"/>
  <c r="K2459" i="23"/>
  <c r="X2405" i="23"/>
  <c r="K2405" i="23"/>
  <c r="X2351" i="23"/>
  <c r="K2351" i="23"/>
  <c r="K2297" i="23"/>
  <c r="F2297" i="23"/>
  <c r="O2297" i="23" s="1"/>
  <c r="X2297" i="23"/>
  <c r="K2243" i="23"/>
  <c r="F2243" i="23"/>
  <c r="O2243" i="23" s="1"/>
  <c r="X2243" i="23"/>
  <c r="F2189" i="23"/>
  <c r="X2189" i="23"/>
  <c r="K2189" i="23"/>
  <c r="K2135" i="23"/>
  <c r="F2135" i="23"/>
  <c r="X2135" i="23"/>
  <c r="K2081" i="23"/>
  <c r="F2081" i="23"/>
  <c r="X2081" i="23"/>
  <c r="F2027" i="23"/>
  <c r="X2027" i="23"/>
  <c r="K2027" i="23"/>
  <c r="X1973" i="23"/>
  <c r="K1973" i="23"/>
  <c r="F1973" i="23"/>
  <c r="K1919" i="23"/>
  <c r="X1919" i="23"/>
  <c r="F1919" i="23"/>
  <c r="X1865" i="23"/>
  <c r="K1865" i="23"/>
  <c r="K1811" i="23"/>
  <c r="X1811" i="23"/>
  <c r="K1757" i="23"/>
  <c r="X1757" i="23"/>
  <c r="X1703" i="23"/>
  <c r="K1703" i="23"/>
  <c r="X1649" i="23"/>
  <c r="F1649" i="23"/>
  <c r="O1649" i="23" s="1"/>
  <c r="K1649" i="23"/>
  <c r="K1595" i="23"/>
  <c r="X1595" i="23"/>
  <c r="F1595" i="23"/>
  <c r="K1541" i="23"/>
  <c r="X1541" i="23"/>
  <c r="F1541" i="23"/>
  <c r="F1487" i="23"/>
  <c r="X1487" i="23"/>
  <c r="K1487" i="23"/>
  <c r="F1433" i="23"/>
  <c r="K1433" i="23"/>
  <c r="X1433" i="23"/>
  <c r="K1379" i="23"/>
  <c r="X1379" i="23"/>
  <c r="F1325" i="23"/>
  <c r="K1325" i="23"/>
  <c r="X1325" i="23"/>
  <c r="K1271" i="23"/>
  <c r="X1271" i="23"/>
  <c r="K1217" i="23"/>
  <c r="X1217" i="23"/>
  <c r="X1163" i="23"/>
  <c r="Z1163" i="23" s="1"/>
  <c r="K1163" i="23"/>
  <c r="K1109" i="23"/>
  <c r="X1109" i="23"/>
  <c r="Z1109" i="23" s="1"/>
  <c r="K1055" i="23"/>
  <c r="X1055" i="23"/>
  <c r="F1001" i="23"/>
  <c r="K1001" i="23"/>
  <c r="X1001" i="23"/>
  <c r="K947" i="23"/>
  <c r="F947" i="23"/>
  <c r="X947" i="23"/>
  <c r="F893" i="23"/>
  <c r="X893" i="23"/>
  <c r="K893" i="23"/>
  <c r="K839" i="23"/>
  <c r="F839" i="23"/>
  <c r="X839" i="23"/>
  <c r="X785" i="23"/>
  <c r="K785" i="23"/>
  <c r="F785" i="23"/>
  <c r="K731" i="23"/>
  <c r="X731" i="23"/>
  <c r="F731" i="23"/>
  <c r="X623" i="23"/>
  <c r="K623" i="23"/>
  <c r="K569" i="23"/>
  <c r="X569" i="23"/>
  <c r="K515" i="23"/>
  <c r="X515" i="23"/>
  <c r="K461" i="23"/>
  <c r="X461" i="23"/>
  <c r="F407" i="23"/>
  <c r="K407" i="23"/>
  <c r="X407" i="23"/>
  <c r="F353" i="23"/>
  <c r="X353" i="23"/>
  <c r="K353" i="23"/>
  <c r="K299" i="23"/>
  <c r="X299" i="23"/>
  <c r="F299" i="23"/>
  <c r="F245" i="23"/>
  <c r="K245" i="23"/>
  <c r="X245" i="23"/>
  <c r="X191" i="23"/>
  <c r="F191" i="23"/>
  <c r="K191" i="23"/>
  <c r="F137" i="23"/>
  <c r="O137" i="23" s="1"/>
  <c r="K137" i="23"/>
  <c r="X137" i="23"/>
  <c r="K83" i="23"/>
  <c r="X83" i="23"/>
  <c r="F83" i="23"/>
  <c r="O83" i="23" s="1"/>
  <c r="I21" i="18"/>
  <c r="N20" i="18"/>
  <c r="U20" i="18" s="1"/>
  <c r="F20" i="19"/>
  <c r="G20" i="19"/>
  <c r="H20" i="19"/>
  <c r="Z21" i="18"/>
  <c r="V20" i="19"/>
  <c r="U21" i="19" s="1"/>
  <c r="W20" i="19"/>
  <c r="O3752" i="23"/>
  <c r="O3753" i="23"/>
  <c r="O3751" i="23"/>
  <c r="O3697" i="23"/>
  <c r="O3699" i="23"/>
  <c r="O3698" i="23"/>
  <c r="O3645" i="23"/>
  <c r="O3644" i="23"/>
  <c r="O3643" i="23"/>
  <c r="O3591" i="23"/>
  <c r="O3590" i="23"/>
  <c r="O3589" i="23"/>
  <c r="O3536" i="23"/>
  <c r="O3537" i="23"/>
  <c r="O3535" i="23"/>
  <c r="O3483" i="23"/>
  <c r="O3482" i="23"/>
  <c r="O3481" i="23"/>
  <c r="O3427" i="23"/>
  <c r="O3428" i="23"/>
  <c r="O3429" i="23"/>
  <c r="O3375" i="23"/>
  <c r="O3374" i="23"/>
  <c r="O3373" i="23"/>
  <c r="O3319" i="23"/>
  <c r="O3321" i="23"/>
  <c r="O3320" i="23"/>
  <c r="O3267" i="23"/>
  <c r="O3266" i="23"/>
  <c r="O3265" i="23"/>
  <c r="O3211" i="23"/>
  <c r="O3213" i="23"/>
  <c r="O3212" i="23"/>
  <c r="O3159" i="23"/>
  <c r="O3158" i="23"/>
  <c r="O3157" i="23"/>
  <c r="O3104" i="23"/>
  <c r="O3103" i="23"/>
  <c r="O3105" i="23"/>
  <c r="O3051" i="23"/>
  <c r="O3049" i="23"/>
  <c r="O3050" i="23"/>
  <c r="O2997" i="23"/>
  <c r="O2996" i="23"/>
  <c r="O2995" i="23"/>
  <c r="O2941" i="23"/>
  <c r="O2943" i="23"/>
  <c r="O2942" i="23"/>
  <c r="O2889" i="23"/>
  <c r="O2888" i="23"/>
  <c r="O2887" i="23"/>
  <c r="O2833" i="23"/>
  <c r="O2834" i="23"/>
  <c r="O2835" i="23"/>
  <c r="O2781" i="23"/>
  <c r="S2781" i="23" s="1"/>
  <c r="T2781" i="23" s="1"/>
  <c r="U2781" i="23" s="1"/>
  <c r="O2780" i="23"/>
  <c r="S2780" i="23" s="1"/>
  <c r="T2780" i="23" s="1"/>
  <c r="U2780" i="23" s="1"/>
  <c r="O2726" i="23"/>
  <c r="O2725" i="23"/>
  <c r="O2727" i="23"/>
  <c r="O2673" i="23"/>
  <c r="O2671" i="23"/>
  <c r="O2672" i="23"/>
  <c r="O2619" i="23"/>
  <c r="O2618" i="23"/>
  <c r="O2512" i="23"/>
  <c r="O2510" i="23"/>
  <c r="O2509" i="23"/>
  <c r="O2511" i="23"/>
  <c r="O2457" i="23"/>
  <c r="O2455" i="23"/>
  <c r="O2458" i="23"/>
  <c r="O2456" i="23"/>
  <c r="O2402" i="23"/>
  <c r="O2401" i="23"/>
  <c r="O2403" i="23"/>
  <c r="O2349" i="23"/>
  <c r="O2348" i="23"/>
  <c r="O2295" i="23"/>
  <c r="O2293" i="23"/>
  <c r="O2294" i="23"/>
  <c r="O2240" i="23"/>
  <c r="O2239" i="23"/>
  <c r="O2241" i="23"/>
  <c r="O2185" i="23"/>
  <c r="O2187" i="23"/>
  <c r="O2186" i="23"/>
  <c r="O2133" i="23"/>
  <c r="O2132" i="23"/>
  <c r="O2131" i="23"/>
  <c r="O1969" i="23"/>
  <c r="O1970" i="23"/>
  <c r="O1915" i="23"/>
  <c r="O1916" i="23"/>
  <c r="O1917" i="23"/>
  <c r="O1861" i="23"/>
  <c r="O1863" i="23"/>
  <c r="O1862" i="23"/>
  <c r="O1807" i="23"/>
  <c r="O1808" i="23"/>
  <c r="O1809" i="23"/>
  <c r="O1755" i="23"/>
  <c r="O1753" i="23"/>
  <c r="O1754" i="23"/>
  <c r="O1701" i="23"/>
  <c r="O1700" i="23"/>
  <c r="O1699" i="23"/>
  <c r="O1645" i="23"/>
  <c r="O1647" i="23"/>
  <c r="O1646" i="23"/>
  <c r="O1593" i="23"/>
  <c r="O1591" i="23"/>
  <c r="O1592" i="23"/>
  <c r="O1539" i="23"/>
  <c r="O1538" i="23"/>
  <c r="O1537" i="23"/>
  <c r="O1485" i="23"/>
  <c r="O1484" i="23"/>
  <c r="O1483" i="23"/>
  <c r="O1431" i="23"/>
  <c r="O1429" i="23"/>
  <c r="O1430" i="23"/>
  <c r="O1375" i="23"/>
  <c r="O1377" i="23"/>
  <c r="O1376" i="23"/>
  <c r="O1321" i="23"/>
  <c r="O1322" i="23"/>
  <c r="O1323" i="23"/>
  <c r="O1267" i="23"/>
  <c r="O1269" i="23"/>
  <c r="O1268" i="23"/>
  <c r="O1213" i="23"/>
  <c r="O1214" i="23"/>
  <c r="O1215" i="23"/>
  <c r="O1161" i="23"/>
  <c r="O1160" i="23"/>
  <c r="O1159" i="23"/>
  <c r="O1107" i="23"/>
  <c r="O1106" i="23"/>
  <c r="O1105" i="23"/>
  <c r="O1053" i="23"/>
  <c r="O1052" i="23"/>
  <c r="O1051" i="23"/>
  <c r="O998" i="23"/>
  <c r="O997" i="23"/>
  <c r="O999" i="23"/>
  <c r="O943" i="23"/>
  <c r="O944" i="23"/>
  <c r="O945" i="23"/>
  <c r="O889" i="23"/>
  <c r="O890" i="23"/>
  <c r="O891" i="23"/>
  <c r="O835" i="23"/>
  <c r="O836" i="23"/>
  <c r="O837" i="23"/>
  <c r="O782" i="23"/>
  <c r="O781" i="23"/>
  <c r="O783" i="23"/>
  <c r="O729" i="23"/>
  <c r="O728" i="23"/>
  <c r="O727" i="23"/>
  <c r="O675" i="23"/>
  <c r="O674" i="23"/>
  <c r="O673" i="23"/>
  <c r="O620" i="23"/>
  <c r="O619" i="23"/>
  <c r="O621" i="23"/>
  <c r="O565" i="23"/>
  <c r="O566" i="23"/>
  <c r="O567" i="23"/>
  <c r="O511" i="23"/>
  <c r="O512" i="23"/>
  <c r="O513" i="23"/>
  <c r="O457" i="23"/>
  <c r="O458" i="23"/>
  <c r="O459" i="23"/>
  <c r="O405" i="23"/>
  <c r="O403" i="23"/>
  <c r="O404" i="23"/>
  <c r="O295" i="23"/>
  <c r="O297" i="23"/>
  <c r="O296" i="23"/>
  <c r="O243" i="23"/>
  <c r="O241" i="23"/>
  <c r="O242" i="23"/>
  <c r="O135" i="23"/>
  <c r="O133" i="23"/>
  <c r="O81" i="23"/>
  <c r="O79" i="23"/>
  <c r="O80" i="23"/>
  <c r="J62" i="11"/>
  <c r="D15" i="20"/>
  <c r="AS310" i="24" l="1"/>
  <c r="Z569" i="23"/>
  <c r="E472" i="24"/>
  <c r="Z2351" i="23"/>
  <c r="E416" i="24"/>
  <c r="E360" i="24"/>
  <c r="E304" i="24"/>
  <c r="Z1055" i="23"/>
  <c r="Z515" i="23"/>
  <c r="Z2945" i="23"/>
  <c r="Y20" i="19"/>
  <c r="Z2891" i="23"/>
  <c r="Z2297" i="23"/>
  <c r="Z461" i="23"/>
  <c r="Z1757" i="23"/>
  <c r="Z1703" i="23"/>
  <c r="Z1649" i="23"/>
  <c r="D3702" i="23"/>
  <c r="F3702" i="23"/>
  <c r="D3648" i="23"/>
  <c r="F3648" i="23"/>
  <c r="D3594" i="23"/>
  <c r="F3594" i="23"/>
  <c r="D3540" i="23"/>
  <c r="F3540" i="23"/>
  <c r="D3486" i="23"/>
  <c r="F3486" i="23"/>
  <c r="K1218" i="23"/>
  <c r="X1218" i="23"/>
  <c r="K624" i="23"/>
  <c r="F624" i="23"/>
  <c r="X624" i="23"/>
  <c r="AG1170" i="24"/>
  <c r="AG1171" i="24"/>
  <c r="AG1172" i="24"/>
  <c r="AG1173" i="24"/>
  <c r="AG1174" i="24"/>
  <c r="AG1175" i="24"/>
  <c r="AG1176" i="24"/>
  <c r="AG898" i="24"/>
  <c r="AG899" i="24"/>
  <c r="AG900" i="24"/>
  <c r="AG901" i="24"/>
  <c r="AG894" i="24"/>
  <c r="AG895" i="24"/>
  <c r="AG893" i="24"/>
  <c r="AG891" i="24"/>
  <c r="AG892" i="24"/>
  <c r="AG896" i="24"/>
  <c r="AG890" i="24"/>
  <c r="AG897" i="24"/>
  <c r="AG332" i="24"/>
  <c r="AG333" i="24"/>
  <c r="AG334" i="24"/>
  <c r="AG336" i="24"/>
  <c r="AG338" i="24"/>
  <c r="AG339" i="24"/>
  <c r="AG340" i="24"/>
  <c r="AG341" i="24"/>
  <c r="AG337" i="24"/>
  <c r="AG330" i="24"/>
  <c r="AG331" i="24"/>
  <c r="AG335" i="24"/>
  <c r="J1599" i="24"/>
  <c r="I1600" i="24" s="1"/>
  <c r="AP1599" i="24"/>
  <c r="AO1600" i="24" s="1"/>
  <c r="D1599" i="24"/>
  <c r="P1599" i="24"/>
  <c r="Q1599" i="24"/>
  <c r="R1599" i="24"/>
  <c r="L1600" i="24"/>
  <c r="AR1600" i="24"/>
  <c r="C1600" i="24"/>
  <c r="E1600" i="24"/>
  <c r="F1600" i="24"/>
  <c r="G1600" i="24"/>
  <c r="B1601" i="24"/>
  <c r="O1543" i="24"/>
  <c r="P1543" i="24"/>
  <c r="Q1543" i="24"/>
  <c r="R1543" i="24"/>
  <c r="AE1543" i="24"/>
  <c r="C1544" i="24"/>
  <c r="D1544" i="24" s="1"/>
  <c r="E1544" i="24"/>
  <c r="F1544" i="24"/>
  <c r="G1544" i="24"/>
  <c r="B1545" i="24"/>
  <c r="O1487" i="24"/>
  <c r="P1487" i="24"/>
  <c r="Q1487" i="24"/>
  <c r="R1487" i="24"/>
  <c r="AE1487" i="24"/>
  <c r="C1488" i="24"/>
  <c r="D1488" i="24" s="1"/>
  <c r="E1488" i="24"/>
  <c r="F1488" i="24"/>
  <c r="G1488" i="24"/>
  <c r="B1489" i="24"/>
  <c r="P1431" i="24"/>
  <c r="Q1431" i="24"/>
  <c r="R1431" i="24"/>
  <c r="AE1431" i="24"/>
  <c r="C1432" i="24"/>
  <c r="D1432" i="24" s="1"/>
  <c r="E1432" i="24"/>
  <c r="F1432" i="24"/>
  <c r="G1432" i="24"/>
  <c r="B1433" i="24"/>
  <c r="N1374" i="24"/>
  <c r="M1374" i="24"/>
  <c r="J1375" i="24"/>
  <c r="I1376" i="24" s="1"/>
  <c r="AP1375" i="24"/>
  <c r="AO1376" i="24" s="1"/>
  <c r="D1375" i="24"/>
  <c r="P1375" i="24"/>
  <c r="Q1375" i="24"/>
  <c r="R1375" i="24"/>
  <c r="L1376" i="24"/>
  <c r="AR1376" i="24"/>
  <c r="C1376" i="24"/>
  <c r="E1376" i="24"/>
  <c r="F1376" i="24"/>
  <c r="G1376" i="24"/>
  <c r="B1377" i="24"/>
  <c r="N1318" i="24"/>
  <c r="M1318" i="24"/>
  <c r="J1319" i="24"/>
  <c r="I1320" i="24" s="1"/>
  <c r="AP1319" i="24"/>
  <c r="AO1320" i="24" s="1"/>
  <c r="D1319" i="24"/>
  <c r="P1319" i="24"/>
  <c r="R1319" i="24"/>
  <c r="Q1319" i="24"/>
  <c r="AR1320" i="24"/>
  <c r="L1320" i="24"/>
  <c r="C1320" i="24"/>
  <c r="E1320" i="24"/>
  <c r="F1320" i="24"/>
  <c r="G1320" i="24"/>
  <c r="B1321" i="24"/>
  <c r="N1262" i="24"/>
  <c r="M1262" i="24"/>
  <c r="AP1263" i="24"/>
  <c r="AO1264" i="24" s="1"/>
  <c r="J1263" i="24"/>
  <c r="I1264" i="24" s="1"/>
  <c r="D1263" i="24"/>
  <c r="P1263" i="24"/>
  <c r="Q1263" i="24"/>
  <c r="R1263" i="24"/>
  <c r="AR1264" i="24"/>
  <c r="L1264" i="24"/>
  <c r="C1264" i="24"/>
  <c r="F1264" i="24" s="1"/>
  <c r="E1264" i="24"/>
  <c r="G1264" i="24"/>
  <c r="B1265" i="24"/>
  <c r="N1206" i="24"/>
  <c r="M1206" i="24"/>
  <c r="AP1207" i="24"/>
  <c r="AO1208" i="24" s="1"/>
  <c r="J1207" i="24"/>
  <c r="I1208" i="24" s="1"/>
  <c r="D1207" i="24"/>
  <c r="P1207" i="24"/>
  <c r="Q1207" i="24"/>
  <c r="R1207" i="24"/>
  <c r="AR1208" i="24"/>
  <c r="L1208" i="24"/>
  <c r="C1208" i="24"/>
  <c r="E1208" i="24"/>
  <c r="G1208" i="24"/>
  <c r="B1209" i="24"/>
  <c r="N1150" i="24"/>
  <c r="AE1150" i="24" s="1"/>
  <c r="M1150" i="24"/>
  <c r="AP1151" i="24"/>
  <c r="AO1152" i="24" s="1"/>
  <c r="J1151" i="24"/>
  <c r="I1152" i="24" s="1"/>
  <c r="D1151" i="24"/>
  <c r="O1151" i="24"/>
  <c r="P1151" i="24"/>
  <c r="Q1151" i="24"/>
  <c r="R1151" i="24"/>
  <c r="AR1152" i="24"/>
  <c r="L1152" i="24"/>
  <c r="C1152" i="24"/>
  <c r="E1152" i="24"/>
  <c r="G1152" i="24"/>
  <c r="B1153" i="24"/>
  <c r="N1094" i="24"/>
  <c r="AE1094" i="24" s="1"/>
  <c r="M1094" i="24"/>
  <c r="AP1095" i="24"/>
  <c r="AO1096" i="24" s="1"/>
  <c r="J1095" i="24"/>
  <c r="I1096" i="24" s="1"/>
  <c r="D1095" i="24"/>
  <c r="O1095" i="24"/>
  <c r="P1095" i="24"/>
  <c r="R1095" i="24"/>
  <c r="Q1095" i="24"/>
  <c r="L1096" i="24"/>
  <c r="AR1096" i="24"/>
  <c r="C1096" i="24"/>
  <c r="E1096" i="24"/>
  <c r="G1096" i="24"/>
  <c r="B1097" i="24"/>
  <c r="N1038" i="24"/>
  <c r="AE1038" i="24" s="1"/>
  <c r="M1038" i="24"/>
  <c r="AP1039" i="24"/>
  <c r="AO1040" i="24" s="1"/>
  <c r="J1039" i="24"/>
  <c r="I1040" i="24" s="1"/>
  <c r="D1039" i="24"/>
  <c r="P1039" i="24"/>
  <c r="Q1039" i="24"/>
  <c r="R1039" i="24"/>
  <c r="AR1040" i="24"/>
  <c r="L1040" i="24"/>
  <c r="C1040" i="24"/>
  <c r="F1040" i="24" s="1"/>
  <c r="E1040" i="24"/>
  <c r="G1040" i="24"/>
  <c r="B1041" i="24"/>
  <c r="N982" i="24"/>
  <c r="M982" i="24"/>
  <c r="AP983" i="24"/>
  <c r="AO984" i="24" s="1"/>
  <c r="J983" i="24"/>
  <c r="I984" i="24" s="1"/>
  <c r="D983" i="24"/>
  <c r="P983" i="24"/>
  <c r="Q983" i="24"/>
  <c r="R983" i="24"/>
  <c r="AR984" i="24"/>
  <c r="L984" i="24"/>
  <c r="C984" i="24"/>
  <c r="E984" i="24"/>
  <c r="F984" i="24"/>
  <c r="G984" i="24"/>
  <c r="B985" i="24"/>
  <c r="N926" i="24"/>
  <c r="M926" i="24"/>
  <c r="AP927" i="24"/>
  <c r="AO928" i="24" s="1"/>
  <c r="J927" i="24"/>
  <c r="I928" i="24" s="1"/>
  <c r="D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E760" i="24"/>
  <c r="G760" i="24"/>
  <c r="B761" i="24"/>
  <c r="N702" i="24"/>
  <c r="AE702" i="24" s="1"/>
  <c r="M702" i="24"/>
  <c r="AP703" i="24"/>
  <c r="AO704" i="24" s="1"/>
  <c r="J703" i="24"/>
  <c r="I704" i="24" s="1"/>
  <c r="D703" i="24"/>
  <c r="O703" i="24"/>
  <c r="P703" i="24"/>
  <c r="Q703" i="24"/>
  <c r="R703" i="24"/>
  <c r="AR704" i="24"/>
  <c r="L704" i="24"/>
  <c r="C704" i="24"/>
  <c r="E704" i="24"/>
  <c r="G704" i="24"/>
  <c r="B705" i="24"/>
  <c r="N646" i="24"/>
  <c r="AE646" i="24" s="1"/>
  <c r="M646" i="24"/>
  <c r="AP647" i="24"/>
  <c r="AO648" i="24" s="1"/>
  <c r="J647" i="24"/>
  <c r="I648" i="24" s="1"/>
  <c r="D647" i="24"/>
  <c r="O647" i="24"/>
  <c r="P647" i="24"/>
  <c r="Q647" i="24"/>
  <c r="R647" i="24"/>
  <c r="AR648" i="24"/>
  <c r="L648" i="24"/>
  <c r="C648" i="24"/>
  <c r="E648" i="24"/>
  <c r="G648" i="24"/>
  <c r="B649" i="24"/>
  <c r="N590" i="24"/>
  <c r="M590" i="24"/>
  <c r="AP591" i="24"/>
  <c r="AO592" i="24" s="1"/>
  <c r="J591" i="24"/>
  <c r="I592" i="24" s="1"/>
  <c r="D591" i="24"/>
  <c r="P591" i="24"/>
  <c r="Q591" i="24"/>
  <c r="R591" i="24"/>
  <c r="AR592" i="24"/>
  <c r="L592" i="24"/>
  <c r="C592" i="24"/>
  <c r="E592" i="24"/>
  <c r="G592" i="24"/>
  <c r="B593" i="24"/>
  <c r="N534" i="24"/>
  <c r="M534" i="24"/>
  <c r="J535" i="24"/>
  <c r="I536" i="24" s="1"/>
  <c r="AP535" i="24"/>
  <c r="AO536" i="24" s="1"/>
  <c r="D535" i="24"/>
  <c r="O535" i="24"/>
  <c r="P535" i="24"/>
  <c r="Q535" i="24"/>
  <c r="R535" i="24"/>
  <c r="AR536" i="24"/>
  <c r="L536" i="24"/>
  <c r="C536" i="24"/>
  <c r="E536" i="24"/>
  <c r="F536" i="24"/>
  <c r="G536" i="24"/>
  <c r="B537" i="24"/>
  <c r="N478" i="24"/>
  <c r="AE478" i="24" s="1"/>
  <c r="M478" i="24"/>
  <c r="AP479" i="24"/>
  <c r="AO480" i="24" s="1"/>
  <c r="J479" i="24"/>
  <c r="I480" i="24" s="1"/>
  <c r="D479" i="24"/>
  <c r="O479" i="24"/>
  <c r="P479" i="24"/>
  <c r="Q479" i="24"/>
  <c r="R479" i="24"/>
  <c r="AR480" i="24"/>
  <c r="L480" i="24"/>
  <c r="C480" i="24"/>
  <c r="E480" i="24"/>
  <c r="F480" i="24"/>
  <c r="G480" i="24"/>
  <c r="B481" i="24"/>
  <c r="N422" i="24"/>
  <c r="AE422" i="24" s="1"/>
  <c r="M422" i="24"/>
  <c r="M423" i="24"/>
  <c r="AP423" i="24"/>
  <c r="AO424" i="24" s="1"/>
  <c r="J423" i="24"/>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AE310" i="24" s="1"/>
  <c r="M310" i="24"/>
  <c r="AP311" i="24"/>
  <c r="AO312" i="24" s="1"/>
  <c r="J311" i="24"/>
  <c r="I312" i="24" s="1"/>
  <c r="D311" i="24"/>
  <c r="O311" i="24"/>
  <c r="P311" i="24"/>
  <c r="Q311" i="24"/>
  <c r="R311" i="24"/>
  <c r="AR312" i="24"/>
  <c r="L312" i="24"/>
  <c r="C312" i="24"/>
  <c r="E312" i="24"/>
  <c r="G312" i="24"/>
  <c r="B313" i="24"/>
  <c r="AP255" i="24"/>
  <c r="AO256" i="24" s="1"/>
  <c r="J255" i="24"/>
  <c r="I256" i="24" s="1"/>
  <c r="D255" i="24"/>
  <c r="O255" i="24"/>
  <c r="P255" i="24"/>
  <c r="Q255" i="24"/>
  <c r="R255" i="24"/>
  <c r="AR256" i="24"/>
  <c r="L256" i="24"/>
  <c r="C256" i="24"/>
  <c r="E256" i="24"/>
  <c r="G256" i="24"/>
  <c r="B257" i="24"/>
  <c r="D4734" i="23"/>
  <c r="J4734" i="23"/>
  <c r="I4735" i="23" s="1"/>
  <c r="W4734" i="23"/>
  <c r="V4735" i="23" s="1"/>
  <c r="O4734" i="23"/>
  <c r="P4734" i="23"/>
  <c r="Q4734" i="23"/>
  <c r="R4734" i="23"/>
  <c r="L4735" i="23"/>
  <c r="Y4735" i="23"/>
  <c r="C4735" i="23"/>
  <c r="E4735" i="23"/>
  <c r="F4735" i="23"/>
  <c r="G4735" i="23"/>
  <c r="B4736" i="23"/>
  <c r="AI4679" i="23"/>
  <c r="AG4679" i="23"/>
  <c r="U4679" i="23"/>
  <c r="D4680" i="23"/>
  <c r="J4680" i="23"/>
  <c r="I4681" i="23" s="1"/>
  <c r="AB4680" i="23"/>
  <c r="AA4681" i="23" s="1"/>
  <c r="O4680" i="23"/>
  <c r="P4680" i="23"/>
  <c r="Q4680" i="23"/>
  <c r="R4680" i="23"/>
  <c r="AD4681" i="23"/>
  <c r="L4681" i="23"/>
  <c r="C4681" i="23"/>
  <c r="E4681" i="23"/>
  <c r="G4681" i="23"/>
  <c r="B4682" i="23"/>
  <c r="D4626" i="23"/>
  <c r="W4626" i="23"/>
  <c r="V4627" i="23" s="1"/>
  <c r="O4626" i="23"/>
  <c r="P4626" i="23"/>
  <c r="Q4626" i="23"/>
  <c r="R4626" i="23"/>
  <c r="Y4627" i="23"/>
  <c r="C4627" i="23"/>
  <c r="E4627" i="23"/>
  <c r="G4627" i="23"/>
  <c r="B4628" i="23"/>
  <c r="J4572" i="23"/>
  <c r="I4573" i="23" s="1"/>
  <c r="D4572" i="23"/>
  <c r="P4572" i="23"/>
  <c r="Q4572" i="23"/>
  <c r="R4572" i="23"/>
  <c r="L4573" i="23"/>
  <c r="C4573" i="23"/>
  <c r="K4573" i="23" s="1"/>
  <c r="E4573" i="23"/>
  <c r="F4573" i="23"/>
  <c r="G4573" i="23"/>
  <c r="B4574" i="23"/>
  <c r="D4518" i="23"/>
  <c r="J4518" i="23"/>
  <c r="I4519" i="23" s="1"/>
  <c r="P4518" i="23"/>
  <c r="Q4518" i="23"/>
  <c r="R4518" i="23"/>
  <c r="L4519" i="23"/>
  <c r="C4519" i="23"/>
  <c r="E4519" i="23"/>
  <c r="G4519" i="23"/>
  <c r="B4520" i="23"/>
  <c r="D4218" i="23"/>
  <c r="J4218" i="23"/>
  <c r="I4219" i="23" s="1"/>
  <c r="W4218" i="23"/>
  <c r="V4219" i="23" s="1"/>
  <c r="O4218" i="23"/>
  <c r="P4218" i="23"/>
  <c r="Q4218" i="23"/>
  <c r="R4218" i="23"/>
  <c r="L4219" i="23"/>
  <c r="Y4219" i="23"/>
  <c r="C4219" i="23"/>
  <c r="E4219" i="23"/>
  <c r="G4219" i="23"/>
  <c r="B4220" i="23"/>
  <c r="D4164" i="23"/>
  <c r="J4164" i="23"/>
  <c r="I4165" i="23" s="1"/>
  <c r="W4164" i="23"/>
  <c r="V4165" i="23" s="1"/>
  <c r="O4164" i="23"/>
  <c r="P4164" i="23"/>
  <c r="Q4164" i="23"/>
  <c r="R4164" i="23"/>
  <c r="Y4165" i="23"/>
  <c r="L4165" i="23"/>
  <c r="C4165" i="23"/>
  <c r="E4165" i="23"/>
  <c r="F4165" i="23"/>
  <c r="G4165" i="23"/>
  <c r="B4166" i="23"/>
  <c r="L4111" i="23"/>
  <c r="Y4111" i="23"/>
  <c r="G4111" i="23"/>
  <c r="B4112" i="23"/>
  <c r="C4111" i="23"/>
  <c r="E4111" i="23"/>
  <c r="D4110" i="23"/>
  <c r="J4110" i="23"/>
  <c r="I4111" i="23" s="1"/>
  <c r="W4110" i="23"/>
  <c r="V4111" i="23" s="1"/>
  <c r="O4110" i="23"/>
  <c r="P4110" i="23"/>
  <c r="Q4110" i="23"/>
  <c r="R4110" i="23"/>
  <c r="L4057" i="23"/>
  <c r="Y4057" i="23"/>
  <c r="E4057" i="23"/>
  <c r="G4057" i="23"/>
  <c r="C4057" i="23"/>
  <c r="B4058" i="23"/>
  <c r="D4056" i="23"/>
  <c r="W4056" i="23"/>
  <c r="V4057" i="23" s="1"/>
  <c r="J4056" i="23"/>
  <c r="I4057" i="23" s="1"/>
  <c r="O4056" i="23"/>
  <c r="P4056" i="23"/>
  <c r="Q4056" i="23"/>
  <c r="R4056"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O3594" i="23"/>
  <c r="P3594" i="23"/>
  <c r="Q3594" i="23"/>
  <c r="R3594" i="23"/>
  <c r="C3595" i="23"/>
  <c r="E3595" i="23"/>
  <c r="G3595" i="23"/>
  <c r="B3596" i="23"/>
  <c r="O3540" i="23"/>
  <c r="P3540" i="23"/>
  <c r="Q3540" i="23"/>
  <c r="R3540" i="23"/>
  <c r="C3541" i="23"/>
  <c r="D3541" i="23" s="1"/>
  <c r="E3541" i="23"/>
  <c r="F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L3325" i="23"/>
  <c r="Y3325" i="23"/>
  <c r="C3325" i="23"/>
  <c r="E3325" i="23"/>
  <c r="F3325" i="23"/>
  <c r="G3325" i="23"/>
  <c r="B3326" i="23"/>
  <c r="W3270" i="23"/>
  <c r="V3271" i="23" s="1"/>
  <c r="J3270" i="23"/>
  <c r="I3271" i="23" s="1"/>
  <c r="D3270" i="23"/>
  <c r="O3270" i="23"/>
  <c r="P3270" i="23"/>
  <c r="Q3270" i="23"/>
  <c r="R3270" i="23"/>
  <c r="Y3271" i="23"/>
  <c r="L3271" i="23"/>
  <c r="C3271" i="23"/>
  <c r="F3271" i="23" s="1"/>
  <c r="E3271" i="23"/>
  <c r="G3271" i="23"/>
  <c r="B3272" i="23"/>
  <c r="W3216" i="23"/>
  <c r="V3217" i="23" s="1"/>
  <c r="J3216" i="23"/>
  <c r="I3217" i="23" s="1"/>
  <c r="D3216" i="23"/>
  <c r="O3216" i="23"/>
  <c r="P3216" i="23"/>
  <c r="Q3216" i="23"/>
  <c r="R3216" i="23"/>
  <c r="Y3217" i="23"/>
  <c r="L3217" i="23"/>
  <c r="C3217" i="23"/>
  <c r="E3217" i="23"/>
  <c r="G3217" i="23"/>
  <c r="B3218" i="23"/>
  <c r="J3162" i="23"/>
  <c r="I3163" i="23" s="1"/>
  <c r="W3162" i="23"/>
  <c r="V3163" i="23" s="1"/>
  <c r="D3162" i="23"/>
  <c r="O3162" i="23"/>
  <c r="P3162" i="23"/>
  <c r="Q3162" i="23"/>
  <c r="R3162" i="23"/>
  <c r="Y3163" i="23"/>
  <c r="L3163" i="23"/>
  <c r="C3163" i="23"/>
  <c r="E3163" i="23"/>
  <c r="F3163" i="23"/>
  <c r="G3163" i="23"/>
  <c r="B3164" i="23"/>
  <c r="W3108" i="23"/>
  <c r="V3109" i="23" s="1"/>
  <c r="J3108" i="23"/>
  <c r="I3109" i="23" s="1"/>
  <c r="D3108" i="23"/>
  <c r="O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F3001" i="23" s="1"/>
  <c r="E3001" i="23"/>
  <c r="G3001" i="23"/>
  <c r="B3002" i="23"/>
  <c r="W2946" i="23"/>
  <c r="V2947" i="23" s="1"/>
  <c r="J2946" i="23"/>
  <c r="I2947" i="23" s="1"/>
  <c r="D2946" i="23"/>
  <c r="O2946" i="23"/>
  <c r="P2946" i="23"/>
  <c r="Q2946" i="23"/>
  <c r="R2946" i="23"/>
  <c r="Y2947" i="23"/>
  <c r="L2947" i="23"/>
  <c r="C2947" i="23"/>
  <c r="F2947" i="23" s="1"/>
  <c r="E2947" i="23"/>
  <c r="G2947" i="23"/>
  <c r="B2948" i="23"/>
  <c r="W2892" i="23"/>
  <c r="V2893" i="23" s="1"/>
  <c r="J2892" i="23"/>
  <c r="I2893" i="23" s="1"/>
  <c r="D2892" i="23"/>
  <c r="O2892" i="23"/>
  <c r="P2892" i="23"/>
  <c r="Q2892" i="23"/>
  <c r="R2892" i="23"/>
  <c r="Y2893" i="23"/>
  <c r="L2893" i="23"/>
  <c r="C2893" i="23"/>
  <c r="E2893" i="23"/>
  <c r="G2893" i="23"/>
  <c r="B2894"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E2785" i="23"/>
  <c r="F2785" i="23"/>
  <c r="G2785" i="23"/>
  <c r="B2786" i="23"/>
  <c r="J2730" i="23"/>
  <c r="I2731" i="23" s="1"/>
  <c r="W2730" i="23"/>
  <c r="V2731" i="23" s="1"/>
  <c r="D2730" i="23"/>
  <c r="O2730" i="23"/>
  <c r="P2730" i="23"/>
  <c r="Q2730" i="23"/>
  <c r="R2730" i="23"/>
  <c r="Y2731" i="23"/>
  <c r="L2731" i="23"/>
  <c r="C2731" i="23"/>
  <c r="E2731" i="23"/>
  <c r="F2731" i="23"/>
  <c r="G2731" i="23"/>
  <c r="B2732" i="23"/>
  <c r="W2676" i="23"/>
  <c r="V2677" i="23" s="1"/>
  <c r="J2676" i="23"/>
  <c r="I2677" i="23" s="1"/>
  <c r="D2676" i="23"/>
  <c r="P2676" i="23"/>
  <c r="Q2676" i="23"/>
  <c r="R2676" i="23"/>
  <c r="Y2677" i="23"/>
  <c r="L2677" i="23"/>
  <c r="C2677" i="23"/>
  <c r="E2677" i="23"/>
  <c r="F2677" i="23"/>
  <c r="G2677" i="23"/>
  <c r="B2678" i="23"/>
  <c r="W2622" i="23"/>
  <c r="V2623" i="23" s="1"/>
  <c r="J2622" i="23"/>
  <c r="I2623" i="23" s="1"/>
  <c r="D2622" i="23"/>
  <c r="P2622" i="23"/>
  <c r="Q2622" i="23"/>
  <c r="R2622" i="23"/>
  <c r="Y2623" i="23"/>
  <c r="L2623" i="23"/>
  <c r="C2623" i="23"/>
  <c r="E2623" i="23"/>
  <c r="F2623" i="23"/>
  <c r="G2623" i="23"/>
  <c r="B2624" i="23"/>
  <c r="J2568" i="23"/>
  <c r="I2569" i="23" s="1"/>
  <c r="W2568" i="23"/>
  <c r="V2569" i="23" s="1"/>
  <c r="D2568" i="23"/>
  <c r="O2568" i="23"/>
  <c r="P2568" i="23"/>
  <c r="Q2568" i="23"/>
  <c r="R2568" i="23"/>
  <c r="L2569" i="23"/>
  <c r="Y2569" i="23"/>
  <c r="C2569" i="23"/>
  <c r="E2569" i="23"/>
  <c r="F2569" i="23"/>
  <c r="G2569" i="23"/>
  <c r="B2570" i="23"/>
  <c r="W2514" i="23"/>
  <c r="V2515" i="23" s="1"/>
  <c r="J2514" i="23"/>
  <c r="I2515" i="23" s="1"/>
  <c r="D2514" i="23"/>
  <c r="O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C2461" i="23"/>
  <c r="E2461" i="23"/>
  <c r="G2461" i="23"/>
  <c r="B2462" i="23"/>
  <c r="J2406" i="23"/>
  <c r="I2407" i="23" s="1"/>
  <c r="W2406" i="23"/>
  <c r="V2407" i="23" s="1"/>
  <c r="D2406" i="23"/>
  <c r="O2406" i="23"/>
  <c r="P2406" i="23"/>
  <c r="Q2406" i="23"/>
  <c r="R2406" i="23"/>
  <c r="L2407" i="23"/>
  <c r="Y2407" i="23"/>
  <c r="C2407" i="23"/>
  <c r="E2407" i="23"/>
  <c r="F2407" i="23"/>
  <c r="G2407" i="23"/>
  <c r="B2408" i="23"/>
  <c r="W2352" i="23"/>
  <c r="V2353" i="23" s="1"/>
  <c r="J2352" i="23"/>
  <c r="I2353" i="23" s="1"/>
  <c r="D2352" i="23"/>
  <c r="O2352" i="23"/>
  <c r="P2352" i="23"/>
  <c r="Q2352" i="23"/>
  <c r="R2352" i="23"/>
  <c r="Y2353" i="23"/>
  <c r="L2353" i="23"/>
  <c r="C2353" i="23"/>
  <c r="E2353" i="23"/>
  <c r="G2353" i="23"/>
  <c r="B2354" i="23"/>
  <c r="W2298" i="23"/>
  <c r="V2299" i="23" s="1"/>
  <c r="J2298" i="23"/>
  <c r="I2299" i="23" s="1"/>
  <c r="D2298" i="23"/>
  <c r="O2298" i="23"/>
  <c r="P2298" i="23"/>
  <c r="Q2298" i="23"/>
  <c r="R2298" i="23"/>
  <c r="Y2299" i="23"/>
  <c r="L2299" i="23"/>
  <c r="C2299" i="23"/>
  <c r="E2299" i="23"/>
  <c r="G2299" i="23"/>
  <c r="B2300" i="23"/>
  <c r="O2244" i="23"/>
  <c r="P2244" i="23"/>
  <c r="Q2244" i="23"/>
  <c r="R2244" i="23"/>
  <c r="J2244" i="23"/>
  <c r="I2245" i="23" s="1"/>
  <c r="W2244" i="23"/>
  <c r="V2245" i="23" s="1"/>
  <c r="D2244" i="23"/>
  <c r="Y2245" i="23"/>
  <c r="L2245" i="23"/>
  <c r="E2245" i="23"/>
  <c r="B2246" i="23"/>
  <c r="C2245" i="23"/>
  <c r="G2245" i="23"/>
  <c r="Y2191" i="23"/>
  <c r="L2191" i="23"/>
  <c r="G2191" i="23"/>
  <c r="B2192" i="23"/>
  <c r="C2191" i="23"/>
  <c r="E2191" i="23"/>
  <c r="W2190" i="23"/>
  <c r="V2191" i="23" s="1"/>
  <c r="J2190" i="23"/>
  <c r="I2191" i="23" s="1"/>
  <c r="D2190" i="23"/>
  <c r="O2190" i="23"/>
  <c r="P2190" i="23"/>
  <c r="Q2190" i="23"/>
  <c r="R2190" i="23"/>
  <c r="Y2137" i="23"/>
  <c r="L2137" i="23"/>
  <c r="B2138" i="23"/>
  <c r="E2137" i="23"/>
  <c r="C2137" i="23"/>
  <c r="G2137" i="23"/>
  <c r="W2136" i="23"/>
  <c r="V2137" i="23" s="1"/>
  <c r="J2136" i="23"/>
  <c r="I2137" i="23" s="1"/>
  <c r="D2136" i="23"/>
  <c r="O2136" i="23"/>
  <c r="P2136" i="23"/>
  <c r="Q2136" i="23"/>
  <c r="R2136" i="23"/>
  <c r="O2082" i="23"/>
  <c r="P2082" i="23"/>
  <c r="Q2082" i="23"/>
  <c r="R2082" i="23"/>
  <c r="Y2083" i="23"/>
  <c r="L2083" i="23"/>
  <c r="G2083" i="23"/>
  <c r="C2083" i="23"/>
  <c r="E2083" i="23"/>
  <c r="B2084" i="23"/>
  <c r="J2082" i="23"/>
  <c r="I2083" i="23" s="1"/>
  <c r="W2082" i="23"/>
  <c r="V2083" i="23" s="1"/>
  <c r="D2082" i="23"/>
  <c r="W2028" i="23"/>
  <c r="V2029" i="23" s="1"/>
  <c r="J2028" i="23"/>
  <c r="I2029" i="23" s="1"/>
  <c r="D2028" i="23"/>
  <c r="P2028" i="23"/>
  <c r="Q2028" i="23"/>
  <c r="R2028" i="23"/>
  <c r="Y2029" i="23"/>
  <c r="L2029" i="23"/>
  <c r="E2029" i="23"/>
  <c r="G2029" i="23"/>
  <c r="B2030" i="23"/>
  <c r="C2029" i="23"/>
  <c r="P1974" i="23"/>
  <c r="Q1974" i="23"/>
  <c r="R1974" i="23"/>
  <c r="J1974" i="23"/>
  <c r="I1975" i="23" s="1"/>
  <c r="W1974" i="23"/>
  <c r="V1975" i="23" s="1"/>
  <c r="D1974" i="23"/>
  <c r="Y1975" i="23"/>
  <c r="L1975" i="23"/>
  <c r="C1975" i="23"/>
  <c r="B1976" i="23"/>
  <c r="E1975" i="23"/>
  <c r="G1975" i="23"/>
  <c r="F1975" i="23"/>
  <c r="W1920" i="23"/>
  <c r="V1921" i="23" s="1"/>
  <c r="J1920" i="23"/>
  <c r="I1921" i="23" s="1"/>
  <c r="D1920" i="23"/>
  <c r="P1920" i="23"/>
  <c r="Q1920" i="23"/>
  <c r="R1920" i="23"/>
  <c r="Y1921" i="23"/>
  <c r="L1921" i="23"/>
  <c r="C1921" i="23"/>
  <c r="E1921" i="23"/>
  <c r="F1921" i="23"/>
  <c r="G1921" i="23"/>
  <c r="B1922" i="23"/>
  <c r="W1866" i="23"/>
  <c r="V1867" i="23" s="1"/>
  <c r="J1866" i="23"/>
  <c r="I1867" i="23" s="1"/>
  <c r="D1866" i="23"/>
  <c r="O1866" i="23"/>
  <c r="P1866" i="23"/>
  <c r="Q1866" i="23"/>
  <c r="R1866" i="23"/>
  <c r="Y1867" i="23"/>
  <c r="L1867" i="23"/>
  <c r="C1867" i="23"/>
  <c r="E1867" i="23"/>
  <c r="F1867" i="23"/>
  <c r="G1867" i="23"/>
  <c r="B1868" i="23"/>
  <c r="W1812" i="23"/>
  <c r="V1813" i="23" s="1"/>
  <c r="J1812" i="23"/>
  <c r="I1813" i="23" s="1"/>
  <c r="D1812" i="23"/>
  <c r="O1812" i="23"/>
  <c r="P1812" i="23"/>
  <c r="Q1812" i="23"/>
  <c r="R1812" i="23"/>
  <c r="Y1813" i="23"/>
  <c r="L1813" i="23"/>
  <c r="C1813" i="23"/>
  <c r="E1813" i="23"/>
  <c r="G1813" i="23"/>
  <c r="B1814" i="23"/>
  <c r="W1758" i="23"/>
  <c r="V1759" i="23" s="1"/>
  <c r="J1758" i="23"/>
  <c r="I1759" i="23" s="1"/>
  <c r="D1758" i="23"/>
  <c r="O1758" i="23"/>
  <c r="P1758" i="23"/>
  <c r="Q1758" i="23"/>
  <c r="R1758" i="23"/>
  <c r="Y1759" i="23"/>
  <c r="L1759" i="23"/>
  <c r="C1759" i="23"/>
  <c r="E1759" i="23"/>
  <c r="G1759" i="23"/>
  <c r="B1760" i="23"/>
  <c r="W1704" i="23"/>
  <c r="V1705" i="23" s="1"/>
  <c r="J1704" i="23"/>
  <c r="I1705" i="23" s="1"/>
  <c r="D1704" i="23"/>
  <c r="O1704" i="23"/>
  <c r="P1704" i="23"/>
  <c r="Q1704" i="23"/>
  <c r="R1704" i="23"/>
  <c r="Y1705" i="23"/>
  <c r="L1705" i="23"/>
  <c r="C1705" i="23"/>
  <c r="F1705" i="23" s="1"/>
  <c r="E1705" i="23"/>
  <c r="G1705" i="23"/>
  <c r="B1706" i="23"/>
  <c r="J1650" i="23"/>
  <c r="I1651" i="23" s="1"/>
  <c r="W1650" i="23"/>
  <c r="V1651" i="23" s="1"/>
  <c r="D1650" i="23"/>
  <c r="O1650" i="23"/>
  <c r="P1650" i="23"/>
  <c r="Q1650" i="23"/>
  <c r="R1650" i="23"/>
  <c r="Y1651" i="23"/>
  <c r="L1651" i="23"/>
  <c r="C1651" i="23"/>
  <c r="F1651" i="23" s="1"/>
  <c r="E1651" i="23"/>
  <c r="G1651" i="23"/>
  <c r="B1652" i="23"/>
  <c r="J1596" i="23"/>
  <c r="I1597" i="23" s="1"/>
  <c r="W1596" i="23"/>
  <c r="V1597" i="23" s="1"/>
  <c r="D1596" i="23"/>
  <c r="O1596" i="23"/>
  <c r="P1596" i="23"/>
  <c r="Q1596" i="23"/>
  <c r="R1596" i="23"/>
  <c r="Y1597" i="23"/>
  <c r="L1597" i="23"/>
  <c r="C1597" i="23"/>
  <c r="F1597" i="23" s="1"/>
  <c r="E1597" i="23"/>
  <c r="G1597" i="23"/>
  <c r="B1598" i="23"/>
  <c r="J1542" i="23"/>
  <c r="I1543" i="23" s="1"/>
  <c r="W1542" i="23"/>
  <c r="V1543" i="23" s="1"/>
  <c r="D1542" i="23"/>
  <c r="O1542" i="23"/>
  <c r="P1542" i="23"/>
  <c r="Q1542" i="23"/>
  <c r="R1542" i="23"/>
  <c r="Y1543" i="23"/>
  <c r="L1543" i="23"/>
  <c r="C1543" i="23"/>
  <c r="E1543" i="23"/>
  <c r="F1543" i="23"/>
  <c r="G1543" i="23"/>
  <c r="B1544" i="23"/>
  <c r="J1488" i="23"/>
  <c r="I1489" i="23" s="1"/>
  <c r="W1488" i="23"/>
  <c r="V1489" i="23" s="1"/>
  <c r="D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O1380" i="23"/>
  <c r="P1380" i="23"/>
  <c r="Q1380" i="23"/>
  <c r="R1380" i="23"/>
  <c r="Y1381" i="23"/>
  <c r="L1381" i="23"/>
  <c r="C1381" i="23"/>
  <c r="E1381" i="23"/>
  <c r="G1381" i="23"/>
  <c r="B1382" i="23"/>
  <c r="W1326" i="23"/>
  <c r="V1327" i="23" s="1"/>
  <c r="J1326" i="23"/>
  <c r="I1327" i="23" s="1"/>
  <c r="D1326" i="23"/>
  <c r="O1326" i="23"/>
  <c r="P1326" i="23"/>
  <c r="Q1326" i="23"/>
  <c r="R1326" i="23"/>
  <c r="Y1327" i="23"/>
  <c r="L1327" i="23"/>
  <c r="C1327" i="23"/>
  <c r="E1327" i="23"/>
  <c r="G1327" i="23"/>
  <c r="B1328" i="23"/>
  <c r="W1272" i="23"/>
  <c r="V1273" i="23" s="1"/>
  <c r="J1272" i="23"/>
  <c r="I1273" i="23" s="1"/>
  <c r="D1272" i="23"/>
  <c r="O1272" i="23"/>
  <c r="P1272" i="23"/>
  <c r="Q1272" i="23"/>
  <c r="R1272" i="23"/>
  <c r="Y1273" i="23"/>
  <c r="L1273" i="23"/>
  <c r="C1273" i="23"/>
  <c r="E1273" i="23"/>
  <c r="G1273" i="23"/>
  <c r="B1274" i="23"/>
  <c r="M1218" i="23"/>
  <c r="W1218" i="23"/>
  <c r="J1218" i="23"/>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G1165" i="23"/>
  <c r="B1166" i="23"/>
  <c r="J1110" i="23"/>
  <c r="I1111" i="23" s="1"/>
  <c r="W1110" i="23"/>
  <c r="V1111" i="23" s="1"/>
  <c r="D1110" i="23"/>
  <c r="O1110" i="23"/>
  <c r="P1110" i="23"/>
  <c r="Q1110" i="23"/>
  <c r="R1110" i="23"/>
  <c r="Y1111" i="23"/>
  <c r="L1111" i="23"/>
  <c r="C1111" i="23"/>
  <c r="E1111" i="23"/>
  <c r="G1111" i="23"/>
  <c r="B1112" i="23"/>
  <c r="J1056" i="23"/>
  <c r="I1057" i="23" s="1"/>
  <c r="W1056" i="23"/>
  <c r="V1057" i="23" s="1"/>
  <c r="D1056" i="23"/>
  <c r="O1056" i="23"/>
  <c r="P1056" i="23"/>
  <c r="Q1056" i="23"/>
  <c r="R1056" i="23"/>
  <c r="Y1057" i="23"/>
  <c r="L1057" i="23"/>
  <c r="C1057" i="23"/>
  <c r="E1057" i="23"/>
  <c r="F1057" i="23"/>
  <c r="G1057" i="23"/>
  <c r="B1058" i="23"/>
  <c r="O1002" i="23"/>
  <c r="P1002" i="23"/>
  <c r="Q1002" i="23"/>
  <c r="R1002" i="23"/>
  <c r="Y1003" i="23"/>
  <c r="L1003" i="23"/>
  <c r="E1003" i="23"/>
  <c r="G1003" i="23"/>
  <c r="C1003" i="23"/>
  <c r="B1004" i="23"/>
  <c r="J1002" i="23"/>
  <c r="I1003" i="23" s="1"/>
  <c r="W1002" i="23"/>
  <c r="V1003" i="23" s="1"/>
  <c r="D1002" i="23"/>
  <c r="W948" i="23"/>
  <c r="V949" i="23" s="1"/>
  <c r="J948" i="23"/>
  <c r="I949" i="23" s="1"/>
  <c r="D948" i="23"/>
  <c r="O948" i="23"/>
  <c r="P948" i="23"/>
  <c r="Q948" i="23"/>
  <c r="R948" i="23"/>
  <c r="Y949" i="23"/>
  <c r="L949" i="23"/>
  <c r="C949" i="23"/>
  <c r="E949" i="23"/>
  <c r="F949" i="23"/>
  <c r="G949" i="23"/>
  <c r="B950" i="23"/>
  <c r="J894" i="23"/>
  <c r="I895" i="23" s="1"/>
  <c r="W894" i="23"/>
  <c r="V895" i="23" s="1"/>
  <c r="D894" i="23"/>
  <c r="O894" i="23"/>
  <c r="Q894" i="23"/>
  <c r="P894" i="23"/>
  <c r="R894" i="23"/>
  <c r="Y895" i="23"/>
  <c r="L895" i="23"/>
  <c r="C895" i="23"/>
  <c r="E895" i="23"/>
  <c r="F895" i="23"/>
  <c r="G895" i="23"/>
  <c r="B896" i="23"/>
  <c r="J840" i="23"/>
  <c r="I841" i="23" s="1"/>
  <c r="W840" i="23"/>
  <c r="V841" i="23" s="1"/>
  <c r="D840" i="23"/>
  <c r="O840" i="23"/>
  <c r="Q840" i="23"/>
  <c r="P840" i="23"/>
  <c r="R840" i="23"/>
  <c r="Y841" i="23"/>
  <c r="L841" i="23"/>
  <c r="C841" i="23"/>
  <c r="E841" i="23"/>
  <c r="F841" i="23"/>
  <c r="G841" i="23"/>
  <c r="B842" i="23"/>
  <c r="O786" i="23"/>
  <c r="P786" i="23"/>
  <c r="Q786" i="23"/>
  <c r="R786" i="23"/>
  <c r="Y787" i="23"/>
  <c r="L787" i="23"/>
  <c r="B788" i="23"/>
  <c r="C787" i="23"/>
  <c r="E787" i="23"/>
  <c r="G787" i="23"/>
  <c r="J786" i="23"/>
  <c r="I787" i="23" s="1"/>
  <c r="W786" i="23"/>
  <c r="V787" i="23" s="1"/>
  <c r="D786" i="23"/>
  <c r="W732" i="23"/>
  <c r="V733" i="23" s="1"/>
  <c r="J732" i="23"/>
  <c r="I733" i="23" s="1"/>
  <c r="D732" i="23"/>
  <c r="O732" i="23"/>
  <c r="P732" i="23"/>
  <c r="Q732" i="23"/>
  <c r="R732" i="23"/>
  <c r="L733" i="23"/>
  <c r="Y733" i="23"/>
  <c r="B734" i="23"/>
  <c r="C733" i="23"/>
  <c r="G733" i="23"/>
  <c r="E733" i="23"/>
  <c r="Z677" i="23"/>
  <c r="V678" i="23"/>
  <c r="W678" i="23"/>
  <c r="V679" i="23" s="1"/>
  <c r="J678" i="23"/>
  <c r="I679" i="23" s="1"/>
  <c r="D678" i="23"/>
  <c r="Q678" i="23"/>
  <c r="P678" i="23"/>
  <c r="R678" i="23"/>
  <c r="Y679" i="23"/>
  <c r="L679" i="23"/>
  <c r="C679" i="23"/>
  <c r="E679" i="23"/>
  <c r="G679" i="23"/>
  <c r="B680" i="23"/>
  <c r="M624" i="23"/>
  <c r="W624" i="23"/>
  <c r="J624" i="23"/>
  <c r="D624" i="23"/>
  <c r="O624" i="23"/>
  <c r="Q624" i="23"/>
  <c r="P624" i="23"/>
  <c r="R624" i="23"/>
  <c r="Y625" i="23"/>
  <c r="L625" i="23"/>
  <c r="C625" i="23"/>
  <c r="E625" i="23"/>
  <c r="G625" i="23"/>
  <c r="B626" i="23"/>
  <c r="W570" i="23"/>
  <c r="V571" i="23" s="1"/>
  <c r="J570" i="23"/>
  <c r="I571" i="23" s="1"/>
  <c r="D570" i="23"/>
  <c r="O570" i="23"/>
  <c r="Q570" i="23"/>
  <c r="P570" i="23"/>
  <c r="R570" i="23"/>
  <c r="Y571" i="23"/>
  <c r="L571" i="23"/>
  <c r="C571" i="23"/>
  <c r="E571" i="23"/>
  <c r="F571" i="23"/>
  <c r="G571" i="23"/>
  <c r="B572" i="23"/>
  <c r="W516" i="23"/>
  <c r="V517" i="23" s="1"/>
  <c r="J516" i="23"/>
  <c r="I517" i="23" s="1"/>
  <c r="D516" i="23"/>
  <c r="O516" i="23"/>
  <c r="Q516" i="23"/>
  <c r="P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W408" i="23"/>
  <c r="V409" i="23" s="1"/>
  <c r="J408" i="23"/>
  <c r="I409" i="23" s="1"/>
  <c r="D408" i="23"/>
  <c r="O408" i="23"/>
  <c r="P408" i="23"/>
  <c r="Q408" i="23"/>
  <c r="R408" i="23"/>
  <c r="Y409" i="23"/>
  <c r="L409" i="23"/>
  <c r="C409" i="23"/>
  <c r="E409" i="23"/>
  <c r="F409" i="23"/>
  <c r="G409" i="23"/>
  <c r="B410" i="23"/>
  <c r="J354" i="23"/>
  <c r="I355" i="23" s="1"/>
  <c r="W354" i="23"/>
  <c r="V355" i="23" s="1"/>
  <c r="D354" i="23"/>
  <c r="O354" i="23"/>
  <c r="P354" i="23"/>
  <c r="Q354" i="23"/>
  <c r="R354" i="23"/>
  <c r="L355" i="23"/>
  <c r="Y355" i="23"/>
  <c r="C355" i="23"/>
  <c r="F355" i="23" s="1"/>
  <c r="E355" i="23"/>
  <c r="G355" i="23"/>
  <c r="B356" i="23"/>
  <c r="W300" i="23"/>
  <c r="V301" i="23" s="1"/>
  <c r="J300" i="23"/>
  <c r="I301" i="23" s="1"/>
  <c r="D300" i="23"/>
  <c r="O300" i="23"/>
  <c r="Q300" i="23"/>
  <c r="P300" i="23"/>
  <c r="R300" i="23"/>
  <c r="Y301" i="23"/>
  <c r="L301" i="23"/>
  <c r="C301" i="23"/>
  <c r="E301" i="23"/>
  <c r="G301" i="23"/>
  <c r="B302" i="23"/>
  <c r="W246" i="23"/>
  <c r="V247" i="23" s="1"/>
  <c r="J246" i="23"/>
  <c r="I247" i="23" s="1"/>
  <c r="D246" i="23"/>
  <c r="P246" i="23"/>
  <c r="Q246" i="23"/>
  <c r="R246" i="23"/>
  <c r="Y247" i="23"/>
  <c r="L247" i="23"/>
  <c r="C247" i="23"/>
  <c r="E247" i="23"/>
  <c r="G247" i="23"/>
  <c r="B248" i="23"/>
  <c r="W192" i="23"/>
  <c r="V193" i="23" s="1"/>
  <c r="J192" i="23"/>
  <c r="I193" i="23" s="1"/>
  <c r="D192" i="23"/>
  <c r="P192" i="23"/>
  <c r="Q192" i="23"/>
  <c r="R192" i="23"/>
  <c r="Y193" i="23"/>
  <c r="L193" i="23"/>
  <c r="C193" i="23"/>
  <c r="E193" i="23"/>
  <c r="G193" i="23"/>
  <c r="B194" i="23"/>
  <c r="W138" i="23"/>
  <c r="V139" i="23" s="1"/>
  <c r="J138" i="23"/>
  <c r="I139" i="23" s="1"/>
  <c r="D138" i="23"/>
  <c r="P138" i="23"/>
  <c r="Q138" i="23"/>
  <c r="R138" i="23"/>
  <c r="Y139" i="23"/>
  <c r="L139" i="23"/>
  <c r="C139" i="23"/>
  <c r="E139" i="23"/>
  <c r="F139" i="23"/>
  <c r="G139" i="23"/>
  <c r="B140" i="23"/>
  <c r="L85" i="23"/>
  <c r="Y85" i="23"/>
  <c r="G85" i="23"/>
  <c r="C85" i="23"/>
  <c r="E85" i="23"/>
  <c r="B86" i="23"/>
  <c r="W84" i="23"/>
  <c r="V85" i="23" s="1"/>
  <c r="J84" i="23"/>
  <c r="I85" i="23" s="1"/>
  <c r="D84" i="23"/>
  <c r="P84" i="23"/>
  <c r="Q84" i="23"/>
  <c r="R84" i="23"/>
  <c r="J1424" i="24"/>
  <c r="I1424" i="24"/>
  <c r="O1431" i="24" s="1"/>
  <c r="O1426" i="24"/>
  <c r="O1427" i="24"/>
  <c r="O1430" i="24"/>
  <c r="O1428" i="24"/>
  <c r="O1429" i="24"/>
  <c r="BC1424" i="24"/>
  <c r="BG1424" i="24"/>
  <c r="U1423" i="24"/>
  <c r="AU1423" i="24"/>
  <c r="J1368" i="24"/>
  <c r="I1368" i="24"/>
  <c r="O1375" i="24" s="1"/>
  <c r="O1371" i="24"/>
  <c r="AE1371" i="24" s="1"/>
  <c r="O1372" i="24"/>
  <c r="AE1372" i="24" s="1"/>
  <c r="O1374" i="24"/>
  <c r="O1373" i="24"/>
  <c r="AE1373" i="24" s="1"/>
  <c r="O1370" i="24"/>
  <c r="AE1370" i="24" s="1"/>
  <c r="BC1368" i="24"/>
  <c r="BG1368" i="24"/>
  <c r="U1367" i="24"/>
  <c r="AU1367" i="24"/>
  <c r="J1312" i="24"/>
  <c r="I1312" i="24"/>
  <c r="O1319" i="24" s="1"/>
  <c r="O1318" i="24"/>
  <c r="O1317" i="24"/>
  <c r="AE1317" i="24" s="1"/>
  <c r="O1316" i="24"/>
  <c r="AE1316" i="24" s="1"/>
  <c r="O1315" i="24"/>
  <c r="AE1315" i="24" s="1"/>
  <c r="O1314" i="24"/>
  <c r="AE1314" i="24" s="1"/>
  <c r="BC1312" i="24"/>
  <c r="BG1312" i="24"/>
  <c r="U1311" i="24"/>
  <c r="AU1311" i="24"/>
  <c r="J1256" i="24"/>
  <c r="I1256" i="24"/>
  <c r="O1263" i="24" s="1"/>
  <c r="O1262" i="24"/>
  <c r="O1261" i="24"/>
  <c r="AE1261" i="24" s="1"/>
  <c r="O1260" i="24"/>
  <c r="AE1260" i="24" s="1"/>
  <c r="O1259" i="24"/>
  <c r="AE1259" i="24" s="1"/>
  <c r="O1258" i="24"/>
  <c r="AE1258" i="24" s="1"/>
  <c r="BC1256" i="24"/>
  <c r="BG1256" i="24"/>
  <c r="U1255" i="24"/>
  <c r="AU1255" i="24"/>
  <c r="J1200" i="24"/>
  <c r="I1200" i="24"/>
  <c r="O1206" i="24"/>
  <c r="O1205" i="24"/>
  <c r="AE1205" i="24" s="1"/>
  <c r="BC1200" i="24"/>
  <c r="BG1200" i="24"/>
  <c r="U1199" i="24"/>
  <c r="AU1199" i="24"/>
  <c r="AH1170" i="24"/>
  <c r="N81" i="9"/>
  <c r="AH1171" i="24"/>
  <c r="O81" i="9"/>
  <c r="AH1172" i="24"/>
  <c r="P81" i="9"/>
  <c r="AH1173" i="24"/>
  <c r="Q81" i="9"/>
  <c r="AH1174" i="24"/>
  <c r="R81" i="9"/>
  <c r="AH1175" i="24"/>
  <c r="S81" i="9"/>
  <c r="AH1176" i="24"/>
  <c r="T81" i="9"/>
  <c r="J1144" i="24"/>
  <c r="I1144" i="24"/>
  <c r="O1150" i="24"/>
  <c r="O1149" i="24"/>
  <c r="AE1149" i="24" s="1"/>
  <c r="O1148" i="24"/>
  <c r="AE1148" i="24" s="1"/>
  <c r="O1147" i="24"/>
  <c r="AE1147" i="24" s="1"/>
  <c r="O1146" i="24"/>
  <c r="AE1146" i="24" s="1"/>
  <c r="BC1144" i="24"/>
  <c r="BG1144" i="24"/>
  <c r="U1143" i="24"/>
  <c r="AU1143" i="24"/>
  <c r="J1088" i="24"/>
  <c r="I1088" i="24"/>
  <c r="O1094" i="24"/>
  <c r="O1093" i="24"/>
  <c r="AE1093" i="24" s="1"/>
  <c r="O1092" i="24"/>
  <c r="AE1092" i="24" s="1"/>
  <c r="O1091" i="24"/>
  <c r="AE1091" i="24" s="1"/>
  <c r="O1090" i="24"/>
  <c r="AE1090" i="24" s="1"/>
  <c r="BC1088" i="24"/>
  <c r="BG1088" i="24"/>
  <c r="U1087" i="24"/>
  <c r="AU1087" i="24"/>
  <c r="J1032" i="24"/>
  <c r="I1032" i="24"/>
  <c r="O1038" i="24"/>
  <c r="O1037" i="24"/>
  <c r="AE1037" i="24" s="1"/>
  <c r="O1036" i="24"/>
  <c r="AE1036" i="24" s="1"/>
  <c r="O1035" i="24"/>
  <c r="AE1035" i="24" s="1"/>
  <c r="O1034" i="24"/>
  <c r="AE1034" i="24" s="1"/>
  <c r="BC1032" i="24"/>
  <c r="BG1032" i="24"/>
  <c r="U1031" i="24"/>
  <c r="AU1031" i="24"/>
  <c r="J976" i="24"/>
  <c r="I976" i="24"/>
  <c r="O982" i="24"/>
  <c r="O981" i="24"/>
  <c r="AE981" i="24" s="1"/>
  <c r="O980" i="24"/>
  <c r="AE980" i="24" s="1"/>
  <c r="O979" i="24"/>
  <c r="AE979" i="24" s="1"/>
  <c r="O978" i="24"/>
  <c r="AE978" i="24" s="1"/>
  <c r="BC976" i="24"/>
  <c r="BG976" i="24"/>
  <c r="U975" i="24"/>
  <c r="AU975" i="24"/>
  <c r="J920" i="24"/>
  <c r="I920" i="24"/>
  <c r="O927" i="24" s="1"/>
  <c r="O926" i="24"/>
  <c r="O925" i="24"/>
  <c r="AE925" i="24" s="1"/>
  <c r="O924" i="24"/>
  <c r="AE924" i="24" s="1"/>
  <c r="O923" i="24"/>
  <c r="AE923" i="24" s="1"/>
  <c r="O922" i="24"/>
  <c r="AE922" i="24" s="1"/>
  <c r="BC920" i="24"/>
  <c r="BG920" i="24"/>
  <c r="U919" i="24"/>
  <c r="AU919" i="24"/>
  <c r="AH890" i="24"/>
  <c r="N76" i="9"/>
  <c r="AH891" i="24"/>
  <c r="O76" i="9"/>
  <c r="AH892" i="24"/>
  <c r="P76" i="9"/>
  <c r="AH893" i="24"/>
  <c r="Q76" i="9"/>
  <c r="AH894" i="24"/>
  <c r="R76" i="9"/>
  <c r="AH895" i="24"/>
  <c r="S76" i="9"/>
  <c r="AH896" i="24"/>
  <c r="T76" i="9"/>
  <c r="AH897" i="24"/>
  <c r="U76" i="9"/>
  <c r="AH898" i="24"/>
  <c r="V76" i="9"/>
  <c r="AH899" i="24"/>
  <c r="W76" i="9"/>
  <c r="AH900" i="24"/>
  <c r="X76" i="9"/>
  <c r="AH901" i="24"/>
  <c r="Y76" i="9"/>
  <c r="J864" i="24"/>
  <c r="I864" i="24"/>
  <c r="O870" i="24"/>
  <c r="O869" i="24"/>
  <c r="AE869" i="24" s="1"/>
  <c r="O868" i="24"/>
  <c r="AE868" i="24" s="1"/>
  <c r="O867" i="24"/>
  <c r="AE867" i="24" s="1"/>
  <c r="O866" i="24"/>
  <c r="AE866" i="24" s="1"/>
  <c r="BC864" i="24"/>
  <c r="BG864" i="24"/>
  <c r="U863" i="24"/>
  <c r="AU863" i="24"/>
  <c r="J808" i="24"/>
  <c r="I808" i="24"/>
  <c r="O814" i="24"/>
  <c r="O813" i="24"/>
  <c r="AE813" i="24" s="1"/>
  <c r="O812" i="24"/>
  <c r="AE812" i="24" s="1"/>
  <c r="O811" i="24"/>
  <c r="AE811" i="24" s="1"/>
  <c r="O810" i="24"/>
  <c r="AE810" i="24" s="1"/>
  <c r="BC808" i="24"/>
  <c r="BG808" i="24"/>
  <c r="U807" i="24"/>
  <c r="AU807" i="24"/>
  <c r="J752" i="24"/>
  <c r="I752" i="24"/>
  <c r="O758" i="24"/>
  <c r="O757" i="24"/>
  <c r="AE757" i="24" s="1"/>
  <c r="O756" i="24"/>
  <c r="AE756" i="24" s="1"/>
  <c r="O755" i="24"/>
  <c r="AE755" i="24" s="1"/>
  <c r="O754" i="24"/>
  <c r="AE754" i="24" s="1"/>
  <c r="BC752" i="24"/>
  <c r="BG752" i="24"/>
  <c r="U751" i="24"/>
  <c r="AU751" i="24"/>
  <c r="J696" i="24"/>
  <c r="I696" i="24"/>
  <c r="O702" i="24"/>
  <c r="O701" i="24"/>
  <c r="AE701" i="24" s="1"/>
  <c r="O700" i="24"/>
  <c r="AE700" i="24" s="1"/>
  <c r="O699" i="24"/>
  <c r="AE699" i="24" s="1"/>
  <c r="O698" i="24"/>
  <c r="AE698" i="24" s="1"/>
  <c r="BC696" i="24"/>
  <c r="BG696" i="24"/>
  <c r="U695" i="24"/>
  <c r="AU695" i="24"/>
  <c r="J640" i="24"/>
  <c r="I640" i="24"/>
  <c r="O646" i="24"/>
  <c r="O645" i="24"/>
  <c r="AE645" i="24" s="1"/>
  <c r="O643" i="24"/>
  <c r="AE643" i="24" s="1"/>
  <c r="O644" i="24"/>
  <c r="AE644" i="24" s="1"/>
  <c r="O642" i="24"/>
  <c r="AE642" i="24" s="1"/>
  <c r="BC640" i="24"/>
  <c r="BG640" i="24"/>
  <c r="U639" i="24"/>
  <c r="AU639" i="24"/>
  <c r="AH610" i="24"/>
  <c r="N71" i="9"/>
  <c r="AH611" i="24"/>
  <c r="O71" i="9"/>
  <c r="AH612" i="24"/>
  <c r="P71" i="9"/>
  <c r="AH613" i="24"/>
  <c r="Q71" i="9"/>
  <c r="AH614" i="24"/>
  <c r="R71" i="9"/>
  <c r="AH615" i="24"/>
  <c r="S71" i="9"/>
  <c r="AH616" i="24"/>
  <c r="T71" i="9"/>
  <c r="AH617" i="24"/>
  <c r="U71" i="9"/>
  <c r="AH618" i="24"/>
  <c r="V71" i="9"/>
  <c r="AH619" i="24"/>
  <c r="W71" i="9"/>
  <c r="AH620" i="24"/>
  <c r="X71" i="9"/>
  <c r="AH621" i="24"/>
  <c r="Y71" i="9"/>
  <c r="G584" i="24"/>
  <c r="C584" i="24"/>
  <c r="BC584" i="24"/>
  <c r="BG584" i="24"/>
  <c r="U583" i="24"/>
  <c r="AU583" i="24"/>
  <c r="J528" i="24"/>
  <c r="I528" i="24"/>
  <c r="O534" i="24"/>
  <c r="O533" i="24"/>
  <c r="AE533" i="24" s="1"/>
  <c r="O532" i="24"/>
  <c r="AE532" i="24" s="1"/>
  <c r="O531" i="24"/>
  <c r="AE531" i="24" s="1"/>
  <c r="O530" i="24"/>
  <c r="AE530" i="24" s="1"/>
  <c r="BC528" i="24"/>
  <c r="BG528" i="24"/>
  <c r="U527" i="24"/>
  <c r="AU527" i="24"/>
  <c r="J472" i="24"/>
  <c r="I472" i="24"/>
  <c r="O478" i="24"/>
  <c r="O474" i="24"/>
  <c r="AE474" i="24" s="1"/>
  <c r="O477" i="24"/>
  <c r="AE477" i="24" s="1"/>
  <c r="O476" i="24"/>
  <c r="AE476" i="24" s="1"/>
  <c r="O475" i="24"/>
  <c r="AE475" i="24" s="1"/>
  <c r="BC472" i="24"/>
  <c r="BG472" i="24"/>
  <c r="U471" i="24"/>
  <c r="AU471" i="24"/>
  <c r="J416" i="24"/>
  <c r="I416" i="24"/>
  <c r="O422" i="24"/>
  <c r="O421" i="24"/>
  <c r="AE421" i="24" s="1"/>
  <c r="O420" i="24"/>
  <c r="AE420" i="24" s="1"/>
  <c r="O419" i="24"/>
  <c r="AE419" i="24" s="1"/>
  <c r="O418" i="24"/>
  <c r="AE418" i="24" s="1"/>
  <c r="BC416" i="24"/>
  <c r="BG416" i="24"/>
  <c r="U415" i="24"/>
  <c r="AU415" i="24"/>
  <c r="J360" i="24"/>
  <c r="I360" i="24"/>
  <c r="O366" i="24"/>
  <c r="O365" i="24"/>
  <c r="AE365" i="24" s="1"/>
  <c r="O364" i="24"/>
  <c r="AE364" i="24" s="1"/>
  <c r="O363" i="24"/>
  <c r="AE363" i="24" s="1"/>
  <c r="O362" i="24"/>
  <c r="AE362" i="24" s="1"/>
  <c r="BC360" i="24"/>
  <c r="BG360" i="24"/>
  <c r="U359" i="24"/>
  <c r="AU359" i="24"/>
  <c r="AH330" i="24"/>
  <c r="N66" i="9"/>
  <c r="AH331" i="24"/>
  <c r="O66" i="9"/>
  <c r="AH332" i="24"/>
  <c r="P66" i="9"/>
  <c r="AH333" i="24"/>
  <c r="Q66" i="9"/>
  <c r="AH334" i="24"/>
  <c r="R66" i="9"/>
  <c r="AH335" i="24"/>
  <c r="S66" i="9"/>
  <c r="AH336" i="24"/>
  <c r="T66" i="9"/>
  <c r="AH337" i="24"/>
  <c r="U66" i="9"/>
  <c r="AH338" i="24"/>
  <c r="V66" i="9"/>
  <c r="AH339" i="24"/>
  <c r="W66" i="9"/>
  <c r="AH340" i="24"/>
  <c r="X66" i="9"/>
  <c r="AH341" i="24"/>
  <c r="Y66" i="9"/>
  <c r="J304" i="24"/>
  <c r="I304" i="24"/>
  <c r="O310" i="24"/>
  <c r="O309" i="24"/>
  <c r="AE309" i="24" s="1"/>
  <c r="O308" i="24"/>
  <c r="AE308" i="24" s="1"/>
  <c r="O307" i="24"/>
  <c r="AE307" i="24" s="1"/>
  <c r="O306" i="24"/>
  <c r="AE306" i="24" s="1"/>
  <c r="BC304" i="24"/>
  <c r="BG304" i="24"/>
  <c r="U303" i="24"/>
  <c r="AU303" i="24"/>
  <c r="J1536" i="24"/>
  <c r="I1536" i="24"/>
  <c r="O1542" i="24"/>
  <c r="O1541" i="24"/>
  <c r="O1540" i="24"/>
  <c r="O1539" i="24"/>
  <c r="O1538" i="24"/>
  <c r="BC1536" i="24"/>
  <c r="BG1536" i="24"/>
  <c r="U1535" i="24"/>
  <c r="AU1535" i="24"/>
  <c r="J248" i="24"/>
  <c r="I248" i="24"/>
  <c r="O254" i="24" s="1"/>
  <c r="O251" i="24"/>
  <c r="AE251" i="24" s="1"/>
  <c r="O253" i="24"/>
  <c r="AE253" i="24" s="1"/>
  <c r="O252" i="24"/>
  <c r="AE252" i="24" s="1"/>
  <c r="O250" i="24"/>
  <c r="AE250" i="24" s="1"/>
  <c r="BC248" i="24"/>
  <c r="BG248" i="24"/>
  <c r="U247" i="24"/>
  <c r="AU247" i="24"/>
  <c r="AH1506" i="24"/>
  <c r="N87" i="9"/>
  <c r="AH1507" i="24"/>
  <c r="O87" i="9"/>
  <c r="AH1508" i="24"/>
  <c r="P87" i="9"/>
  <c r="AH1509" i="24"/>
  <c r="Q87" i="9"/>
  <c r="AH1510" i="24"/>
  <c r="R87" i="9"/>
  <c r="AH1511" i="24"/>
  <c r="S87" i="9"/>
  <c r="AH1512" i="24"/>
  <c r="T87" i="9"/>
  <c r="AH1513" i="24"/>
  <c r="U87" i="9"/>
  <c r="AH1514" i="24"/>
  <c r="V87" i="9"/>
  <c r="AH1515" i="24"/>
  <c r="W87" i="9"/>
  <c r="AH1516" i="24"/>
  <c r="X87" i="9"/>
  <c r="AH1517" i="24"/>
  <c r="Y87" i="9"/>
  <c r="J1480" i="24"/>
  <c r="I1480" i="24"/>
  <c r="O1486" i="24"/>
  <c r="O1485" i="24"/>
  <c r="O1484" i="24"/>
  <c r="O1483" i="24"/>
  <c r="O1482" i="24"/>
  <c r="BC1480" i="24"/>
  <c r="BG1480" i="24"/>
  <c r="U1479" i="24"/>
  <c r="AU1479" i="24"/>
  <c r="M22" i="18"/>
  <c r="D22" i="18"/>
  <c r="J22" i="18"/>
  <c r="Z22" i="18"/>
  <c r="Y22" i="18"/>
  <c r="X22" i="18"/>
  <c r="W22" i="18"/>
  <c r="P22" i="18"/>
  <c r="F22" i="19" s="1"/>
  <c r="Q22" i="18"/>
  <c r="G22" i="19" s="1"/>
  <c r="R22" i="18"/>
  <c r="H22" i="19" s="1"/>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O4624" i="23" s="1"/>
  <c r="H11" i="10"/>
  <c r="M1598" i="24"/>
  <c r="N1598" i="24"/>
  <c r="AE1598" i="24" s="1"/>
  <c r="M254" i="24"/>
  <c r="N254" i="24"/>
  <c r="AE254" i="24" s="1"/>
  <c r="M4733" i="23"/>
  <c r="N4733" i="23"/>
  <c r="M4679" i="23"/>
  <c r="N4679" i="23"/>
  <c r="S4679" i="23" s="1"/>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N2243" i="23"/>
  <c r="U2243" i="23" s="1"/>
  <c r="M2243" i="23"/>
  <c r="N2189" i="23"/>
  <c r="U2189" i="23" s="1"/>
  <c r="M2189" i="23"/>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N785" i="23"/>
  <c r="U785" i="23" s="1"/>
  <c r="M785" i="23"/>
  <c r="M731" i="23"/>
  <c r="N731" i="23"/>
  <c r="U731"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AS870" i="24"/>
  <c r="AS814" i="24"/>
  <c r="AS758" i="24"/>
  <c r="Z2675" i="23"/>
  <c r="Z2513" i="23"/>
  <c r="Z2243" i="23"/>
  <c r="Z1433" i="23"/>
  <c r="Z4055" i="23"/>
  <c r="Z1541" i="23"/>
  <c r="AS590" i="24"/>
  <c r="Z4163" i="23"/>
  <c r="Z2405" i="23"/>
  <c r="Z2189" i="23"/>
  <c r="AS1318" i="24"/>
  <c r="AS1262" i="24"/>
  <c r="AS702" i="24"/>
  <c r="Z1487" i="23"/>
  <c r="Z893" i="23"/>
  <c r="AS534" i="24"/>
  <c r="AS478" i="24"/>
  <c r="AS422" i="24"/>
  <c r="AS366" i="24"/>
  <c r="AS926" i="24"/>
  <c r="Z4217" i="23"/>
  <c r="Z2081" i="23"/>
  <c r="AS1094" i="24"/>
  <c r="Z1217" i="23"/>
  <c r="AS1206" i="24"/>
  <c r="Z4109" i="23"/>
  <c r="Z2729" i="23"/>
  <c r="Z1811" i="23"/>
  <c r="Z947" i="23"/>
  <c r="Z353" i="23"/>
  <c r="Z2135" i="23"/>
  <c r="Z1919" i="23"/>
  <c r="Z1325" i="23"/>
  <c r="Z1001" i="23"/>
  <c r="Z839" i="23"/>
  <c r="Z407" i="23"/>
  <c r="Z83" i="23"/>
  <c r="AS982" i="24"/>
  <c r="AS1598" i="24"/>
  <c r="AS254" i="24"/>
  <c r="Z4733" i="23"/>
  <c r="AE4679" i="23"/>
  <c r="Z4625" i="23"/>
  <c r="Z2783" i="23"/>
  <c r="Z2621" i="23"/>
  <c r="Z2459" i="23"/>
  <c r="Z1973" i="23"/>
  <c r="Z1595" i="23"/>
  <c r="Z299" i="23"/>
  <c r="Z137" i="23"/>
  <c r="AS1038" i="24"/>
  <c r="AS646" i="24"/>
  <c r="Z3431" i="23"/>
  <c r="Z3377" i="23"/>
  <c r="Z3323" i="23"/>
  <c r="Z3269" i="23"/>
  <c r="Z3215" i="23"/>
  <c r="Z3161" i="23"/>
  <c r="Z3107" i="23"/>
  <c r="Z3053" i="23"/>
  <c r="Z2999" i="23"/>
  <c r="Z2837" i="23"/>
  <c r="Z2567" i="23"/>
  <c r="Z2027" i="23"/>
  <c r="Z1865" i="23"/>
  <c r="Z1379" i="23"/>
  <c r="Z1271" i="23"/>
  <c r="Z245" i="23"/>
  <c r="AS1374" i="24"/>
  <c r="Z785" i="23"/>
  <c r="Z731" i="23"/>
  <c r="Z623" i="23"/>
  <c r="Z191" i="23"/>
  <c r="AS1150" i="24"/>
  <c r="AQ1599" i="24"/>
  <c r="K1599" i="24"/>
  <c r="F1599" i="24"/>
  <c r="O1599" i="24" s="1"/>
  <c r="D1543" i="24"/>
  <c r="F1543" i="24"/>
  <c r="D1487" i="24"/>
  <c r="F1487" i="24"/>
  <c r="D1431" i="24"/>
  <c r="F1431" i="24"/>
  <c r="K1375" i="24"/>
  <c r="AQ1375" i="24"/>
  <c r="F1375" i="24"/>
  <c r="F1319" i="24"/>
  <c r="AQ1319" i="24"/>
  <c r="K1319" i="24"/>
  <c r="AQ1263" i="24"/>
  <c r="K1263" i="24"/>
  <c r="F1263" i="24"/>
  <c r="AQ1207" i="24"/>
  <c r="K1207" i="24"/>
  <c r="F1207" i="24"/>
  <c r="K1151" i="24"/>
  <c r="F1151" i="24"/>
  <c r="AQ1151" i="24"/>
  <c r="AQ1095" i="24"/>
  <c r="K1095" i="24"/>
  <c r="K1039" i="24"/>
  <c r="F1039" i="24"/>
  <c r="O1039" i="24" s="1"/>
  <c r="AQ1039" i="24"/>
  <c r="AQ983" i="24"/>
  <c r="K983" i="24"/>
  <c r="F983" i="24"/>
  <c r="O983" i="24" s="1"/>
  <c r="K927" i="24"/>
  <c r="AQ927" i="24"/>
  <c r="AQ871" i="24"/>
  <c r="K871" i="24"/>
  <c r="AQ815" i="24"/>
  <c r="K815" i="24"/>
  <c r="K759" i="24"/>
  <c r="AQ759" i="24"/>
  <c r="F759" i="24"/>
  <c r="K703" i="24"/>
  <c r="AQ703" i="24"/>
  <c r="F647" i="24"/>
  <c r="AQ647" i="24"/>
  <c r="K647" i="24"/>
  <c r="AQ591" i="24"/>
  <c r="K591" i="24"/>
  <c r="F591" i="24"/>
  <c r="K535" i="24"/>
  <c r="AQ535" i="24"/>
  <c r="F479" i="24"/>
  <c r="AQ479" i="24"/>
  <c r="K479" i="24"/>
  <c r="AQ423" i="24"/>
  <c r="F423" i="24"/>
  <c r="AQ367" i="24"/>
  <c r="F367" i="24"/>
  <c r="K367" i="24"/>
  <c r="AQ311" i="24"/>
  <c r="K311" i="24"/>
  <c r="AQ255" i="24"/>
  <c r="K255" i="24"/>
  <c r="X4734" i="23"/>
  <c r="K4734" i="23"/>
  <c r="T4678" i="23"/>
  <c r="K4680" i="23"/>
  <c r="F4680" i="23"/>
  <c r="AC4680" i="23"/>
  <c r="X4626" i="23"/>
  <c r="F4626" i="23"/>
  <c r="F4572" i="23"/>
  <c r="K4572" i="23"/>
  <c r="I4518" i="23"/>
  <c r="N4517" i="23"/>
  <c r="F4518" i="23"/>
  <c r="K4518" i="23"/>
  <c r="F4218" i="23"/>
  <c r="X4218" i="23"/>
  <c r="K4218" i="23"/>
  <c r="K4164" i="23"/>
  <c r="F4164" i="23"/>
  <c r="X4164" i="23"/>
  <c r="F4110" i="23"/>
  <c r="X4110" i="23"/>
  <c r="K4110" i="23"/>
  <c r="F4056" i="23"/>
  <c r="X4056" i="23"/>
  <c r="K4056" i="23"/>
  <c r="D3756" i="23"/>
  <c r="F3756" i="23"/>
  <c r="X3432" i="23"/>
  <c r="K3432" i="23"/>
  <c r="X3378" i="23"/>
  <c r="K3378" i="23"/>
  <c r="X3324" i="23"/>
  <c r="K3324" i="23"/>
  <c r="K3270" i="23"/>
  <c r="X3270" i="23"/>
  <c r="X3216" i="23"/>
  <c r="K3216" i="23"/>
  <c r="K3162" i="23"/>
  <c r="F3162" i="23"/>
  <c r="X3162" i="23"/>
  <c r="K3108" i="23"/>
  <c r="X3108" i="23"/>
  <c r="F3108" i="23"/>
  <c r="F3054" i="23"/>
  <c r="K3054" i="23"/>
  <c r="X3054" i="23"/>
  <c r="X3000" i="23"/>
  <c r="K3000" i="23"/>
  <c r="X2946" i="23"/>
  <c r="K2946" i="23"/>
  <c r="X2892" i="23"/>
  <c r="K2892" i="23"/>
  <c r="K2838" i="23"/>
  <c r="X2838" i="23"/>
  <c r="K2784" i="23"/>
  <c r="X2784" i="23"/>
  <c r="K2730" i="23"/>
  <c r="X2730" i="23"/>
  <c r="F2676" i="23"/>
  <c r="O2676" i="23" s="1"/>
  <c r="X2676" i="23"/>
  <c r="K2676" i="23"/>
  <c r="X2622" i="23"/>
  <c r="F2622" i="23"/>
  <c r="O2622" i="23" s="1"/>
  <c r="K2622" i="23"/>
  <c r="F2568" i="23"/>
  <c r="K2568" i="23"/>
  <c r="X2568" i="23"/>
  <c r="F2514" i="23"/>
  <c r="X2514" i="23"/>
  <c r="K2514" i="23"/>
  <c r="K2460" i="23"/>
  <c r="X2460" i="23"/>
  <c r="K2406" i="23"/>
  <c r="X2406" i="23"/>
  <c r="K2352" i="23"/>
  <c r="X2352" i="23"/>
  <c r="K2298" i="23"/>
  <c r="X2298" i="23"/>
  <c r="F2244" i="23"/>
  <c r="K2244" i="23"/>
  <c r="X2244" i="23"/>
  <c r="X2190" i="23"/>
  <c r="K2190" i="23"/>
  <c r="X2136" i="23"/>
  <c r="K2136" i="23"/>
  <c r="X2082" i="23"/>
  <c r="F2082" i="23"/>
  <c r="K2082" i="23"/>
  <c r="F2028" i="23"/>
  <c r="O2028" i="23" s="1"/>
  <c r="X2028" i="23"/>
  <c r="K2028" i="23"/>
  <c r="K1974" i="23"/>
  <c r="F1974" i="23"/>
  <c r="O1974" i="23" s="1"/>
  <c r="X1974" i="23"/>
  <c r="F1920" i="23"/>
  <c r="O1920" i="23" s="1"/>
  <c r="K1920" i="23"/>
  <c r="X1920" i="23"/>
  <c r="K1866" i="23"/>
  <c r="X1866" i="23"/>
  <c r="K1812" i="23"/>
  <c r="X1812" i="23"/>
  <c r="K1758" i="23"/>
  <c r="X1758" i="23"/>
  <c r="K1704" i="23"/>
  <c r="X1704" i="23"/>
  <c r="K1650" i="23"/>
  <c r="X1650" i="23"/>
  <c r="K1596" i="23"/>
  <c r="X1596" i="23"/>
  <c r="K1542" i="23"/>
  <c r="X1542" i="23"/>
  <c r="X1488" i="23"/>
  <c r="K1488" i="23"/>
  <c r="F1488" i="23"/>
  <c r="O1488" i="23" s="1"/>
  <c r="K1434" i="23"/>
  <c r="X1434" i="23"/>
  <c r="F1434" i="23"/>
  <c r="X1380" i="23"/>
  <c r="K1380" i="23"/>
  <c r="F1380" i="23"/>
  <c r="X1326" i="23"/>
  <c r="K1326" i="23"/>
  <c r="F1326" i="23"/>
  <c r="X1272" i="23"/>
  <c r="K1272" i="23"/>
  <c r="X1164" i="23"/>
  <c r="K1164" i="23"/>
  <c r="K1110" i="23"/>
  <c r="X1110" i="23"/>
  <c r="X1056" i="23"/>
  <c r="K1056" i="23"/>
  <c r="X1002" i="23"/>
  <c r="K1002" i="23"/>
  <c r="X948" i="23"/>
  <c r="K948" i="23"/>
  <c r="X894" i="23"/>
  <c r="K894" i="23"/>
  <c r="K840" i="23"/>
  <c r="F840" i="23"/>
  <c r="X840" i="23"/>
  <c r="F786" i="23"/>
  <c r="K786" i="23"/>
  <c r="X786" i="23"/>
  <c r="F732" i="23"/>
  <c r="X732" i="23"/>
  <c r="K732" i="23"/>
  <c r="I678" i="23"/>
  <c r="N677" i="23"/>
  <c r="U677" i="23" s="1"/>
  <c r="K678" i="23"/>
  <c r="X678" i="23"/>
  <c r="F678" i="23"/>
  <c r="O678" i="23" s="1"/>
  <c r="X570" i="23"/>
  <c r="K570" i="23"/>
  <c r="X516" i="23"/>
  <c r="K516" i="23"/>
  <c r="X462" i="23"/>
  <c r="K462" i="23"/>
  <c r="K408" i="23"/>
  <c r="X408" i="23"/>
  <c r="X354" i="23"/>
  <c r="K354" i="23"/>
  <c r="X300" i="23"/>
  <c r="K300" i="23"/>
  <c r="K246" i="23"/>
  <c r="X246" i="23"/>
  <c r="F246" i="23"/>
  <c r="O246" i="23" s="1"/>
  <c r="K192" i="23"/>
  <c r="F192" i="23"/>
  <c r="O192" i="23" s="1"/>
  <c r="X192" i="23"/>
  <c r="F138" i="23"/>
  <c r="O138" i="23" s="1"/>
  <c r="K138" i="23"/>
  <c r="X138" i="23"/>
  <c r="X84" i="23"/>
  <c r="K84" i="23"/>
  <c r="F84" i="23"/>
  <c r="O84" i="23" s="1"/>
  <c r="AG1461" i="24"/>
  <c r="AG1460" i="24"/>
  <c r="AG1459" i="24"/>
  <c r="AG1458" i="24"/>
  <c r="AG1457" i="24"/>
  <c r="AG1456" i="24"/>
  <c r="AG1450" i="24"/>
  <c r="AG1451" i="24"/>
  <c r="AG1452" i="24"/>
  <c r="AG1454" i="24"/>
  <c r="AG1455" i="24"/>
  <c r="AG1453" i="24"/>
  <c r="AG1402" i="24"/>
  <c r="AG1405" i="24"/>
  <c r="AG1404" i="24"/>
  <c r="AG1403" i="24"/>
  <c r="AG1394" i="24"/>
  <c r="AG1395" i="24"/>
  <c r="AG1396" i="24"/>
  <c r="AG1397" i="24"/>
  <c r="AG1398" i="24"/>
  <c r="AG1399" i="24"/>
  <c r="AG1400" i="24"/>
  <c r="AG1401" i="24"/>
  <c r="AG1340" i="24"/>
  <c r="AG1344" i="24"/>
  <c r="AG1342" i="24"/>
  <c r="AG1343" i="24"/>
  <c r="AG1345" i="24"/>
  <c r="AG1346" i="24"/>
  <c r="AG1348" i="24"/>
  <c r="AG1349" i="24"/>
  <c r="AG1338" i="24"/>
  <c r="AG1339" i="24"/>
  <c r="AG1341" i="24"/>
  <c r="AG1347" i="24"/>
  <c r="AG1289" i="24"/>
  <c r="AG1290" i="24"/>
  <c r="AG1291" i="24"/>
  <c r="AG1292" i="24"/>
  <c r="AG1287" i="24"/>
  <c r="AG1288" i="24"/>
  <c r="AG1282" i="24"/>
  <c r="AG1283" i="24"/>
  <c r="AG1284" i="24"/>
  <c r="AG1285" i="24"/>
  <c r="AG1286" i="24"/>
  <c r="AG1293" i="24"/>
  <c r="AG1234" i="24"/>
  <c r="AG1233" i="24"/>
  <c r="AG1235" i="24"/>
  <c r="AG1236" i="24"/>
  <c r="AG1237" i="24"/>
  <c r="AG1231" i="24"/>
  <c r="AG1226" i="24"/>
  <c r="AG1232" i="24"/>
  <c r="AG1230" i="24"/>
  <c r="AG1229" i="24"/>
  <c r="AG1228" i="24"/>
  <c r="AG1227" i="24"/>
  <c r="AG1180" i="24"/>
  <c r="AG1178" i="24"/>
  <c r="AG1181" i="24"/>
  <c r="AG1177" i="24"/>
  <c r="AG1179" i="24"/>
  <c r="AG1116" i="24"/>
  <c r="AG1114" i="24"/>
  <c r="AG1115" i="24"/>
  <c r="AG1125" i="24"/>
  <c r="AG1124" i="24"/>
  <c r="AG1123" i="24"/>
  <c r="AG1122" i="24"/>
  <c r="AG1121" i="24"/>
  <c r="AG1120" i="24"/>
  <c r="AG1119" i="24"/>
  <c r="AG1118" i="24"/>
  <c r="AG1117" i="24"/>
  <c r="AG1066" i="24"/>
  <c r="AG1058" i="24"/>
  <c r="AG1062" i="24"/>
  <c r="AG1059" i="24"/>
  <c r="AG1060" i="24"/>
  <c r="AG1069" i="24"/>
  <c r="AG1067" i="24"/>
  <c r="AG1061" i="24"/>
  <c r="AG1064" i="24"/>
  <c r="AG1065" i="24"/>
  <c r="AG1068" i="24"/>
  <c r="AG1063" i="24"/>
  <c r="AG1006" i="24"/>
  <c r="AG1013" i="24"/>
  <c r="AG1009" i="24"/>
  <c r="AG1012" i="24"/>
  <c r="AG1011" i="24"/>
  <c r="AG1010" i="24"/>
  <c r="AG1008" i="24"/>
  <c r="AG1007" i="24"/>
  <c r="AG1005" i="24"/>
  <c r="AG1004" i="24"/>
  <c r="AG1003" i="24"/>
  <c r="AG1002" i="24"/>
  <c r="AG956" i="24"/>
  <c r="AG953" i="24"/>
  <c r="AG948" i="24"/>
  <c r="AG947" i="24"/>
  <c r="AG946" i="24"/>
  <c r="AG954" i="24"/>
  <c r="AG957" i="24"/>
  <c r="AG955" i="24"/>
  <c r="AG952" i="24"/>
  <c r="AG951" i="24"/>
  <c r="AG950" i="24"/>
  <c r="AG949" i="24"/>
  <c r="AG841" i="24"/>
  <c r="AG840" i="24"/>
  <c r="AG838" i="24"/>
  <c r="AG844" i="24"/>
  <c r="AG834" i="24"/>
  <c r="AG835" i="24"/>
  <c r="AG837" i="24"/>
  <c r="AG836" i="24"/>
  <c r="AG839" i="24"/>
  <c r="AG845" i="24"/>
  <c r="AG843" i="24"/>
  <c r="AG842" i="24"/>
  <c r="AG789" i="24"/>
  <c r="AG788" i="24"/>
  <c r="AG787" i="24"/>
  <c r="AG786" i="24"/>
  <c r="AG785" i="24"/>
  <c r="AG784" i="24"/>
  <c r="AG783" i="24"/>
  <c r="AG782" i="24"/>
  <c r="AG781" i="24"/>
  <c r="AG780" i="24"/>
  <c r="AG779" i="24"/>
  <c r="AG778" i="24"/>
  <c r="AG677" i="24"/>
  <c r="AG676" i="24"/>
  <c r="AG675" i="24"/>
  <c r="AG674" i="24"/>
  <c r="AG673" i="24"/>
  <c r="AG672" i="24"/>
  <c r="AG668" i="24"/>
  <c r="AG671" i="24"/>
  <c r="AG670" i="24"/>
  <c r="AG667" i="24"/>
  <c r="AG666" i="24"/>
  <c r="AG669" i="24"/>
  <c r="AG563" i="24"/>
  <c r="AG562" i="24"/>
  <c r="AG561" i="24"/>
  <c r="AG565" i="24"/>
  <c r="AG560" i="24"/>
  <c r="AG559" i="24"/>
  <c r="AG564" i="24"/>
  <c r="AG558" i="24"/>
  <c r="AG557" i="24"/>
  <c r="AG555" i="24"/>
  <c r="AG554" i="24"/>
  <c r="AG556" i="24"/>
  <c r="AG506" i="24"/>
  <c r="AG509" i="24"/>
  <c r="AG498" i="24"/>
  <c r="AG500" i="24"/>
  <c r="AG508" i="24"/>
  <c r="AG503" i="24"/>
  <c r="AG507" i="24"/>
  <c r="AG501" i="24"/>
  <c r="AG499" i="24"/>
  <c r="AG504" i="24"/>
  <c r="AG502" i="24"/>
  <c r="AG505" i="24"/>
  <c r="AG451" i="24"/>
  <c r="AG447" i="24"/>
  <c r="AG452" i="24"/>
  <c r="AG443" i="24"/>
  <c r="AG448" i="24"/>
  <c r="AG445" i="24"/>
  <c r="AG444" i="24"/>
  <c r="AG446" i="24"/>
  <c r="AG449" i="24"/>
  <c r="AG453" i="24"/>
  <c r="AG442" i="24"/>
  <c r="AG450" i="24"/>
  <c r="AG388" i="24"/>
  <c r="AG397" i="24"/>
  <c r="AG395" i="24"/>
  <c r="AG392" i="24"/>
  <c r="AG389" i="24"/>
  <c r="AG386" i="24"/>
  <c r="AG387" i="24"/>
  <c r="AG393" i="24"/>
  <c r="AG390" i="24"/>
  <c r="AG391" i="24"/>
  <c r="AG394" i="24"/>
  <c r="AG396" i="24"/>
  <c r="AG1566" i="24"/>
  <c r="AG1565" i="24"/>
  <c r="AG1564" i="24"/>
  <c r="AG1563" i="24"/>
  <c r="AG1562" i="24"/>
  <c r="AG1572" i="24"/>
  <c r="AG1571" i="24"/>
  <c r="AG1569" i="24"/>
  <c r="AG1568" i="24"/>
  <c r="AG1567" i="24"/>
  <c r="AG1570" i="24"/>
  <c r="AG1573" i="24"/>
  <c r="AG278" i="24"/>
  <c r="AG277" i="24"/>
  <c r="AG282" i="24"/>
  <c r="AG276" i="24"/>
  <c r="AG275" i="24"/>
  <c r="AG274" i="24"/>
  <c r="AG283" i="24"/>
  <c r="AG285" i="24"/>
  <c r="AG284" i="24"/>
  <c r="AG281" i="24"/>
  <c r="AG280" i="24"/>
  <c r="AG279" i="24"/>
  <c r="I22" i="18"/>
  <c r="N21" i="18"/>
  <c r="U21" i="18" s="1"/>
  <c r="F21" i="19"/>
  <c r="G21" i="19"/>
  <c r="H21" i="19"/>
  <c r="V21" i="19"/>
  <c r="U22" i="19" s="1"/>
  <c r="W21" i="19"/>
  <c r="Y21" i="19" s="1"/>
  <c r="O4623" i="23"/>
  <c r="O4622" i="23"/>
  <c r="O4678" i="23"/>
  <c r="AG4678" i="23" s="1"/>
  <c r="O4676" i="23"/>
  <c r="AG4676" i="23" s="1"/>
  <c r="O4675" i="23"/>
  <c r="AG4675" i="23" s="1"/>
  <c r="O4677" i="23"/>
  <c r="AG4677" i="23" s="1"/>
  <c r="AE1318" i="24" l="1"/>
  <c r="Z948" i="23"/>
  <c r="Z2676" i="23"/>
  <c r="Z1704" i="23"/>
  <c r="Z894" i="23"/>
  <c r="Z3108" i="23"/>
  <c r="AS1599" i="24"/>
  <c r="AS535" i="24"/>
  <c r="Z3432" i="23"/>
  <c r="Z2730" i="23"/>
  <c r="AE1206" i="24"/>
  <c r="AS983" i="24"/>
  <c r="AS479" i="24"/>
  <c r="Z3378" i="23"/>
  <c r="Z2622" i="23"/>
  <c r="Z2082" i="23"/>
  <c r="Z2028" i="23"/>
  <c r="Z1650" i="23"/>
  <c r="Z84" i="23"/>
  <c r="AE1262" i="24"/>
  <c r="AQ592" i="24"/>
  <c r="K592" i="24"/>
  <c r="F592" i="24"/>
  <c r="K4519" i="23"/>
  <c r="F4519" i="23"/>
  <c r="K2083" i="23"/>
  <c r="F2083" i="23"/>
  <c r="X2083" i="23"/>
  <c r="O1204" i="24"/>
  <c r="AE1204" i="24" s="1"/>
  <c r="O1203" i="24"/>
  <c r="AE1203" i="24" s="1"/>
  <c r="O1202" i="24"/>
  <c r="AE1202" i="24" s="1"/>
  <c r="O1207" i="24"/>
  <c r="J1600" i="24"/>
  <c r="I1601" i="24" s="1"/>
  <c r="AP1600" i="24"/>
  <c r="AO1601" i="24" s="1"/>
  <c r="D1600" i="24"/>
  <c r="O1600" i="24"/>
  <c r="P1600" i="24"/>
  <c r="Q1600" i="24"/>
  <c r="R1600" i="24"/>
  <c r="L1601" i="24"/>
  <c r="AR1601" i="24"/>
  <c r="C1601" i="24"/>
  <c r="E1601" i="24"/>
  <c r="F1601" i="24"/>
  <c r="G1601" i="24"/>
  <c r="B1602" i="24"/>
  <c r="O1544" i="24"/>
  <c r="P1544" i="24"/>
  <c r="R1544" i="24"/>
  <c r="Q1544" i="24"/>
  <c r="AE1544" i="24"/>
  <c r="C1545" i="24"/>
  <c r="D1545" i="24" s="1"/>
  <c r="E1545" i="24"/>
  <c r="F1545" i="24"/>
  <c r="G1545" i="24"/>
  <c r="B1546" i="24"/>
  <c r="O1488" i="24"/>
  <c r="P1488" i="24"/>
  <c r="Q1488" i="24"/>
  <c r="R1488" i="24"/>
  <c r="AE1488" i="24"/>
  <c r="C1489" i="24"/>
  <c r="D1489" i="24" s="1"/>
  <c r="E1489" i="24"/>
  <c r="F1489" i="24"/>
  <c r="G1489" i="24"/>
  <c r="B1490" i="24"/>
  <c r="O1432" i="24"/>
  <c r="P1432" i="24"/>
  <c r="Q1432" i="24"/>
  <c r="R1432" i="24"/>
  <c r="AE1432" i="24"/>
  <c r="C1433" i="24"/>
  <c r="D1433" i="24" s="1"/>
  <c r="E1433" i="24"/>
  <c r="F1433" i="24"/>
  <c r="G1433" i="24"/>
  <c r="B1434" i="24"/>
  <c r="AP1376" i="24"/>
  <c r="AO1377" i="24" s="1"/>
  <c r="J1376" i="24"/>
  <c r="I1377" i="24" s="1"/>
  <c r="D1376" i="24"/>
  <c r="O1376" i="24"/>
  <c r="P1376" i="24"/>
  <c r="R1376" i="24"/>
  <c r="Q1376" i="24"/>
  <c r="AR1377" i="24"/>
  <c r="L1377" i="24"/>
  <c r="C1377" i="24"/>
  <c r="F1377" i="24" s="1"/>
  <c r="E1377" i="24"/>
  <c r="G1377" i="24"/>
  <c r="B1378" i="24"/>
  <c r="J1320" i="24"/>
  <c r="I1321" i="24" s="1"/>
  <c r="AP1320" i="24"/>
  <c r="AO1321" i="24" s="1"/>
  <c r="D1320" i="24"/>
  <c r="O1320" i="24"/>
  <c r="P1320" i="24"/>
  <c r="Q1320" i="24"/>
  <c r="R1320" i="24"/>
  <c r="AR1321" i="24"/>
  <c r="L1321" i="24"/>
  <c r="C1321" i="24"/>
  <c r="F1321" i="24" s="1"/>
  <c r="E1321" i="24"/>
  <c r="G1321" i="24"/>
  <c r="B1322" i="24"/>
  <c r="AP1264" i="24"/>
  <c r="AO1265" i="24" s="1"/>
  <c r="J1264" i="24"/>
  <c r="I1265" i="24" s="1"/>
  <c r="D1264" i="24"/>
  <c r="O1264" i="24"/>
  <c r="P1264" i="24"/>
  <c r="R1264" i="24"/>
  <c r="Q1264" i="24"/>
  <c r="AR1265" i="24"/>
  <c r="L1265" i="24"/>
  <c r="C1265" i="24"/>
  <c r="E1265" i="24"/>
  <c r="G1265" i="24"/>
  <c r="B1266" i="24"/>
  <c r="AP1208" i="24"/>
  <c r="AO1209" i="24" s="1"/>
  <c r="J1208" i="24"/>
  <c r="I1209" i="24" s="1"/>
  <c r="D1208" i="24"/>
  <c r="O1208" i="24"/>
  <c r="P1208" i="24"/>
  <c r="R1208" i="24"/>
  <c r="Q1208" i="24"/>
  <c r="AR1209" i="24"/>
  <c r="L1209" i="24"/>
  <c r="C1209" i="24"/>
  <c r="E1209" i="24"/>
  <c r="G1209" i="24"/>
  <c r="B1210" i="24"/>
  <c r="AP1152" i="24"/>
  <c r="AO1153" i="24" s="1"/>
  <c r="J1152" i="24"/>
  <c r="I1153" i="24" s="1"/>
  <c r="D1152" i="24"/>
  <c r="O1152" i="24"/>
  <c r="P1152" i="24"/>
  <c r="R1152" i="24"/>
  <c r="Q1152" i="24"/>
  <c r="AR1153" i="24"/>
  <c r="L1153" i="24"/>
  <c r="C1153" i="24"/>
  <c r="E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Q1040" i="24"/>
  <c r="R1040" i="24"/>
  <c r="AR1041" i="24"/>
  <c r="L1041" i="24"/>
  <c r="C1041" i="24"/>
  <c r="E1041" i="24"/>
  <c r="G1041" i="24"/>
  <c r="B1042" i="24"/>
  <c r="AP984" i="24"/>
  <c r="AO985" i="24" s="1"/>
  <c r="J984" i="24"/>
  <c r="I985" i="24" s="1"/>
  <c r="D984" i="24"/>
  <c r="O984" i="24"/>
  <c r="P984" i="24"/>
  <c r="R984" i="24"/>
  <c r="Q984" i="24"/>
  <c r="AR985" i="24"/>
  <c r="L985" i="24"/>
  <c r="C985" i="24"/>
  <c r="F985" i="24" s="1"/>
  <c r="E985" i="24"/>
  <c r="G985" i="24"/>
  <c r="B986" i="24"/>
  <c r="J928" i="24"/>
  <c r="I929" i="24" s="1"/>
  <c r="AP928" i="24"/>
  <c r="AO929" i="24" s="1"/>
  <c r="D928" i="24"/>
  <c r="O928" i="24"/>
  <c r="P928" i="24"/>
  <c r="Q928" i="24"/>
  <c r="R928" i="24"/>
  <c r="L929" i="24"/>
  <c r="AR929" i="24"/>
  <c r="C929" i="24"/>
  <c r="F929" i="24" s="1"/>
  <c r="E929" i="24"/>
  <c r="G929" i="24"/>
  <c r="B930" i="24"/>
  <c r="AP872" i="24"/>
  <c r="AO873" i="24" s="1"/>
  <c r="J872" i="24"/>
  <c r="I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G761" i="24"/>
  <c r="B762" i="24"/>
  <c r="J704" i="24"/>
  <c r="I705" i="24" s="1"/>
  <c r="AP704" i="24"/>
  <c r="AO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G649" i="24"/>
  <c r="B650" i="24"/>
  <c r="M592" i="24"/>
  <c r="AP592" i="24"/>
  <c r="J592" i="24"/>
  <c r="D592" i="24"/>
  <c r="P592" i="24"/>
  <c r="Q592" i="24"/>
  <c r="R592" i="24"/>
  <c r="AR593" i="24"/>
  <c r="L593" i="24"/>
  <c r="C593" i="24"/>
  <c r="F593" i="24" s="1"/>
  <c r="E593" i="24"/>
  <c r="G593" i="24"/>
  <c r="B594" i="24"/>
  <c r="J536" i="24"/>
  <c r="I537" i="24" s="1"/>
  <c r="AP536" i="24"/>
  <c r="AO537" i="24" s="1"/>
  <c r="D536" i="24"/>
  <c r="O536" i="24"/>
  <c r="P536" i="24"/>
  <c r="Q536" i="24"/>
  <c r="R536" i="24"/>
  <c r="L537" i="24"/>
  <c r="AR537" i="24"/>
  <c r="C537" i="24"/>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F425" i="24" s="1"/>
  <c r="E425" i="24"/>
  <c r="G425" i="24"/>
  <c r="B426" i="24"/>
  <c r="AP368" i="24"/>
  <c r="AO369" i="24" s="1"/>
  <c r="J368" i="24"/>
  <c r="I369" i="24" s="1"/>
  <c r="D368" i="24"/>
  <c r="O368" i="24"/>
  <c r="P368" i="24"/>
  <c r="Q368" i="24"/>
  <c r="R368" i="24"/>
  <c r="AR369" i="24"/>
  <c r="L369" i="24"/>
  <c r="C369" i="24"/>
  <c r="E369" i="24"/>
  <c r="F369" i="24"/>
  <c r="G369" i="24"/>
  <c r="B370" i="24"/>
  <c r="AP312" i="24"/>
  <c r="AO313" i="24" s="1"/>
  <c r="J312" i="24"/>
  <c r="I313" i="24" s="1"/>
  <c r="D312" i="24"/>
  <c r="O312" i="24"/>
  <c r="P312" i="24"/>
  <c r="Q312" i="24"/>
  <c r="R312" i="24"/>
  <c r="L313" i="24"/>
  <c r="AR313" i="24"/>
  <c r="C313" i="24"/>
  <c r="E313" i="24"/>
  <c r="F313" i="24"/>
  <c r="G313" i="24"/>
  <c r="B314" i="24"/>
  <c r="J256" i="24"/>
  <c r="I257" i="24" s="1"/>
  <c r="AP256" i="24"/>
  <c r="AO257" i="24" s="1"/>
  <c r="D256" i="24"/>
  <c r="O256" i="24"/>
  <c r="P256" i="24"/>
  <c r="Q256" i="24"/>
  <c r="R256" i="24"/>
  <c r="AR257" i="24"/>
  <c r="L257" i="24"/>
  <c r="C257" i="24"/>
  <c r="E257" i="24"/>
  <c r="G257" i="24"/>
  <c r="B258" i="24"/>
  <c r="D4735" i="23"/>
  <c r="J4735" i="23"/>
  <c r="I4736" i="23" s="1"/>
  <c r="W4735" i="23"/>
  <c r="V4736" i="23" s="1"/>
  <c r="O4735" i="23"/>
  <c r="P4735" i="23"/>
  <c r="Q4735" i="23"/>
  <c r="R4735" i="23"/>
  <c r="Y4736" i="23"/>
  <c r="L4736" i="23"/>
  <c r="C4736" i="23"/>
  <c r="E4736" i="23"/>
  <c r="G4736" i="23"/>
  <c r="B4737" i="23"/>
  <c r="AI4680" i="23"/>
  <c r="AG4680" i="23"/>
  <c r="U4680" i="23"/>
  <c r="S4680" i="23"/>
  <c r="T4680" i="23" s="1"/>
  <c r="D4681" i="23"/>
  <c r="J4681" i="23"/>
  <c r="I4682" i="23" s="1"/>
  <c r="AB4681" i="23"/>
  <c r="AA4682" i="23" s="1"/>
  <c r="O4681" i="23"/>
  <c r="P4681" i="23"/>
  <c r="Q4681" i="23"/>
  <c r="R4681" i="23"/>
  <c r="AD4682" i="23"/>
  <c r="L4682" i="23"/>
  <c r="C4682" i="23"/>
  <c r="E4682" i="23"/>
  <c r="G4682" i="23"/>
  <c r="B4683" i="23"/>
  <c r="D4627" i="23"/>
  <c r="W4627" i="23"/>
  <c r="V4628" i="23" s="1"/>
  <c r="O4627" i="23"/>
  <c r="P4627" i="23"/>
  <c r="Q4627" i="23"/>
  <c r="R4627" i="23"/>
  <c r="Y4628" i="23"/>
  <c r="C4628" i="23"/>
  <c r="E4628" i="23"/>
  <c r="G4628" i="23"/>
  <c r="B4629" i="23"/>
  <c r="J4573" i="23"/>
  <c r="I4574" i="23" s="1"/>
  <c r="D4573" i="23"/>
  <c r="M4573" i="23" s="1"/>
  <c r="P4573" i="23"/>
  <c r="Q4573" i="23"/>
  <c r="R4573" i="23"/>
  <c r="L4574" i="23"/>
  <c r="C4574" i="23"/>
  <c r="E4574" i="23"/>
  <c r="G4574" i="23"/>
  <c r="B4575" i="23"/>
  <c r="D4519" i="23"/>
  <c r="M4519" i="23" s="1"/>
  <c r="J4519" i="23"/>
  <c r="I4520" i="23" s="1"/>
  <c r="P4519" i="23"/>
  <c r="Q4519" i="23"/>
  <c r="R4519" i="23"/>
  <c r="L4520" i="23"/>
  <c r="B4521" i="23"/>
  <c r="C4520" i="23"/>
  <c r="E4520" i="23"/>
  <c r="G4520" i="23"/>
  <c r="D4219" i="23"/>
  <c r="J4219" i="23"/>
  <c r="I4220" i="23" s="1"/>
  <c r="W4219" i="23"/>
  <c r="V4220" i="23" s="1"/>
  <c r="P4219" i="23"/>
  <c r="Q4219" i="23"/>
  <c r="R4219" i="23"/>
  <c r="L4220" i="23"/>
  <c r="Y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P4111" i="23"/>
  <c r="Q4111" i="23"/>
  <c r="R4111" i="23"/>
  <c r="L4112" i="23"/>
  <c r="Y4112" i="23"/>
  <c r="E4112" i="23"/>
  <c r="G4112" i="23"/>
  <c r="C4112" i="23"/>
  <c r="F4112" i="23"/>
  <c r="B4113" i="23"/>
  <c r="W4111" i="23"/>
  <c r="V4112" i="23" s="1"/>
  <c r="D4111" i="23"/>
  <c r="J4111" i="23"/>
  <c r="I4112" i="23" s="1"/>
  <c r="O4057" i="23"/>
  <c r="P4057" i="23"/>
  <c r="Q4057" i="23"/>
  <c r="R4057" i="23"/>
  <c r="D4057" i="23"/>
  <c r="W4057" i="23"/>
  <c r="V4058" i="23" s="1"/>
  <c r="J4057" i="23"/>
  <c r="I4058" i="23" s="1"/>
  <c r="L4058" i="23"/>
  <c r="Y4058" i="23"/>
  <c r="E4058" i="23"/>
  <c r="G4058" i="23"/>
  <c r="B4059" i="23"/>
  <c r="C4058" i="23"/>
  <c r="F4058" i="23"/>
  <c r="O3757" i="23"/>
  <c r="P3757" i="23"/>
  <c r="Q3757" i="23"/>
  <c r="R3757" i="23"/>
  <c r="C3758" i="23"/>
  <c r="D3758" i="23" s="1"/>
  <c r="E3758" i="23"/>
  <c r="F3758" i="23"/>
  <c r="G3758" i="23"/>
  <c r="B3759" i="23"/>
  <c r="O3703" i="23"/>
  <c r="P3703" i="23"/>
  <c r="Q3703" i="23"/>
  <c r="R3703" i="23"/>
  <c r="C3704" i="23"/>
  <c r="D3704" i="23" s="1"/>
  <c r="E3704" i="23"/>
  <c r="F3704" i="23"/>
  <c r="G3704" i="23"/>
  <c r="B3705" i="23"/>
  <c r="O3649" i="23"/>
  <c r="P3649" i="23"/>
  <c r="Q3649" i="23"/>
  <c r="R3649" i="23"/>
  <c r="C3650" i="23"/>
  <c r="D3650" i="23" s="1"/>
  <c r="E3650" i="23"/>
  <c r="F3650" i="23"/>
  <c r="G3650" i="23"/>
  <c r="B3651" i="23"/>
  <c r="O3595" i="23"/>
  <c r="P3595" i="23"/>
  <c r="Q3595" i="23"/>
  <c r="R3595" i="23"/>
  <c r="C3596" i="23"/>
  <c r="D3596" i="23" s="1"/>
  <c r="E3596" i="23"/>
  <c r="F3596" i="23"/>
  <c r="G3596" i="23"/>
  <c r="B3597" i="23"/>
  <c r="O3541" i="23"/>
  <c r="P3541" i="23"/>
  <c r="Q3541" i="23"/>
  <c r="R3541" i="23"/>
  <c r="C3542" i="23"/>
  <c r="E3542" i="23"/>
  <c r="G3542" i="23"/>
  <c r="B3543" i="23"/>
  <c r="O3487" i="23"/>
  <c r="P3487" i="23"/>
  <c r="Q3487" i="23"/>
  <c r="R3487" i="23"/>
  <c r="C3488" i="23"/>
  <c r="E3488" i="23"/>
  <c r="G3488" i="23"/>
  <c r="B3489" i="23"/>
  <c r="W3433" i="23"/>
  <c r="V3434" i="23" s="1"/>
  <c r="J3433" i="23"/>
  <c r="I3434" i="23" s="1"/>
  <c r="D3433" i="23"/>
  <c r="O3433" i="23"/>
  <c r="P3433" i="23"/>
  <c r="Q3433" i="23"/>
  <c r="R3433" i="23"/>
  <c r="L3434" i="23"/>
  <c r="Y3434" i="23"/>
  <c r="C3434" i="23"/>
  <c r="E3434" i="23"/>
  <c r="G3434" i="23"/>
  <c r="B3435" i="23"/>
  <c r="W3379" i="23"/>
  <c r="V3380" i="23" s="1"/>
  <c r="J3379" i="23"/>
  <c r="I3380" i="23" s="1"/>
  <c r="D3379" i="23"/>
  <c r="O3379" i="23"/>
  <c r="P3379" i="23"/>
  <c r="Q3379" i="23"/>
  <c r="R3379" i="23"/>
  <c r="Y3380" i="23"/>
  <c r="L3380" i="23"/>
  <c r="C3380" i="23"/>
  <c r="E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G3272" i="23"/>
  <c r="B3273" i="23"/>
  <c r="W3217" i="23"/>
  <c r="V3218" i="23" s="1"/>
  <c r="J3217" i="23"/>
  <c r="I3218" i="23" s="1"/>
  <c r="D3217" i="23"/>
  <c r="O3217" i="23"/>
  <c r="P3217" i="23"/>
  <c r="Q3217" i="23"/>
  <c r="R3217" i="23"/>
  <c r="Y3218" i="23"/>
  <c r="L3218" i="23"/>
  <c r="C3218" i="23"/>
  <c r="E3218" i="23"/>
  <c r="G3218" i="23"/>
  <c r="B3219" i="23"/>
  <c r="J3163" i="23"/>
  <c r="I3164" i="23" s="1"/>
  <c r="W3163" i="23"/>
  <c r="V3164" i="23" s="1"/>
  <c r="D3163" i="23"/>
  <c r="O3163" i="23"/>
  <c r="P3163" i="23"/>
  <c r="Q3163" i="23"/>
  <c r="R3163" i="23"/>
  <c r="Y3164" i="23"/>
  <c r="L3164" i="23"/>
  <c r="C3164" i="23"/>
  <c r="E3164" i="23"/>
  <c r="G3164" i="23"/>
  <c r="B3165" i="23"/>
  <c r="W3109" i="23"/>
  <c r="V3110" i="23" s="1"/>
  <c r="J3109" i="23"/>
  <c r="I3110" i="23" s="1"/>
  <c r="D3109" i="23"/>
  <c r="O3109" i="23"/>
  <c r="P3109" i="23"/>
  <c r="Q3109" i="23"/>
  <c r="R3109" i="23"/>
  <c r="Y3110" i="23"/>
  <c r="L3110" i="23"/>
  <c r="C3110" i="23"/>
  <c r="E3110" i="23"/>
  <c r="F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E3002" i="23"/>
  <c r="F3002" i="23"/>
  <c r="G3002" i="23"/>
  <c r="B3003" i="23"/>
  <c r="W2947" i="23"/>
  <c r="V2948" i="23" s="1"/>
  <c r="J2947" i="23"/>
  <c r="I2948" i="23" s="1"/>
  <c r="D2947" i="23"/>
  <c r="O2947" i="23"/>
  <c r="P2947" i="23"/>
  <c r="Q2947" i="23"/>
  <c r="R2947" i="23"/>
  <c r="L2948" i="23"/>
  <c r="Y2948" i="23"/>
  <c r="C2948" i="23"/>
  <c r="E2948" i="23"/>
  <c r="F2948" i="23"/>
  <c r="G2948" i="23"/>
  <c r="B2949" i="23"/>
  <c r="W2893" i="23"/>
  <c r="V2894" i="23" s="1"/>
  <c r="J2893" i="23"/>
  <c r="I2894" i="23" s="1"/>
  <c r="D2893" i="23"/>
  <c r="P2893" i="23"/>
  <c r="Q2893" i="23"/>
  <c r="R2893" i="23"/>
  <c r="Y2894" i="23"/>
  <c r="L2894" i="23"/>
  <c r="C2894" i="23"/>
  <c r="E2894" i="23"/>
  <c r="F2894" i="23"/>
  <c r="G2894" i="23"/>
  <c r="B2895"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E2786" i="23"/>
  <c r="F2786" i="23"/>
  <c r="G2786" i="23"/>
  <c r="B2787" i="23"/>
  <c r="J2731" i="23"/>
  <c r="I2732" i="23" s="1"/>
  <c r="W2731" i="23"/>
  <c r="V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E2678" i="23"/>
  <c r="G2678" i="23"/>
  <c r="B2679" i="23"/>
  <c r="W2623" i="23"/>
  <c r="V2624" i="23" s="1"/>
  <c r="J2623" i="23"/>
  <c r="I2624" i="23" s="1"/>
  <c r="D2623" i="23"/>
  <c r="O2623" i="23"/>
  <c r="P2623" i="23"/>
  <c r="Q2623" i="23"/>
  <c r="R2623" i="23"/>
  <c r="Y2624" i="23"/>
  <c r="L2624" i="23"/>
  <c r="C2624" i="23"/>
  <c r="E2624" i="23"/>
  <c r="G2624" i="23"/>
  <c r="B2625" i="23"/>
  <c r="W2569" i="23"/>
  <c r="V2570" i="23" s="1"/>
  <c r="J2569" i="23"/>
  <c r="I2570" i="23" s="1"/>
  <c r="D2569" i="23"/>
  <c r="O2569" i="23"/>
  <c r="P2569" i="23"/>
  <c r="Q2569" i="23"/>
  <c r="R2569" i="23"/>
  <c r="L2570" i="23"/>
  <c r="Y2570" i="23"/>
  <c r="C2570" i="23"/>
  <c r="E2570" i="23"/>
  <c r="F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Y2462" i="23"/>
  <c r="L2462" i="23"/>
  <c r="C2462" i="23"/>
  <c r="E2462" i="23"/>
  <c r="F2462" i="23"/>
  <c r="G2462" i="23"/>
  <c r="B2463" i="23"/>
  <c r="W2407" i="23"/>
  <c r="V2408" i="23" s="1"/>
  <c r="J2407" i="23"/>
  <c r="I2408" i="23" s="1"/>
  <c r="D2407" i="23"/>
  <c r="O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F2354" i="23"/>
  <c r="G2354" i="23"/>
  <c r="B2355" i="23"/>
  <c r="W2299" i="23"/>
  <c r="V2300" i="23" s="1"/>
  <c r="J2299" i="23"/>
  <c r="I2300" i="23" s="1"/>
  <c r="D2299" i="23"/>
  <c r="O2299" i="23"/>
  <c r="P2299" i="23"/>
  <c r="Q2299" i="23"/>
  <c r="R2299" i="23"/>
  <c r="Y2300" i="23"/>
  <c r="L2300" i="23"/>
  <c r="C2300" i="23"/>
  <c r="E2300" i="23"/>
  <c r="F2300" i="23"/>
  <c r="G2300" i="23"/>
  <c r="B2301" i="23"/>
  <c r="Y2246" i="23"/>
  <c r="L2246" i="23"/>
  <c r="E2246" i="23"/>
  <c r="G2246" i="23"/>
  <c r="B2247" i="23"/>
  <c r="C2246" i="23"/>
  <c r="J2245" i="23"/>
  <c r="I2246" i="23" s="1"/>
  <c r="W2245" i="23"/>
  <c r="V2246" i="23" s="1"/>
  <c r="D2245" i="23"/>
  <c r="O2245" i="23"/>
  <c r="P2245" i="23"/>
  <c r="Q2245" i="23"/>
  <c r="R2245" i="23"/>
  <c r="P2191" i="23"/>
  <c r="Q2191" i="23"/>
  <c r="R2191" i="23"/>
  <c r="L2192" i="23"/>
  <c r="Y2192" i="23"/>
  <c r="E2192" i="23"/>
  <c r="B2193" i="23"/>
  <c r="C2192" i="23"/>
  <c r="G2192" i="23"/>
  <c r="W2191" i="23"/>
  <c r="V2192" i="23" s="1"/>
  <c r="J2191" i="23"/>
  <c r="I2192" i="23" s="1"/>
  <c r="D2191" i="23"/>
  <c r="Y2138" i="23"/>
  <c r="L2138" i="23"/>
  <c r="C2138" i="23"/>
  <c r="B2139" i="23"/>
  <c r="E2138" i="23"/>
  <c r="G2138" i="23"/>
  <c r="W2137" i="23"/>
  <c r="V2138" i="23" s="1"/>
  <c r="J2137" i="23"/>
  <c r="I2138" i="23" s="1"/>
  <c r="D2137" i="23"/>
  <c r="O2137" i="23"/>
  <c r="P2137" i="23"/>
  <c r="Q2137" i="23"/>
  <c r="R2137" i="23"/>
  <c r="M2083" i="23"/>
  <c r="O2083" i="23"/>
  <c r="P2083" i="23"/>
  <c r="Q2083" i="23"/>
  <c r="R2083" i="23"/>
  <c r="J2083" i="23"/>
  <c r="W2083" i="23"/>
  <c r="D2083" i="23"/>
  <c r="L2084" i="23"/>
  <c r="Y2084" i="23"/>
  <c r="B2085" i="23"/>
  <c r="E2084" i="23"/>
  <c r="C2084" i="23"/>
  <c r="G2084" i="23"/>
  <c r="P2029" i="23"/>
  <c r="Q2029" i="23"/>
  <c r="R2029" i="23"/>
  <c r="Y2030" i="23"/>
  <c r="L2030" i="23"/>
  <c r="G2030" i="23"/>
  <c r="C2030" i="23"/>
  <c r="F2030" i="23"/>
  <c r="E2030" i="23"/>
  <c r="B2031" i="23"/>
  <c r="J2029" i="23"/>
  <c r="I2030" i="23" s="1"/>
  <c r="W2029" i="23"/>
  <c r="V2030" i="23" s="1"/>
  <c r="D2029" i="23"/>
  <c r="W1975" i="23"/>
  <c r="V1976" i="23" s="1"/>
  <c r="J1975" i="23"/>
  <c r="I1976" i="23" s="1"/>
  <c r="D1975" i="23"/>
  <c r="L1976" i="23"/>
  <c r="Y1976" i="23"/>
  <c r="E1976" i="23"/>
  <c r="G1976" i="23"/>
  <c r="C1976" i="23"/>
  <c r="B1977" i="23"/>
  <c r="O1975" i="23"/>
  <c r="P1975" i="23"/>
  <c r="Q1975" i="23"/>
  <c r="R1975" i="23"/>
  <c r="W1921" i="23"/>
  <c r="V1922" i="23" s="1"/>
  <c r="J1921" i="23"/>
  <c r="I1922" i="23" s="1"/>
  <c r="D1921" i="23"/>
  <c r="O1921" i="23"/>
  <c r="P1921" i="23"/>
  <c r="Q1921" i="23"/>
  <c r="R1921" i="23"/>
  <c r="Y1922" i="23"/>
  <c r="L1922" i="23"/>
  <c r="C1922" i="23"/>
  <c r="E1922" i="23"/>
  <c r="F1922" i="23"/>
  <c r="G1922" i="23"/>
  <c r="B1923" i="23"/>
  <c r="J1867" i="23"/>
  <c r="I1868" i="23" s="1"/>
  <c r="W1867" i="23"/>
  <c r="V1868" i="23" s="1"/>
  <c r="D1867" i="23"/>
  <c r="O1867" i="23"/>
  <c r="P1867" i="23"/>
  <c r="Q1867" i="23"/>
  <c r="R1867" i="23"/>
  <c r="Y1868" i="23"/>
  <c r="L1868" i="23"/>
  <c r="C1868" i="23"/>
  <c r="F1868" i="23" s="1"/>
  <c r="E1868" i="23"/>
  <c r="G1868" i="23"/>
  <c r="B1869" i="23"/>
  <c r="W1813" i="23"/>
  <c r="V1814" i="23" s="1"/>
  <c r="J1813" i="23"/>
  <c r="I1814" i="23" s="1"/>
  <c r="D1813" i="23"/>
  <c r="O1813" i="23"/>
  <c r="P1813" i="23"/>
  <c r="Q1813" i="23"/>
  <c r="R1813" i="23"/>
  <c r="Y1814" i="23"/>
  <c r="L1814" i="23"/>
  <c r="C1814" i="23"/>
  <c r="F1814" i="23" s="1"/>
  <c r="E1814" i="23"/>
  <c r="G1814" i="23"/>
  <c r="B1815" i="23"/>
  <c r="W1759" i="23"/>
  <c r="V1760" i="23" s="1"/>
  <c r="J1759" i="23"/>
  <c r="I1760" i="23" s="1"/>
  <c r="D1759" i="23"/>
  <c r="P1759" i="23"/>
  <c r="Q1759" i="23"/>
  <c r="R1759" i="23"/>
  <c r="Y1760" i="23"/>
  <c r="L1760" i="23"/>
  <c r="C1760" i="23"/>
  <c r="E1760" i="23"/>
  <c r="G1760" i="23"/>
  <c r="B1761" i="23"/>
  <c r="W1705" i="23"/>
  <c r="V1706" i="23" s="1"/>
  <c r="J1705" i="23"/>
  <c r="I1706" i="23" s="1"/>
  <c r="D1705" i="23"/>
  <c r="O1705" i="23"/>
  <c r="P1705" i="23"/>
  <c r="Q1705" i="23"/>
  <c r="R1705" i="23"/>
  <c r="Y1706" i="23"/>
  <c r="L1706" i="23"/>
  <c r="C1706" i="23"/>
  <c r="E1706" i="23"/>
  <c r="G1706" i="23"/>
  <c r="B1707" i="23"/>
  <c r="J1651" i="23"/>
  <c r="I1652" i="23" s="1"/>
  <c r="W1651" i="23"/>
  <c r="V1652" i="23" s="1"/>
  <c r="D1651" i="23"/>
  <c r="O1651" i="23"/>
  <c r="P1651" i="23"/>
  <c r="Q1651" i="23"/>
  <c r="R1651" i="23"/>
  <c r="Y1652" i="23"/>
  <c r="L1652" i="23"/>
  <c r="C1652" i="23"/>
  <c r="E1652" i="23"/>
  <c r="G1652" i="23"/>
  <c r="B1653" i="23"/>
  <c r="W1597" i="23"/>
  <c r="V1598" i="23" s="1"/>
  <c r="J1597" i="23"/>
  <c r="I1598" i="23" s="1"/>
  <c r="D1597" i="23"/>
  <c r="O1597" i="23"/>
  <c r="P1597" i="23"/>
  <c r="Q1597" i="23"/>
  <c r="R1597" i="23"/>
  <c r="L1598" i="23"/>
  <c r="Y1598" i="23"/>
  <c r="C1598" i="23"/>
  <c r="E1598" i="23"/>
  <c r="F1598" i="23"/>
  <c r="G1598" i="23"/>
  <c r="B1599" i="23"/>
  <c r="J1543" i="23"/>
  <c r="I1544" i="23" s="1"/>
  <c r="W1543" i="23"/>
  <c r="V1544" i="23" s="1"/>
  <c r="D1543" i="23"/>
  <c r="O1543" i="23"/>
  <c r="P1543" i="23"/>
  <c r="Q1543" i="23"/>
  <c r="R1543" i="23"/>
  <c r="Y1544" i="23"/>
  <c r="L1544" i="23"/>
  <c r="C1544" i="23"/>
  <c r="E1544" i="23"/>
  <c r="G1544" i="23"/>
  <c r="B1545" i="23"/>
  <c r="J1489" i="23"/>
  <c r="I1490" i="23" s="1"/>
  <c r="W1489" i="23"/>
  <c r="V1490" i="23" s="1"/>
  <c r="D1489" i="23"/>
  <c r="O1489" i="23"/>
  <c r="P1489" i="23"/>
  <c r="Q1489" i="23"/>
  <c r="R1489" i="23"/>
  <c r="Y1490" i="23"/>
  <c r="L1490" i="23"/>
  <c r="C1490" i="23"/>
  <c r="F1490" i="23" s="1"/>
  <c r="E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G1382" i="23"/>
  <c r="B1383" i="23"/>
  <c r="W1327" i="23"/>
  <c r="V1328" i="23" s="1"/>
  <c r="J1327" i="23"/>
  <c r="I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L1274" i="23"/>
  <c r="Y1274" i="23"/>
  <c r="C1274" i="23"/>
  <c r="E1274" i="23"/>
  <c r="G1274" i="23"/>
  <c r="B1275" i="23"/>
  <c r="Z1218" i="23"/>
  <c r="V1219"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F1166" i="23" s="1"/>
  <c r="E1166" i="23"/>
  <c r="G1166" i="23"/>
  <c r="B1167" i="23"/>
  <c r="W1111" i="23"/>
  <c r="V1112" i="23" s="1"/>
  <c r="J1111" i="23"/>
  <c r="I1112" i="23" s="1"/>
  <c r="D1111" i="23"/>
  <c r="P1111" i="23"/>
  <c r="Q1111" i="23"/>
  <c r="R1111" i="23"/>
  <c r="Y1112" i="23"/>
  <c r="L1112" i="23"/>
  <c r="C1112" i="23"/>
  <c r="F1112" i="23" s="1"/>
  <c r="E1112" i="23"/>
  <c r="G1112" i="23"/>
  <c r="B1113" i="23"/>
  <c r="J1057" i="23"/>
  <c r="I1058" i="23" s="1"/>
  <c r="W1057" i="23"/>
  <c r="V1058" i="23" s="1"/>
  <c r="D1057" i="23"/>
  <c r="O1057" i="23"/>
  <c r="P1057" i="23"/>
  <c r="Q1057" i="23"/>
  <c r="R1057" i="23"/>
  <c r="Y1058" i="23"/>
  <c r="L1058" i="23"/>
  <c r="C1058" i="23"/>
  <c r="F1058" i="23" s="1"/>
  <c r="E1058" i="23"/>
  <c r="G1058" i="23"/>
  <c r="B1059" i="23"/>
  <c r="P1003" i="23"/>
  <c r="Q1003" i="23"/>
  <c r="R1003" i="23"/>
  <c r="W1003" i="23"/>
  <c r="V1004" i="23" s="1"/>
  <c r="J1003" i="23"/>
  <c r="I1004" i="23" s="1"/>
  <c r="D1003" i="23"/>
  <c r="L1004" i="23"/>
  <c r="Y1004" i="23"/>
  <c r="G1004" i="23"/>
  <c r="C1004" i="23"/>
  <c r="E1004" i="23"/>
  <c r="F1004" i="23"/>
  <c r="B1005" i="23"/>
  <c r="W949" i="23"/>
  <c r="V950" i="23" s="1"/>
  <c r="J949" i="23"/>
  <c r="I950" i="23" s="1"/>
  <c r="D949" i="23"/>
  <c r="O949" i="23"/>
  <c r="Q949" i="23"/>
  <c r="P949" i="23"/>
  <c r="R949" i="23"/>
  <c r="L950" i="23"/>
  <c r="Y950" i="23"/>
  <c r="C950" i="23"/>
  <c r="F950" i="23" s="1"/>
  <c r="E950" i="23"/>
  <c r="G950" i="23"/>
  <c r="B951" i="23"/>
  <c r="J895" i="23"/>
  <c r="I896" i="23" s="1"/>
  <c r="W895" i="23"/>
  <c r="V896" i="23" s="1"/>
  <c r="D895" i="23"/>
  <c r="O895" i="23"/>
  <c r="Q895" i="23"/>
  <c r="P895" i="23"/>
  <c r="R895" i="23"/>
  <c r="Y896" i="23"/>
  <c r="L896" i="23"/>
  <c r="C896" i="23"/>
  <c r="F896" i="23" s="1"/>
  <c r="E896" i="23"/>
  <c r="G896" i="23"/>
  <c r="B897" i="23"/>
  <c r="J841" i="23"/>
  <c r="I842" i="23" s="1"/>
  <c r="W841" i="23"/>
  <c r="V842" i="23" s="1"/>
  <c r="D841" i="23"/>
  <c r="O841" i="23"/>
  <c r="P841" i="23"/>
  <c r="Q841" i="23"/>
  <c r="R841" i="23"/>
  <c r="L842" i="23"/>
  <c r="Y842" i="23"/>
  <c r="C842" i="23"/>
  <c r="F842" i="23" s="1"/>
  <c r="E842" i="23"/>
  <c r="G842" i="23"/>
  <c r="B843" i="23"/>
  <c r="Y788" i="23"/>
  <c r="L788" i="23"/>
  <c r="G788" i="23"/>
  <c r="C788" i="23"/>
  <c r="E788" i="23"/>
  <c r="B789" i="23"/>
  <c r="J787" i="23"/>
  <c r="I788" i="23" s="1"/>
  <c r="W787" i="23"/>
  <c r="V788" i="23" s="1"/>
  <c r="D787" i="23"/>
  <c r="O787" i="23"/>
  <c r="P787" i="23"/>
  <c r="Q787" i="23"/>
  <c r="R787" i="23"/>
  <c r="Y734" i="23"/>
  <c r="L734" i="23"/>
  <c r="G734" i="23"/>
  <c r="C734" i="23"/>
  <c r="B735" i="23"/>
  <c r="E734" i="23"/>
  <c r="J733" i="23"/>
  <c r="I734" i="23" s="1"/>
  <c r="W733" i="23"/>
  <c r="V734" i="23" s="1"/>
  <c r="D733" i="23"/>
  <c r="P733" i="23"/>
  <c r="Q733" i="23"/>
  <c r="R733" i="23"/>
  <c r="W679" i="23"/>
  <c r="V680" i="23" s="1"/>
  <c r="J679" i="23"/>
  <c r="I680" i="23" s="1"/>
  <c r="D679" i="23"/>
  <c r="O679" i="23"/>
  <c r="P679" i="23"/>
  <c r="Q679" i="23"/>
  <c r="R679" i="23"/>
  <c r="Y680" i="23"/>
  <c r="L680" i="23"/>
  <c r="C680" i="23"/>
  <c r="E680" i="23"/>
  <c r="F680" i="23"/>
  <c r="G680" i="23"/>
  <c r="B681" i="23"/>
  <c r="Z624" i="23"/>
  <c r="V625" i="23"/>
  <c r="W625" i="23"/>
  <c r="V626" i="23" s="1"/>
  <c r="J625" i="23"/>
  <c r="I626" i="23" s="1"/>
  <c r="D625" i="23"/>
  <c r="O625" i="23"/>
  <c r="P625" i="23"/>
  <c r="Q625" i="23"/>
  <c r="R625" i="23"/>
  <c r="Y626" i="23"/>
  <c r="L626" i="23"/>
  <c r="C626" i="23"/>
  <c r="E626" i="23"/>
  <c r="F626" i="23"/>
  <c r="G626" i="23"/>
  <c r="B627" i="23"/>
  <c r="W571" i="23"/>
  <c r="V572" i="23" s="1"/>
  <c r="J571" i="23"/>
  <c r="I572" i="23" s="1"/>
  <c r="D571" i="23"/>
  <c r="O571" i="23"/>
  <c r="P571" i="23"/>
  <c r="Q571" i="23"/>
  <c r="R571" i="23"/>
  <c r="Y572" i="23"/>
  <c r="L572" i="23"/>
  <c r="C572" i="23"/>
  <c r="F572" i="23" s="1"/>
  <c r="E572" i="23"/>
  <c r="G572" i="23"/>
  <c r="B573" i="23"/>
  <c r="W517" i="23"/>
  <c r="V518" i="23" s="1"/>
  <c r="J517" i="23"/>
  <c r="I518" i="23" s="1"/>
  <c r="D517" i="23"/>
  <c r="O517" i="23"/>
  <c r="Q517" i="23"/>
  <c r="P517" i="23"/>
  <c r="R517" i="23"/>
  <c r="Y518" i="23"/>
  <c r="L518" i="23"/>
  <c r="C518" i="23"/>
  <c r="E518" i="23"/>
  <c r="F518" i="23"/>
  <c r="G518" i="23"/>
  <c r="B519" i="23"/>
  <c r="W463" i="23"/>
  <c r="V464" i="23" s="1"/>
  <c r="J463" i="23"/>
  <c r="I464" i="23" s="1"/>
  <c r="D463" i="23"/>
  <c r="O463" i="23"/>
  <c r="Q463" i="23"/>
  <c r="R463" i="23"/>
  <c r="P463" i="23"/>
  <c r="Y464" i="23"/>
  <c r="L464" i="23"/>
  <c r="C464" i="23"/>
  <c r="E464" i="23"/>
  <c r="F464" i="23"/>
  <c r="G464" i="23"/>
  <c r="B465" i="23"/>
  <c r="W409" i="23"/>
  <c r="V410" i="23" s="1"/>
  <c r="J409" i="23"/>
  <c r="I410" i="23" s="1"/>
  <c r="D409" i="23"/>
  <c r="O409" i="23"/>
  <c r="P409" i="23"/>
  <c r="Q409" i="23"/>
  <c r="R409" i="23"/>
  <c r="Y410" i="23"/>
  <c r="L410" i="23"/>
  <c r="C410" i="23"/>
  <c r="E410" i="23"/>
  <c r="G410" i="23"/>
  <c r="B411" i="23"/>
  <c r="W355" i="23"/>
  <c r="V356" i="23" s="1"/>
  <c r="J355" i="23"/>
  <c r="I356" i="23" s="1"/>
  <c r="D355" i="23"/>
  <c r="O355" i="23"/>
  <c r="Q355" i="23"/>
  <c r="R355" i="23"/>
  <c r="P355" i="23"/>
  <c r="Y356" i="23"/>
  <c r="L356" i="23"/>
  <c r="C356" i="23"/>
  <c r="E356" i="23"/>
  <c r="G356" i="23"/>
  <c r="B357" i="23"/>
  <c r="W301" i="23"/>
  <c r="V302" i="23" s="1"/>
  <c r="J301" i="23"/>
  <c r="I302" i="23" s="1"/>
  <c r="D301" i="23"/>
  <c r="Q301" i="23"/>
  <c r="P301" i="23"/>
  <c r="R301" i="23"/>
  <c r="Y302" i="23"/>
  <c r="L302" i="23"/>
  <c r="C302" i="23"/>
  <c r="E302" i="23"/>
  <c r="F302" i="23"/>
  <c r="G302" i="23"/>
  <c r="B303" i="23"/>
  <c r="W247" i="23"/>
  <c r="V248" i="23" s="1"/>
  <c r="J247" i="23"/>
  <c r="I248" i="23" s="1"/>
  <c r="D247" i="23"/>
  <c r="Q247" i="23"/>
  <c r="R247" i="23"/>
  <c r="P247" i="23"/>
  <c r="Y248" i="23"/>
  <c r="L248" i="23"/>
  <c r="C248" i="23"/>
  <c r="F248" i="23" s="1"/>
  <c r="E248" i="23"/>
  <c r="G248" i="23"/>
  <c r="B249" i="23"/>
  <c r="W193" i="23"/>
  <c r="V194" i="23" s="1"/>
  <c r="J193" i="23"/>
  <c r="I194" i="23" s="1"/>
  <c r="D193" i="23"/>
  <c r="P193" i="23"/>
  <c r="Q193" i="23"/>
  <c r="R193" i="23"/>
  <c r="Y194" i="23"/>
  <c r="L194" i="23"/>
  <c r="C194" i="23"/>
  <c r="F194" i="23" s="1"/>
  <c r="E194" i="23"/>
  <c r="G194" i="23"/>
  <c r="B195" i="23"/>
  <c r="W139" i="23"/>
  <c r="V140" i="23" s="1"/>
  <c r="J139" i="23"/>
  <c r="I140" i="23" s="1"/>
  <c r="D139" i="23"/>
  <c r="O139" i="23"/>
  <c r="P139" i="23"/>
  <c r="Q139" i="23"/>
  <c r="R139" i="23"/>
  <c r="Y140" i="23"/>
  <c r="L140" i="23"/>
  <c r="C140" i="23"/>
  <c r="F140" i="23" s="1"/>
  <c r="E140" i="23"/>
  <c r="G140" i="23"/>
  <c r="B141" i="23"/>
  <c r="Q85" i="23"/>
  <c r="R85" i="23"/>
  <c r="P85" i="23"/>
  <c r="J85" i="23"/>
  <c r="I86" i="23" s="1"/>
  <c r="W85" i="23"/>
  <c r="V86" i="23" s="1"/>
  <c r="D85" i="23"/>
  <c r="L86" i="23"/>
  <c r="Y86" i="23"/>
  <c r="B87" i="23"/>
  <c r="C86" i="23"/>
  <c r="E86" i="23"/>
  <c r="G86" i="23"/>
  <c r="BK1424" i="24"/>
  <c r="BE1424" i="24"/>
  <c r="BI1424" i="24" s="1"/>
  <c r="BJ1424" i="24"/>
  <c r="BK1368" i="24"/>
  <c r="BE1368" i="24"/>
  <c r="BI1368" i="24" s="1"/>
  <c r="BJ1368" i="24"/>
  <c r="BK1312" i="24"/>
  <c r="BE1312" i="24"/>
  <c r="BI1312" i="24" s="1"/>
  <c r="BJ1312" i="24"/>
  <c r="BK1256" i="24"/>
  <c r="BE1256" i="24"/>
  <c r="BI1256" i="24" s="1"/>
  <c r="BJ1256" i="24"/>
  <c r="BK1200" i="24"/>
  <c r="BE1200" i="24"/>
  <c r="BI1200" i="24" s="1"/>
  <c r="BJ1200" i="24"/>
  <c r="AI1170" i="24"/>
  <c r="N111" i="9"/>
  <c r="AI1171" i="24"/>
  <c r="O111" i="9"/>
  <c r="AI1172" i="24"/>
  <c r="P111" i="9"/>
  <c r="AI1173" i="24"/>
  <c r="Q111" i="9"/>
  <c r="AI1174" i="24"/>
  <c r="R111" i="9"/>
  <c r="AI1175" i="24"/>
  <c r="S111" i="9"/>
  <c r="AI1176" i="24"/>
  <c r="T111" i="9"/>
  <c r="BK1144" i="24"/>
  <c r="BE1144" i="24"/>
  <c r="BI1144" i="24" s="1"/>
  <c r="BJ1144" i="24"/>
  <c r="BK1088" i="24"/>
  <c r="BE1088" i="24"/>
  <c r="BI1088" i="24" s="1"/>
  <c r="BJ1088" i="24"/>
  <c r="BK1032" i="24"/>
  <c r="BE1032" i="24"/>
  <c r="BI1032" i="24" s="1"/>
  <c r="BJ1032" i="24"/>
  <c r="BK976" i="24"/>
  <c r="BE976" i="24"/>
  <c r="BI976" i="24" s="1"/>
  <c r="BJ976" i="24"/>
  <c r="BK920" i="24"/>
  <c r="BE920" i="24"/>
  <c r="BI920" i="24" s="1"/>
  <c r="BJ920" i="24"/>
  <c r="AI890" i="24"/>
  <c r="N106" i="9"/>
  <c r="AI891" i="24"/>
  <c r="O106" i="9"/>
  <c r="AI892" i="24"/>
  <c r="P106" i="9"/>
  <c r="AI893" i="24"/>
  <c r="Q106" i="9"/>
  <c r="AI894" i="24"/>
  <c r="R106" i="9"/>
  <c r="AI895" i="24"/>
  <c r="S106" i="9"/>
  <c r="AI896" i="24"/>
  <c r="T106" i="9"/>
  <c r="AI897" i="24"/>
  <c r="U106" i="9"/>
  <c r="AI898" i="24"/>
  <c r="V106" i="9"/>
  <c r="AI899" i="24"/>
  <c r="W106" i="9"/>
  <c r="AI900" i="24"/>
  <c r="X106" i="9"/>
  <c r="AI901" i="24"/>
  <c r="Y106" i="9"/>
  <c r="BK864" i="24"/>
  <c r="BE864" i="24"/>
  <c r="BI864" i="24" s="1"/>
  <c r="BJ864" i="24"/>
  <c r="BK808" i="24"/>
  <c r="BE808" i="24"/>
  <c r="BI808" i="24" s="1"/>
  <c r="BJ808" i="24"/>
  <c r="BK752" i="24"/>
  <c r="BE752" i="24"/>
  <c r="BI752" i="24" s="1"/>
  <c r="BJ752" i="24"/>
  <c r="BK696" i="24"/>
  <c r="BE696" i="24"/>
  <c r="BI696" i="24" s="1"/>
  <c r="BJ696" i="24"/>
  <c r="BK640" i="24"/>
  <c r="BE640" i="24"/>
  <c r="BI640" i="24" s="1"/>
  <c r="BJ640" i="24"/>
  <c r="AI610" i="24"/>
  <c r="N101" i="9"/>
  <c r="AI611" i="24"/>
  <c r="O101" i="9"/>
  <c r="AI612" i="24"/>
  <c r="P101" i="9"/>
  <c r="AI613" i="24"/>
  <c r="Q101" i="9"/>
  <c r="AI614" i="24"/>
  <c r="R101" i="9"/>
  <c r="AI615" i="24"/>
  <c r="S101" i="9"/>
  <c r="AI616" i="24"/>
  <c r="T101" i="9"/>
  <c r="AI617" i="24"/>
  <c r="U101" i="9"/>
  <c r="AI618" i="24"/>
  <c r="V101" i="9"/>
  <c r="AI619" i="24"/>
  <c r="W101" i="9"/>
  <c r="AI620" i="24"/>
  <c r="X101" i="9"/>
  <c r="AI621" i="24"/>
  <c r="Y101" i="9"/>
  <c r="K584" i="24"/>
  <c r="E584" i="24"/>
  <c r="J584" i="24"/>
  <c r="BK584" i="24"/>
  <c r="BE584" i="24"/>
  <c r="BI584" i="24" s="1"/>
  <c r="BJ584" i="24"/>
  <c r="BK528" i="24"/>
  <c r="BE528" i="24"/>
  <c r="BI528" i="24" s="1"/>
  <c r="BJ528" i="24"/>
  <c r="BK472" i="24"/>
  <c r="BE472" i="24"/>
  <c r="BI472" i="24" s="1"/>
  <c r="BJ472" i="24"/>
  <c r="BE416" i="24"/>
  <c r="BI416" i="24" s="1"/>
  <c r="BK416" i="24"/>
  <c r="BJ416" i="24"/>
  <c r="BK360" i="24"/>
  <c r="BE360" i="24"/>
  <c r="BI360" i="24" s="1"/>
  <c r="BJ360" i="24"/>
  <c r="AI330" i="24"/>
  <c r="N96" i="9"/>
  <c r="AI331" i="24"/>
  <c r="O96" i="9"/>
  <c r="AI332" i="24"/>
  <c r="P96" i="9"/>
  <c r="AI333" i="24"/>
  <c r="Q96" i="9"/>
  <c r="AI334" i="24"/>
  <c r="R96" i="9"/>
  <c r="AI335" i="24"/>
  <c r="S96" i="9"/>
  <c r="AI336" i="24"/>
  <c r="T96" i="9"/>
  <c r="AI337" i="24"/>
  <c r="U96" i="9"/>
  <c r="AI338" i="24"/>
  <c r="V96" i="9"/>
  <c r="AI339" i="24"/>
  <c r="W96" i="9"/>
  <c r="AI340" i="24"/>
  <c r="X96" i="9"/>
  <c r="AI341" i="24"/>
  <c r="Y96" i="9"/>
  <c r="BE304" i="24"/>
  <c r="BI304" i="24" s="1"/>
  <c r="BK304" i="24"/>
  <c r="BJ304" i="24"/>
  <c r="BK1536" i="24"/>
  <c r="BE1536" i="24"/>
  <c r="BI1536" i="24" s="1"/>
  <c r="BJ1536" i="24"/>
  <c r="BK248" i="24"/>
  <c r="BE248" i="24"/>
  <c r="BI248" i="24" s="1"/>
  <c r="BJ248" i="24"/>
  <c r="AI1506" i="24"/>
  <c r="N117" i="9"/>
  <c r="AI1507" i="24"/>
  <c r="O117" i="9"/>
  <c r="AI1508" i="24"/>
  <c r="P117" i="9"/>
  <c r="AI1509" i="24"/>
  <c r="Q117" i="9"/>
  <c r="AI1510" i="24"/>
  <c r="R117" i="9"/>
  <c r="AI1511" i="24"/>
  <c r="S117" i="9"/>
  <c r="AI1512" i="24"/>
  <c r="T117" i="9"/>
  <c r="AI1513" i="24"/>
  <c r="U117" i="9"/>
  <c r="AI1514" i="24"/>
  <c r="V117" i="9"/>
  <c r="AI1515" i="24"/>
  <c r="W117" i="9"/>
  <c r="AI1516" i="24"/>
  <c r="X117" i="9"/>
  <c r="AI1517" i="24"/>
  <c r="Y117" i="9"/>
  <c r="BK1480" i="24"/>
  <c r="BE1480" i="24"/>
  <c r="BI1480" i="24" s="1"/>
  <c r="BJ1480" i="24"/>
  <c r="D23" i="18"/>
  <c r="M23" i="18" s="1"/>
  <c r="J23" i="18"/>
  <c r="I24" i="18" s="1"/>
  <c r="AA23" i="18"/>
  <c r="Z23" i="18"/>
  <c r="Y23" i="18"/>
  <c r="X23" i="18"/>
  <c r="W23" i="18"/>
  <c r="P23" i="18"/>
  <c r="Q23" i="18"/>
  <c r="R23" i="18"/>
  <c r="V23" i="18"/>
  <c r="L24" i="18"/>
  <c r="E24" i="18"/>
  <c r="G24" i="18"/>
  <c r="AC24" i="18" s="1"/>
  <c r="B25" i="18"/>
  <c r="C24" i="18"/>
  <c r="B24" i="19"/>
  <c r="E23" i="19"/>
  <c r="O23" i="18" s="1"/>
  <c r="X23" i="19"/>
  <c r="T23" i="19"/>
  <c r="AE16" i="18"/>
  <c r="B89" i="13"/>
  <c r="I89" i="13" s="1"/>
  <c r="AD15" i="18"/>
  <c r="AC17" i="18"/>
  <c r="AC18" i="18"/>
  <c r="AC19" i="18"/>
  <c r="AC20" i="18"/>
  <c r="AC21" i="18"/>
  <c r="AC22" i="18"/>
  <c r="AC23" i="18"/>
  <c r="O4621" i="23"/>
  <c r="O4625" i="23"/>
  <c r="M1599" i="24"/>
  <c r="N1599" i="24"/>
  <c r="AE1599" i="24" s="1"/>
  <c r="M1375" i="24"/>
  <c r="N1375" i="24"/>
  <c r="AE1375" i="24" s="1"/>
  <c r="M1319" i="24"/>
  <c r="N1319" i="24"/>
  <c r="AE1319" i="24" s="1"/>
  <c r="M1263" i="24"/>
  <c r="N1263" i="24"/>
  <c r="AE1263" i="24" s="1"/>
  <c r="M1207" i="24"/>
  <c r="N1207" i="24"/>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367" i="24"/>
  <c r="N367" i="24"/>
  <c r="AE367" i="24" s="1"/>
  <c r="M311" i="24"/>
  <c r="N311" i="24"/>
  <c r="AE311" i="24" s="1"/>
  <c r="M255" i="24"/>
  <c r="N255" i="24"/>
  <c r="AE255" i="24" s="1"/>
  <c r="M4734" i="23"/>
  <c r="N4734" i="23"/>
  <c r="M4680" i="23"/>
  <c r="N4680" i="23"/>
  <c r="M4572" i="23"/>
  <c r="N4572" i="23"/>
  <c r="M4518" i="23"/>
  <c r="N4518" i="23"/>
  <c r="M4218" i="23"/>
  <c r="N4218" i="23"/>
  <c r="U4218" i="23" s="1"/>
  <c r="M4164" i="23"/>
  <c r="N4164" i="23"/>
  <c r="U4164" i="23" s="1"/>
  <c r="M4110" i="23"/>
  <c r="N4110" i="23"/>
  <c r="U4110" i="23" s="1"/>
  <c r="N4056" i="23"/>
  <c r="U4056" i="23" s="1"/>
  <c r="M405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N2244" i="23"/>
  <c r="U2244" i="23" s="1"/>
  <c r="M2244" i="23"/>
  <c r="M2190" i="23"/>
  <c r="N2190" i="23"/>
  <c r="U2190" i="23" s="1"/>
  <c r="M2136" i="23"/>
  <c r="N2136" i="23"/>
  <c r="U2136" i="23" s="1"/>
  <c r="M2082" i="23"/>
  <c r="N2082" i="23"/>
  <c r="U2082" i="23" s="1"/>
  <c r="N2028" i="23"/>
  <c r="U2028" i="23" s="1"/>
  <c r="M2028" i="23"/>
  <c r="N1974" i="23"/>
  <c r="U1974" i="23" s="1"/>
  <c r="M1974" i="23"/>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N786" i="23"/>
  <c r="U786" i="23" s="1"/>
  <c r="M786" i="23"/>
  <c r="N732" i="23"/>
  <c r="U732" i="23" s="1"/>
  <c r="M732" i="23"/>
  <c r="M678" i="23"/>
  <c r="N678" i="23"/>
  <c r="U678"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Y86" i="9"/>
  <c r="AH1461" i="24"/>
  <c r="X86" i="9"/>
  <c r="AH1460" i="24"/>
  <c r="W86" i="9"/>
  <c r="AH1459" i="24"/>
  <c r="V86" i="9"/>
  <c r="AH1458" i="24"/>
  <c r="U86" i="9"/>
  <c r="AH1457" i="24"/>
  <c r="T86" i="9"/>
  <c r="AH1456" i="24"/>
  <c r="N86" i="9"/>
  <c r="AH1450" i="24"/>
  <c r="O86" i="9"/>
  <c r="AH1451" i="24"/>
  <c r="P86" i="9"/>
  <c r="AH1452" i="24"/>
  <c r="R86" i="9"/>
  <c r="AH1454" i="24"/>
  <c r="S86" i="9"/>
  <c r="AH1455" i="24"/>
  <c r="Q86" i="9"/>
  <c r="AH1453" i="24"/>
  <c r="V85" i="9"/>
  <c r="AH1402" i="24"/>
  <c r="Y85" i="9"/>
  <c r="AH1405" i="24"/>
  <c r="X85" i="9"/>
  <c r="AH1404" i="24"/>
  <c r="W85" i="9"/>
  <c r="AH1403" i="24"/>
  <c r="N85" i="9"/>
  <c r="AH1394" i="24"/>
  <c r="O85" i="9"/>
  <c r="AH1395" i="24"/>
  <c r="P85" i="9"/>
  <c r="AH1396" i="24"/>
  <c r="Q85" i="9"/>
  <c r="AH1397" i="24"/>
  <c r="R85" i="9"/>
  <c r="AH1398" i="24"/>
  <c r="S85" i="9"/>
  <c r="AH1399" i="24"/>
  <c r="T85" i="9"/>
  <c r="AH1400" i="24"/>
  <c r="U85" i="9"/>
  <c r="AH1401" i="24"/>
  <c r="P84" i="9"/>
  <c r="AH1340" i="24"/>
  <c r="T84" i="9"/>
  <c r="AH1344" i="24"/>
  <c r="R84" i="9"/>
  <c r="AH1342" i="24"/>
  <c r="S84" i="9"/>
  <c r="AH1343" i="24"/>
  <c r="U84" i="9"/>
  <c r="AH1345" i="24"/>
  <c r="V84" i="9"/>
  <c r="AH1346" i="24"/>
  <c r="X84" i="9"/>
  <c r="AH1348" i="24"/>
  <c r="Y84" i="9"/>
  <c r="AH1349" i="24"/>
  <c r="N84" i="9"/>
  <c r="AH1338" i="24"/>
  <c r="O84" i="9"/>
  <c r="AH1339" i="24"/>
  <c r="Q84" i="9"/>
  <c r="AH1341" i="24"/>
  <c r="W84" i="9"/>
  <c r="AH1347" i="24"/>
  <c r="U83" i="9"/>
  <c r="AH1289" i="24"/>
  <c r="V83" i="9"/>
  <c r="AH1290" i="24"/>
  <c r="W83" i="9"/>
  <c r="AH1291" i="24"/>
  <c r="X83" i="9"/>
  <c r="AH1292" i="24"/>
  <c r="S83" i="9"/>
  <c r="AH1287" i="24"/>
  <c r="T83" i="9"/>
  <c r="AH1288" i="24"/>
  <c r="N83" i="9"/>
  <c r="AH1282" i="24"/>
  <c r="O83" i="9"/>
  <c r="AH1283" i="24"/>
  <c r="P83" i="9"/>
  <c r="AH1284" i="24"/>
  <c r="Q83" i="9"/>
  <c r="AH1285" i="24"/>
  <c r="R83" i="9"/>
  <c r="AH1286" i="24"/>
  <c r="Y83" i="9"/>
  <c r="AH1293" i="24"/>
  <c r="V82" i="9"/>
  <c r="AH1234" i="24"/>
  <c r="U82" i="9"/>
  <c r="AH1233" i="24"/>
  <c r="W82" i="9"/>
  <c r="AH1235" i="24"/>
  <c r="X82" i="9"/>
  <c r="AH1236" i="24"/>
  <c r="Y82" i="9"/>
  <c r="AH1237" i="24"/>
  <c r="S82" i="9"/>
  <c r="AH1231" i="24"/>
  <c r="N82" i="9"/>
  <c r="AH1226" i="24"/>
  <c r="T82" i="9"/>
  <c r="AH1232" i="24"/>
  <c r="R82" i="9"/>
  <c r="AH1230" i="24"/>
  <c r="Q82" i="9"/>
  <c r="AH1229" i="24"/>
  <c r="P82" i="9"/>
  <c r="AH1228" i="24"/>
  <c r="O82" i="9"/>
  <c r="AH1227" i="24"/>
  <c r="X81" i="9"/>
  <c r="AH1180" i="24"/>
  <c r="V81" i="9"/>
  <c r="AH1178" i="24"/>
  <c r="Y81" i="9"/>
  <c r="AH1181" i="24"/>
  <c r="U81" i="9"/>
  <c r="AH1177" i="24"/>
  <c r="W81" i="9"/>
  <c r="AH1179" i="24"/>
  <c r="P80" i="9"/>
  <c r="AH1116" i="24"/>
  <c r="N80" i="9"/>
  <c r="AH1114" i="24"/>
  <c r="O80" i="9"/>
  <c r="AH1115" i="24"/>
  <c r="Y80" i="9"/>
  <c r="AH1125" i="24"/>
  <c r="X80" i="9"/>
  <c r="AH1124" i="24"/>
  <c r="W80" i="9"/>
  <c r="AH1123" i="24"/>
  <c r="V80" i="9"/>
  <c r="AH1122" i="24"/>
  <c r="U80" i="9"/>
  <c r="AH1121" i="24"/>
  <c r="T80" i="9"/>
  <c r="AH1120" i="24"/>
  <c r="S80" i="9"/>
  <c r="AH1119" i="24"/>
  <c r="R80" i="9"/>
  <c r="AH1118" i="24"/>
  <c r="Q80" i="9"/>
  <c r="AH1117" i="24"/>
  <c r="V79" i="9"/>
  <c r="AH1066" i="24"/>
  <c r="N79" i="9"/>
  <c r="AH1058" i="24"/>
  <c r="R79" i="9"/>
  <c r="AH1062" i="24"/>
  <c r="O79" i="9"/>
  <c r="AH1059" i="24"/>
  <c r="P79" i="9"/>
  <c r="AH1060" i="24"/>
  <c r="Y79" i="9"/>
  <c r="AH1069" i="24"/>
  <c r="W79" i="9"/>
  <c r="AH1067" i="24"/>
  <c r="Q79" i="9"/>
  <c r="AH1061" i="24"/>
  <c r="T79" i="9"/>
  <c r="AH1064" i="24"/>
  <c r="U79" i="9"/>
  <c r="AH1065" i="24"/>
  <c r="X79" i="9"/>
  <c r="AH1068" i="24"/>
  <c r="S79" i="9"/>
  <c r="AH1063" i="24"/>
  <c r="R78" i="9"/>
  <c r="AH1006" i="24"/>
  <c r="Y78" i="9"/>
  <c r="AH1013" i="24"/>
  <c r="U78" i="9"/>
  <c r="AH1009" i="24"/>
  <c r="X78" i="9"/>
  <c r="AH1012" i="24"/>
  <c r="W78" i="9"/>
  <c r="AH1011" i="24"/>
  <c r="V78" i="9"/>
  <c r="AH1010" i="24"/>
  <c r="T78" i="9"/>
  <c r="AH1008" i="24"/>
  <c r="S78" i="9"/>
  <c r="AH1007" i="24"/>
  <c r="Q78" i="9"/>
  <c r="AH1005" i="24"/>
  <c r="P78" i="9"/>
  <c r="AH1004" i="24"/>
  <c r="O78" i="9"/>
  <c r="AH1003" i="24"/>
  <c r="N78" i="9"/>
  <c r="AH1002" i="24"/>
  <c r="X77" i="9"/>
  <c r="AH956" i="24"/>
  <c r="U77" i="9"/>
  <c r="AH953" i="24"/>
  <c r="P77" i="9"/>
  <c r="AH948" i="24"/>
  <c r="O77" i="9"/>
  <c r="AH947" i="24"/>
  <c r="N77" i="9"/>
  <c r="AH946" i="24"/>
  <c r="V77" i="9"/>
  <c r="AH954" i="24"/>
  <c r="Y77" i="9"/>
  <c r="AH957" i="24"/>
  <c r="W77" i="9"/>
  <c r="AH955" i="24"/>
  <c r="T77" i="9"/>
  <c r="AH952" i="24"/>
  <c r="S77" i="9"/>
  <c r="AH951" i="24"/>
  <c r="R77" i="9"/>
  <c r="AH950" i="24"/>
  <c r="Q77" i="9"/>
  <c r="AH949" i="24"/>
  <c r="U75" i="9"/>
  <c r="AH841" i="24"/>
  <c r="T75" i="9"/>
  <c r="AH840" i="24"/>
  <c r="R75" i="9"/>
  <c r="AH838" i="24"/>
  <c r="X75" i="9"/>
  <c r="AH844" i="24"/>
  <c r="N75" i="9"/>
  <c r="AH834" i="24"/>
  <c r="O75" i="9"/>
  <c r="AH835" i="24"/>
  <c r="Q75" i="9"/>
  <c r="AH837" i="24"/>
  <c r="P75" i="9"/>
  <c r="AH836" i="24"/>
  <c r="S75" i="9"/>
  <c r="AH839" i="24"/>
  <c r="Y75" i="9"/>
  <c r="AH845" i="24"/>
  <c r="W75" i="9"/>
  <c r="AH843" i="24"/>
  <c r="V75" i="9"/>
  <c r="AH842" i="24"/>
  <c r="Y74" i="9"/>
  <c r="AH789" i="24"/>
  <c r="X74" i="9"/>
  <c r="AH788" i="24"/>
  <c r="W74" i="9"/>
  <c r="AH787" i="24"/>
  <c r="V74" i="9"/>
  <c r="AH786" i="24"/>
  <c r="U74" i="9"/>
  <c r="AH785" i="24"/>
  <c r="T74" i="9"/>
  <c r="AH784" i="24"/>
  <c r="S74" i="9"/>
  <c r="AH783" i="24"/>
  <c r="R74" i="9"/>
  <c r="AH782" i="24"/>
  <c r="Q74" i="9"/>
  <c r="AH781" i="24"/>
  <c r="P74" i="9"/>
  <c r="AH780" i="24"/>
  <c r="O74" i="9"/>
  <c r="AH779" i="24"/>
  <c r="N74" i="9"/>
  <c r="AH778" i="24"/>
  <c r="Y72" i="9"/>
  <c r="AH677" i="24"/>
  <c r="X72" i="9"/>
  <c r="AH676" i="24"/>
  <c r="W72" i="9"/>
  <c r="AH675" i="24"/>
  <c r="V72" i="9"/>
  <c r="AH674" i="24"/>
  <c r="U72" i="9"/>
  <c r="AH673" i="24"/>
  <c r="T72" i="9"/>
  <c r="AH672" i="24"/>
  <c r="P72" i="9"/>
  <c r="AH668" i="24"/>
  <c r="S72" i="9"/>
  <c r="AH671" i="24"/>
  <c r="R72" i="9"/>
  <c r="AH670" i="24"/>
  <c r="O72" i="9"/>
  <c r="AH667" i="24"/>
  <c r="N72" i="9"/>
  <c r="AH666" i="24"/>
  <c r="Q72" i="9"/>
  <c r="AH669" i="24"/>
  <c r="W70" i="9"/>
  <c r="AH563" i="24"/>
  <c r="V70" i="9"/>
  <c r="AH562" i="24"/>
  <c r="U70" i="9"/>
  <c r="AH561" i="24"/>
  <c r="Y70" i="9"/>
  <c r="AH565" i="24"/>
  <c r="T70" i="9"/>
  <c r="AH560" i="24"/>
  <c r="S70" i="9"/>
  <c r="AH559" i="24"/>
  <c r="X70" i="9"/>
  <c r="AH564" i="24"/>
  <c r="R70" i="9"/>
  <c r="AH558" i="24"/>
  <c r="Q70" i="9"/>
  <c r="AH557" i="24"/>
  <c r="O70" i="9"/>
  <c r="AH555" i="24"/>
  <c r="N70" i="9"/>
  <c r="AH554" i="24"/>
  <c r="P70" i="9"/>
  <c r="AH556" i="24"/>
  <c r="V69" i="9"/>
  <c r="AH506" i="24"/>
  <c r="Y69" i="9"/>
  <c r="AH509" i="24"/>
  <c r="AH498" i="24"/>
  <c r="N69" i="9"/>
  <c r="AH500" i="24"/>
  <c r="P69" i="9"/>
  <c r="X69" i="9"/>
  <c r="AH508" i="24"/>
  <c r="S69" i="9"/>
  <c r="AH503" i="24"/>
  <c r="W69" i="9"/>
  <c r="AH507" i="24"/>
  <c r="AH501" i="24"/>
  <c r="Q69" i="9"/>
  <c r="AH499" i="24"/>
  <c r="O69" i="9"/>
  <c r="T69" i="9"/>
  <c r="AH504" i="24"/>
  <c r="R69" i="9"/>
  <c r="AH502" i="24"/>
  <c r="U69" i="9"/>
  <c r="AH505" i="24"/>
  <c r="W68" i="9"/>
  <c r="AH451" i="24"/>
  <c r="S68" i="9"/>
  <c r="AH447" i="24"/>
  <c r="X68" i="9"/>
  <c r="AH452" i="24"/>
  <c r="O68" i="9"/>
  <c r="AH443" i="24"/>
  <c r="T68" i="9"/>
  <c r="AH448" i="24"/>
  <c r="Q68" i="9"/>
  <c r="AH445" i="24"/>
  <c r="P68" i="9"/>
  <c r="AH444" i="24"/>
  <c r="R68" i="9"/>
  <c r="AH446" i="24"/>
  <c r="U68" i="9"/>
  <c r="AH449" i="24"/>
  <c r="Y68" i="9"/>
  <c r="AH453" i="24"/>
  <c r="N68" i="9"/>
  <c r="AH442" i="24"/>
  <c r="V68" i="9"/>
  <c r="AH450" i="24"/>
  <c r="P67" i="9"/>
  <c r="AH388" i="24"/>
  <c r="Y67" i="9"/>
  <c r="AH397" i="24"/>
  <c r="W67" i="9"/>
  <c r="AH395" i="24"/>
  <c r="T67" i="9"/>
  <c r="AH392" i="24"/>
  <c r="Q67" i="9"/>
  <c r="AH389" i="24"/>
  <c r="N67" i="9"/>
  <c r="AH386" i="24"/>
  <c r="O67" i="9"/>
  <c r="AH387" i="24"/>
  <c r="U67" i="9"/>
  <c r="AH393" i="24"/>
  <c r="R67" i="9"/>
  <c r="AH390" i="24"/>
  <c r="S67" i="9"/>
  <c r="AH391" i="24"/>
  <c r="V67" i="9"/>
  <c r="AH394" i="24"/>
  <c r="X67" i="9"/>
  <c r="AH396" i="24"/>
  <c r="R88" i="9"/>
  <c r="AH1566" i="24"/>
  <c r="Q88" i="9"/>
  <c r="AH1565" i="24"/>
  <c r="P88" i="9"/>
  <c r="AH1564" i="24"/>
  <c r="O88" i="9"/>
  <c r="AH1563" i="24"/>
  <c r="N88" i="9"/>
  <c r="AH1562" i="24"/>
  <c r="X88" i="9"/>
  <c r="AH1572" i="24"/>
  <c r="W88" i="9"/>
  <c r="AH1571" i="24"/>
  <c r="U88" i="9"/>
  <c r="AH1569" i="24"/>
  <c r="T88" i="9"/>
  <c r="AH1568" i="24"/>
  <c r="S88" i="9"/>
  <c r="AH1567" i="24"/>
  <c r="V88" i="9"/>
  <c r="AH1570" i="24"/>
  <c r="Y88" i="9"/>
  <c r="AH1573" i="24"/>
  <c r="R65" i="9"/>
  <c r="AH278" i="24"/>
  <c r="Q65" i="9"/>
  <c r="AH277" i="24"/>
  <c r="V65" i="9"/>
  <c r="AH282" i="24"/>
  <c r="P65" i="9"/>
  <c r="AH276" i="24"/>
  <c r="O65" i="9"/>
  <c r="AH275" i="24"/>
  <c r="N65" i="9"/>
  <c r="AH274" i="24"/>
  <c r="W65" i="9"/>
  <c r="AH283" i="24"/>
  <c r="Y65" i="9"/>
  <c r="AH285" i="24"/>
  <c r="X65" i="9"/>
  <c r="AH284" i="24"/>
  <c r="U65" i="9"/>
  <c r="AH281" i="24"/>
  <c r="T65" i="9"/>
  <c r="AH280" i="24"/>
  <c r="S65" i="9"/>
  <c r="AH279" i="24"/>
  <c r="AH4679" i="23"/>
  <c r="AH4678" i="23"/>
  <c r="AH4677" i="23"/>
  <c r="AH4676" i="23"/>
  <c r="AH4675" i="23"/>
  <c r="AE1374" i="24"/>
  <c r="AE982" i="24"/>
  <c r="AE926" i="24"/>
  <c r="AE534" i="24"/>
  <c r="Z840" i="23"/>
  <c r="AS815" i="24"/>
  <c r="AS703" i="24"/>
  <c r="AS591" i="24"/>
  <c r="Z4626" i="23"/>
  <c r="Z4056" i="23"/>
  <c r="Z3324" i="23"/>
  <c r="Z3216" i="23"/>
  <c r="Z2298" i="23"/>
  <c r="Z1056" i="23"/>
  <c r="Z732" i="23"/>
  <c r="AS647" i="24"/>
  <c r="Z2460" i="23"/>
  <c r="Z1866" i="23"/>
  <c r="Z786" i="23"/>
  <c r="AS927" i="24"/>
  <c r="Z2352" i="23"/>
  <c r="Z1812" i="23"/>
  <c r="Z1326" i="23"/>
  <c r="Z1110" i="23"/>
  <c r="AS871" i="24"/>
  <c r="AS367" i="24"/>
  <c r="Z4734" i="23"/>
  <c r="Z4164" i="23"/>
  <c r="Z2514" i="23"/>
  <c r="Z2136" i="23"/>
  <c r="Z1380" i="23"/>
  <c r="Z1272" i="23"/>
  <c r="AS1319" i="24"/>
  <c r="AS1095" i="24"/>
  <c r="AS311" i="24"/>
  <c r="Z2244" i="23"/>
  <c r="Z1974" i="23"/>
  <c r="Z1488" i="23"/>
  <c r="Z678" i="23"/>
  <c r="AS1375" i="24"/>
  <c r="AS1263" i="24"/>
  <c r="AS1207" i="24"/>
  <c r="AS1151" i="24"/>
  <c r="AS1039" i="24"/>
  <c r="AS759" i="24"/>
  <c r="AS423" i="24"/>
  <c r="AS255" i="24"/>
  <c r="AE4680" i="23"/>
  <c r="Z4218" i="23"/>
  <c r="Z4110" i="23"/>
  <c r="Z3270" i="23"/>
  <c r="Z2568" i="23"/>
  <c r="Z1920" i="23"/>
  <c r="Z1758" i="23"/>
  <c r="Z1596" i="23"/>
  <c r="Z1434" i="23"/>
  <c r="Z3162" i="23"/>
  <c r="Z3054" i="23"/>
  <c r="Z3000" i="23"/>
  <c r="Z2946" i="23"/>
  <c r="Z2892" i="23"/>
  <c r="Z2838" i="23"/>
  <c r="Z2784" i="23"/>
  <c r="Z2406" i="23"/>
  <c r="Z2190" i="23"/>
  <c r="Z1542" i="23"/>
  <c r="Z1164" i="23"/>
  <c r="Z1002" i="23"/>
  <c r="Z570" i="23"/>
  <c r="Z516" i="23"/>
  <c r="Z462" i="23"/>
  <c r="Z408" i="23"/>
  <c r="Z354" i="23"/>
  <c r="Z300" i="23"/>
  <c r="Z246" i="23"/>
  <c r="Z192" i="23"/>
  <c r="Z138" i="23"/>
  <c r="K1600" i="24"/>
  <c r="AQ1600" i="24"/>
  <c r="AQ1376" i="24"/>
  <c r="K1376" i="24"/>
  <c r="AQ1320" i="24"/>
  <c r="K1320" i="24"/>
  <c r="K1264" i="24"/>
  <c r="AQ1264" i="24"/>
  <c r="F1208" i="24"/>
  <c r="K1208" i="24"/>
  <c r="AQ1208" i="24"/>
  <c r="K1152" i="24"/>
  <c r="F1152" i="24"/>
  <c r="AQ1152" i="24"/>
  <c r="F1096" i="24"/>
  <c r="K1096" i="24"/>
  <c r="AQ1096" i="24"/>
  <c r="AQ1040" i="24"/>
  <c r="K1040" i="24"/>
  <c r="K984" i="24"/>
  <c r="AQ984" i="24"/>
  <c r="K928" i="24"/>
  <c r="AQ928" i="24"/>
  <c r="K872" i="24"/>
  <c r="AQ872" i="24"/>
  <c r="K816" i="24"/>
  <c r="AQ816" i="24"/>
  <c r="K760" i="24"/>
  <c r="AQ760" i="24"/>
  <c r="F760" i="24"/>
  <c r="K704" i="24"/>
  <c r="AQ704" i="24"/>
  <c r="F704" i="24"/>
  <c r="AQ648" i="24"/>
  <c r="F648" i="24"/>
  <c r="K648" i="24"/>
  <c r="AQ536" i="24"/>
  <c r="K536" i="24"/>
  <c r="AQ480" i="24"/>
  <c r="K480" i="24"/>
  <c r="I424" i="24"/>
  <c r="N423" i="24"/>
  <c r="AE423" i="24" s="1"/>
  <c r="AQ424" i="24"/>
  <c r="K424" i="24"/>
  <c r="K368" i="24"/>
  <c r="AQ368" i="24"/>
  <c r="AQ312" i="24"/>
  <c r="F312" i="24"/>
  <c r="K312" i="24"/>
  <c r="AQ256" i="24"/>
  <c r="K256" i="24"/>
  <c r="F256" i="24"/>
  <c r="X4735" i="23"/>
  <c r="K4735" i="23"/>
  <c r="T4679" i="23"/>
  <c r="K4681" i="23"/>
  <c r="AC4681" i="23"/>
  <c r="F4681" i="23"/>
  <c r="F4627" i="23"/>
  <c r="X4627" i="23"/>
  <c r="X4219" i="23"/>
  <c r="F4219" i="23"/>
  <c r="O4219" i="23" s="1"/>
  <c r="K4219" i="23"/>
  <c r="X4165" i="23"/>
  <c r="Z4165" i="23" s="1"/>
  <c r="K4165" i="23"/>
  <c r="X4111" i="23"/>
  <c r="F4111" i="23"/>
  <c r="O4111" i="23" s="1"/>
  <c r="K4111" i="23"/>
  <c r="X4057" i="23"/>
  <c r="F4057" i="23"/>
  <c r="K4057" i="23"/>
  <c r="D3757" i="23"/>
  <c r="F3757" i="23"/>
  <c r="D3703" i="23"/>
  <c r="F3703" i="23"/>
  <c r="D3649" i="23"/>
  <c r="F3649" i="23"/>
  <c r="D3595" i="23"/>
  <c r="F3595" i="23"/>
  <c r="X3433" i="23"/>
  <c r="K3433" i="23"/>
  <c r="K3379" i="23"/>
  <c r="X3379" i="23"/>
  <c r="K3325" i="23"/>
  <c r="X3325" i="23"/>
  <c r="K3271" i="23"/>
  <c r="X3271" i="23"/>
  <c r="X3217" i="23"/>
  <c r="K3217" i="23"/>
  <c r="F3217" i="23"/>
  <c r="X3163" i="23"/>
  <c r="K3163" i="23"/>
  <c r="X3109" i="23"/>
  <c r="K3109" i="23"/>
  <c r="X3055" i="23"/>
  <c r="K3055" i="23"/>
  <c r="K3001" i="23"/>
  <c r="X3001" i="23"/>
  <c r="K2947" i="23"/>
  <c r="X2947" i="23"/>
  <c r="F2893" i="23"/>
  <c r="O2893" i="23" s="1"/>
  <c r="X2893" i="23"/>
  <c r="K2893" i="23"/>
  <c r="K2839" i="23"/>
  <c r="X2839" i="23"/>
  <c r="X2785" i="23"/>
  <c r="K2785" i="23"/>
  <c r="K2731" i="23"/>
  <c r="X2731" i="23"/>
  <c r="K2677" i="23"/>
  <c r="X2677" i="23"/>
  <c r="K2623" i="23"/>
  <c r="X2623" i="23"/>
  <c r="X2569" i="23"/>
  <c r="K2569" i="23"/>
  <c r="X2515" i="23"/>
  <c r="K2515" i="23"/>
  <c r="X2461" i="23"/>
  <c r="K2461" i="23"/>
  <c r="F2461" i="23"/>
  <c r="X2407" i="23"/>
  <c r="K2407" i="23"/>
  <c r="F2353" i="23"/>
  <c r="X2353" i="23"/>
  <c r="K2353" i="23"/>
  <c r="K2299" i="23"/>
  <c r="X2299" i="23"/>
  <c r="F2299" i="23"/>
  <c r="F2245" i="23"/>
  <c r="X2245" i="23"/>
  <c r="K2245" i="23"/>
  <c r="X2191" i="23"/>
  <c r="K2191" i="23"/>
  <c r="F2191" i="23"/>
  <c r="O2191" i="23" s="1"/>
  <c r="F2137" i="23"/>
  <c r="X2137" i="23"/>
  <c r="K2137" i="23"/>
  <c r="F2029" i="23"/>
  <c r="O2029" i="23" s="1"/>
  <c r="K2029" i="23"/>
  <c r="X2029" i="23"/>
  <c r="X1975" i="23"/>
  <c r="K1975" i="23"/>
  <c r="K1921" i="23"/>
  <c r="X1921" i="23"/>
  <c r="K1867" i="23"/>
  <c r="X1867" i="23"/>
  <c r="X1813" i="23"/>
  <c r="F1813" i="23"/>
  <c r="K1813" i="23"/>
  <c r="F1759" i="23"/>
  <c r="O1759" i="23" s="1"/>
  <c r="K1759" i="23"/>
  <c r="X1759" i="23"/>
  <c r="X1705" i="23"/>
  <c r="K1705" i="23"/>
  <c r="X1651" i="23"/>
  <c r="K1651" i="23"/>
  <c r="X1597" i="23"/>
  <c r="K1597" i="23"/>
  <c r="K1543" i="23"/>
  <c r="X1543" i="23"/>
  <c r="F1489" i="23"/>
  <c r="X1489" i="23"/>
  <c r="K1489" i="23"/>
  <c r="F1435" i="23"/>
  <c r="K1435" i="23"/>
  <c r="X1435" i="23"/>
  <c r="X1381" i="23"/>
  <c r="K1381" i="23"/>
  <c r="F1381" i="23"/>
  <c r="X1327" i="23"/>
  <c r="F1327" i="23"/>
  <c r="K1327" i="23"/>
  <c r="X1273" i="23"/>
  <c r="K1273" i="23"/>
  <c r="F1273" i="23"/>
  <c r="I1219" i="23"/>
  <c r="N1218" i="23"/>
  <c r="U1218" i="23" s="1"/>
  <c r="X1219" i="23"/>
  <c r="F1219" i="23"/>
  <c r="K1219" i="23"/>
  <c r="K1165" i="23"/>
  <c r="X1165" i="23"/>
  <c r="F1165" i="23"/>
  <c r="F1111" i="23"/>
  <c r="O1111" i="23" s="1"/>
  <c r="K1111" i="23"/>
  <c r="X1111" i="23"/>
  <c r="X1057" i="23"/>
  <c r="K1057" i="23"/>
  <c r="X1003" i="23"/>
  <c r="F1003" i="23"/>
  <c r="O1003" i="23" s="1"/>
  <c r="K1003" i="23"/>
  <c r="X949" i="23"/>
  <c r="K949" i="23"/>
  <c r="K895" i="23"/>
  <c r="X895" i="23"/>
  <c r="K841" i="23"/>
  <c r="X841" i="23"/>
  <c r="K787" i="23"/>
  <c r="X787" i="23"/>
  <c r="F787" i="23"/>
  <c r="X733" i="23"/>
  <c r="F733" i="23"/>
  <c r="O733" i="23" s="1"/>
  <c r="K733" i="23"/>
  <c r="K679" i="23"/>
  <c r="X679" i="23"/>
  <c r="F679" i="23"/>
  <c r="I625" i="23"/>
  <c r="N624" i="23"/>
  <c r="U624" i="23" s="1"/>
  <c r="K625" i="23"/>
  <c r="X625" i="23"/>
  <c r="F625" i="23"/>
  <c r="X571" i="23"/>
  <c r="K571" i="23"/>
  <c r="K517" i="23"/>
  <c r="X517" i="23"/>
  <c r="K463" i="23"/>
  <c r="X463" i="23"/>
  <c r="X409" i="23"/>
  <c r="K409" i="23"/>
  <c r="K355" i="23"/>
  <c r="X355" i="23"/>
  <c r="F301" i="23"/>
  <c r="O301" i="23" s="1"/>
  <c r="K301" i="23"/>
  <c r="X301" i="23"/>
  <c r="F247" i="23"/>
  <c r="O247" i="23" s="1"/>
  <c r="K247" i="23"/>
  <c r="X247" i="23"/>
  <c r="X193" i="23"/>
  <c r="K193" i="23"/>
  <c r="F193" i="23"/>
  <c r="O193" i="23" s="1"/>
  <c r="X139" i="23"/>
  <c r="K139" i="23"/>
  <c r="X85" i="23"/>
  <c r="K85" i="23"/>
  <c r="F85" i="23"/>
  <c r="O85" i="23" s="1"/>
  <c r="I23" i="18"/>
  <c r="N22" i="18"/>
  <c r="U22" i="18" s="1"/>
  <c r="V22" i="19"/>
  <c r="U23" i="19" s="1"/>
  <c r="W22" i="19"/>
  <c r="N23" i="18" l="1"/>
  <c r="U23" i="18" s="1"/>
  <c r="AE1207" i="24"/>
  <c r="Z2893" i="23"/>
  <c r="Z1111" i="23"/>
  <c r="Z679" i="23"/>
  <c r="Z139" i="23"/>
  <c r="Z2839" i="23"/>
  <c r="Z247" i="23"/>
  <c r="AS984" i="24"/>
  <c r="Z4111" i="23"/>
  <c r="N4573" i="23"/>
  <c r="AS424" i="24"/>
  <c r="Z1057" i="23"/>
  <c r="Z193" i="23"/>
  <c r="Y22" i="19"/>
  <c r="Z2029" i="23"/>
  <c r="Z1003" i="23"/>
  <c r="N4519" i="23"/>
  <c r="K4520" i="23"/>
  <c r="F4520" i="23"/>
  <c r="D3542" i="23"/>
  <c r="F3542" i="23"/>
  <c r="D3488" i="23"/>
  <c r="F3488" i="23"/>
  <c r="J1601" i="24"/>
  <c r="I1602" i="24" s="1"/>
  <c r="AP1601" i="24"/>
  <c r="AO1602" i="24" s="1"/>
  <c r="D1601" i="24"/>
  <c r="O1601" i="24"/>
  <c r="P1601" i="24"/>
  <c r="R1601" i="24"/>
  <c r="Q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R1433" i="24"/>
  <c r="Q1433" i="24"/>
  <c r="AE1433" i="24"/>
  <c r="C1434" i="24"/>
  <c r="D1434" i="24" s="1"/>
  <c r="E1434" i="24"/>
  <c r="F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F1322" i="24" s="1"/>
  <c r="E1322" i="24"/>
  <c r="G1322" i="24"/>
  <c r="B1323" i="24"/>
  <c r="AP1265" i="24"/>
  <c r="AO1266" i="24" s="1"/>
  <c r="J1265" i="24"/>
  <c r="I1266" i="24" s="1"/>
  <c r="D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R1041" i="24"/>
  <c r="Q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J929" i="24"/>
  <c r="I930" i="24" s="1"/>
  <c r="AP929" i="24"/>
  <c r="AO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G762" i="24"/>
  <c r="B763" i="24"/>
  <c r="J705" i="24"/>
  <c r="I706" i="24" s="1"/>
  <c r="AP705" i="24"/>
  <c r="AO706" i="24" s="1"/>
  <c r="D705" i="24"/>
  <c r="O705" i="24"/>
  <c r="P705" i="24"/>
  <c r="Q705" i="24"/>
  <c r="R705" i="24"/>
  <c r="L706" i="24"/>
  <c r="AR706" i="24"/>
  <c r="C706" i="24"/>
  <c r="E706" i="24"/>
  <c r="G706" i="24"/>
  <c r="B707" i="24"/>
  <c r="AP649" i="24"/>
  <c r="AO650" i="24" s="1"/>
  <c r="J649" i="24"/>
  <c r="I650" i="24" s="1"/>
  <c r="D649" i="24"/>
  <c r="O649" i="24"/>
  <c r="P649" i="24"/>
  <c r="Q649" i="24"/>
  <c r="R649" i="24"/>
  <c r="AR650" i="24"/>
  <c r="L650" i="24"/>
  <c r="C650" i="24"/>
  <c r="E650" i="24"/>
  <c r="G650" i="24"/>
  <c r="B651" i="24"/>
  <c r="AS592" i="24"/>
  <c r="AO593" i="24"/>
  <c r="AP593" i="24"/>
  <c r="AO594" i="24" s="1"/>
  <c r="J593" i="24"/>
  <c r="I594" i="24" s="1"/>
  <c r="D593" i="24"/>
  <c r="P593" i="24"/>
  <c r="Q593" i="24"/>
  <c r="R593" i="24"/>
  <c r="AR594" i="24"/>
  <c r="L594" i="24"/>
  <c r="C594" i="24"/>
  <c r="E594" i="24"/>
  <c r="G594" i="24"/>
  <c r="B595" i="24"/>
  <c r="AP537" i="24"/>
  <c r="AO538" i="24" s="1"/>
  <c r="J537" i="24"/>
  <c r="I538" i="24" s="1"/>
  <c r="D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J257" i="24"/>
  <c r="I258" i="24" s="1"/>
  <c r="AP257" i="24"/>
  <c r="AO258" i="24" s="1"/>
  <c r="D257" i="24"/>
  <c r="O257" i="24"/>
  <c r="P257" i="24"/>
  <c r="Q257" i="24"/>
  <c r="R257" i="24"/>
  <c r="AR258" i="24"/>
  <c r="L258" i="24"/>
  <c r="C258" i="24"/>
  <c r="E258" i="24"/>
  <c r="G258" i="24"/>
  <c r="B259" i="24"/>
  <c r="D4736" i="23"/>
  <c r="J4736" i="23"/>
  <c r="I4737" i="23" s="1"/>
  <c r="W4736" i="23"/>
  <c r="V4737" i="23" s="1"/>
  <c r="O4736" i="23"/>
  <c r="P4736" i="23"/>
  <c r="Q4736" i="23"/>
  <c r="R4736" i="23"/>
  <c r="Y4737" i="23"/>
  <c r="L4737" i="23"/>
  <c r="C4737" i="23"/>
  <c r="F4737" i="23" s="1"/>
  <c r="E4737" i="23"/>
  <c r="G4737" i="23"/>
  <c r="B4738" i="23"/>
  <c r="AI4681" i="23"/>
  <c r="AG4681" i="23"/>
  <c r="U4681" i="23"/>
  <c r="D4682" i="23"/>
  <c r="J4682" i="23"/>
  <c r="I4683" i="23" s="1"/>
  <c r="AB4682" i="23"/>
  <c r="AA4683" i="23" s="1"/>
  <c r="O4682" i="23"/>
  <c r="P4682" i="23"/>
  <c r="Q4682" i="23"/>
  <c r="R4682" i="23"/>
  <c r="AD4683" i="23"/>
  <c r="L4683" i="23"/>
  <c r="C4683" i="23"/>
  <c r="E4683" i="23"/>
  <c r="F4683" i="23"/>
  <c r="G4683" i="23"/>
  <c r="B4684" i="23"/>
  <c r="D4628" i="23"/>
  <c r="W4628" i="23"/>
  <c r="V4629" i="23" s="1"/>
  <c r="O4628" i="23"/>
  <c r="P4628" i="23"/>
  <c r="Q4628" i="23"/>
  <c r="R4628" i="23"/>
  <c r="Y4629" i="23"/>
  <c r="C4629" i="23"/>
  <c r="E4629" i="23"/>
  <c r="G4629" i="23"/>
  <c r="B4630" i="23"/>
  <c r="J4574" i="23"/>
  <c r="I4575" i="23" s="1"/>
  <c r="D4574" i="23"/>
  <c r="P4574" i="23"/>
  <c r="Q4574" i="23"/>
  <c r="R4574" i="23"/>
  <c r="L4575" i="23"/>
  <c r="C4575" i="23"/>
  <c r="K4575" i="23" s="1"/>
  <c r="E4575" i="23"/>
  <c r="F4575" i="23"/>
  <c r="G4575" i="23"/>
  <c r="B4576" i="23"/>
  <c r="M4520" i="23"/>
  <c r="L4521" i="23"/>
  <c r="C4521" i="23"/>
  <c r="K4521" i="23" s="1"/>
  <c r="E4521" i="23"/>
  <c r="F4521" i="23"/>
  <c r="G4521" i="23"/>
  <c r="B4522" i="23"/>
  <c r="D4520" i="23"/>
  <c r="J4520" i="23"/>
  <c r="P4520" i="23"/>
  <c r="Q4520" i="23"/>
  <c r="R4520"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Y4167" i="23"/>
  <c r="L4167" i="23"/>
  <c r="C4167" i="23"/>
  <c r="E4167" i="23"/>
  <c r="F4167" i="23"/>
  <c r="G4167" i="23"/>
  <c r="B4168" i="23"/>
  <c r="O4112" i="23"/>
  <c r="P4112" i="23"/>
  <c r="Q4112" i="23"/>
  <c r="R4112" i="23"/>
  <c r="W4112" i="23"/>
  <c r="V4113" i="23" s="1"/>
  <c r="J4112" i="23"/>
  <c r="I4113" i="23" s="1"/>
  <c r="D4112" i="23"/>
  <c r="L4113" i="23"/>
  <c r="Y4113" i="23"/>
  <c r="E4113" i="23"/>
  <c r="C4113" i="23"/>
  <c r="F4113" i="23"/>
  <c r="B4114" i="23"/>
  <c r="G4113" i="23"/>
  <c r="O4058" i="23"/>
  <c r="P4058" i="23"/>
  <c r="Q4058" i="23"/>
  <c r="R4058" i="23"/>
  <c r="Y4059" i="23"/>
  <c r="L4059" i="23"/>
  <c r="B4060" i="23"/>
  <c r="E4059" i="23"/>
  <c r="G4059" i="23"/>
  <c r="C4059" i="23"/>
  <c r="J4058" i="23"/>
  <c r="I4059" i="23" s="1"/>
  <c r="D4058" i="23"/>
  <c r="W4058" i="23"/>
  <c r="V4059" i="23" s="1"/>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O3488" i="23"/>
  <c r="P3488" i="23"/>
  <c r="Q3488" i="23"/>
  <c r="R3488" i="23"/>
  <c r="C3489" i="23"/>
  <c r="D3489" i="23" s="1"/>
  <c r="E3489" i="23"/>
  <c r="F3489" i="23"/>
  <c r="G3489" i="23"/>
  <c r="B3490" i="23"/>
  <c r="W3434" i="23"/>
  <c r="V3435" i="23" s="1"/>
  <c r="J3434" i="23"/>
  <c r="I3435" i="23" s="1"/>
  <c r="D3434" i="23"/>
  <c r="O3434" i="23"/>
  <c r="P3434" i="23"/>
  <c r="Q3434" i="23"/>
  <c r="R3434" i="23"/>
  <c r="Y3435" i="23"/>
  <c r="L3435" i="23"/>
  <c r="C3435" i="23"/>
  <c r="E3435" i="23"/>
  <c r="F3435" i="23"/>
  <c r="G3435" i="23"/>
  <c r="B3436" i="23"/>
  <c r="W3380" i="23"/>
  <c r="V3381" i="23" s="1"/>
  <c r="J3380" i="23"/>
  <c r="I3381" i="23" s="1"/>
  <c r="D3380" i="23"/>
  <c r="O3380" i="23"/>
  <c r="P3380" i="23"/>
  <c r="Q3380" i="23"/>
  <c r="R3380" i="23"/>
  <c r="L3381" i="23"/>
  <c r="Y3381" i="23"/>
  <c r="C3381" i="23"/>
  <c r="E3381" i="23"/>
  <c r="F3381" i="23"/>
  <c r="G3381" i="23"/>
  <c r="B3382" i="23"/>
  <c r="J3326" i="23"/>
  <c r="I3327" i="23" s="1"/>
  <c r="W3326" i="23"/>
  <c r="V3327" i="23" s="1"/>
  <c r="D3326" i="23"/>
  <c r="O3326" i="23"/>
  <c r="P3326" i="23"/>
  <c r="Q3326" i="23"/>
  <c r="R3326" i="23"/>
  <c r="L3327" i="23"/>
  <c r="Y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G3219" i="23"/>
  <c r="B3220" i="23"/>
  <c r="W3164" i="23"/>
  <c r="V3165" i="23" s="1"/>
  <c r="J3164" i="23"/>
  <c r="I3165" i="23" s="1"/>
  <c r="D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F3111" i="23"/>
  <c r="G3111" i="23"/>
  <c r="B3112" i="23"/>
  <c r="W3056" i="23"/>
  <c r="V3057" i="23" s="1"/>
  <c r="J3056" i="23"/>
  <c r="I3057" i="23" s="1"/>
  <c r="D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E3003" i="23"/>
  <c r="F3003" i="23"/>
  <c r="G3003" i="23"/>
  <c r="B3004" i="23"/>
  <c r="J2948" i="23"/>
  <c r="I2949" i="23" s="1"/>
  <c r="W2948" i="23"/>
  <c r="V2949" i="23" s="1"/>
  <c r="D2948" i="23"/>
  <c r="O2948" i="23"/>
  <c r="P2948" i="23"/>
  <c r="Q2948" i="23"/>
  <c r="R2948" i="23"/>
  <c r="Y2949" i="23"/>
  <c r="L2949" i="23"/>
  <c r="C2949" i="23"/>
  <c r="E2949" i="23"/>
  <c r="F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G2841" i="23"/>
  <c r="B2842" i="23"/>
  <c r="W2786" i="23"/>
  <c r="V2787" i="23" s="1"/>
  <c r="J2786" i="23"/>
  <c r="I2787" i="23" s="1"/>
  <c r="D2786" i="23"/>
  <c r="O2786" i="23"/>
  <c r="P2786" i="23"/>
  <c r="Q2786" i="23"/>
  <c r="R2786" i="23"/>
  <c r="Y2787" i="23"/>
  <c r="L2787" i="23"/>
  <c r="C2787" i="23"/>
  <c r="E2787" i="23"/>
  <c r="F2787" i="23"/>
  <c r="G2787" i="23"/>
  <c r="B2788" i="23"/>
  <c r="J2732" i="23"/>
  <c r="I2733" i="23" s="1"/>
  <c r="W2732" i="23"/>
  <c r="V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F2679" i="23" s="1"/>
  <c r="E2679" i="23"/>
  <c r="G2679" i="23"/>
  <c r="B2680" i="23"/>
  <c r="W2624" i="23"/>
  <c r="V2625" i="23" s="1"/>
  <c r="J2624" i="23"/>
  <c r="I2625" i="23" s="1"/>
  <c r="D2624" i="23"/>
  <c r="O2624" i="23"/>
  <c r="P2624" i="23"/>
  <c r="Q2624" i="23"/>
  <c r="R2624" i="23"/>
  <c r="Y2625" i="23"/>
  <c r="L2625" i="23"/>
  <c r="C2625" i="23"/>
  <c r="F2625" i="23" s="1"/>
  <c r="E2625" i="23"/>
  <c r="G2625" i="23"/>
  <c r="B2626" i="23"/>
  <c r="W2570" i="23"/>
  <c r="V2571" i="23" s="1"/>
  <c r="J2570" i="23"/>
  <c r="I2571" i="23" s="1"/>
  <c r="D2570" i="23"/>
  <c r="O2570" i="23"/>
  <c r="P2570" i="23"/>
  <c r="Q2570" i="23"/>
  <c r="R2570" i="23"/>
  <c r="Y2571" i="23"/>
  <c r="L2571" i="23"/>
  <c r="C2571" i="23"/>
  <c r="E2571" i="23"/>
  <c r="F2571" i="23"/>
  <c r="G2571" i="23"/>
  <c r="B2572"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P2462" i="23"/>
  <c r="Q2462" i="23"/>
  <c r="R2462" i="23"/>
  <c r="Y2463" i="23"/>
  <c r="L2463" i="23"/>
  <c r="C2463" i="23"/>
  <c r="E2463" i="23"/>
  <c r="F2463" i="23"/>
  <c r="G2463" i="23"/>
  <c r="B2464" i="23"/>
  <c r="J2408" i="23"/>
  <c r="I2409" i="23" s="1"/>
  <c r="W2408" i="23"/>
  <c r="V2409" i="23" s="1"/>
  <c r="D2408" i="23"/>
  <c r="O2408" i="23"/>
  <c r="P2408" i="23"/>
  <c r="Q2408" i="23"/>
  <c r="R2408" i="23"/>
  <c r="L2409" i="23"/>
  <c r="Y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F2301" i="23"/>
  <c r="G2301" i="23"/>
  <c r="B2302" i="23"/>
  <c r="O2246" i="23"/>
  <c r="P2246" i="23"/>
  <c r="Q2246" i="23"/>
  <c r="R2246" i="23"/>
  <c r="Y2247" i="23"/>
  <c r="L2247" i="23"/>
  <c r="C2247" i="23"/>
  <c r="E2247" i="23"/>
  <c r="F2247" i="23"/>
  <c r="G2247" i="23"/>
  <c r="B2248" i="23"/>
  <c r="W2246" i="23"/>
  <c r="V2247" i="23" s="1"/>
  <c r="J2246" i="23"/>
  <c r="I2247" i="23" s="1"/>
  <c r="D2246" i="23"/>
  <c r="Y2193" i="23"/>
  <c r="L2193" i="23"/>
  <c r="E2193" i="23"/>
  <c r="C2193" i="23"/>
  <c r="G2193" i="23"/>
  <c r="B2194" i="23"/>
  <c r="J2192" i="23"/>
  <c r="I2193" i="23" s="1"/>
  <c r="W2192" i="23"/>
  <c r="V2193" i="23" s="1"/>
  <c r="D2192" i="23"/>
  <c r="O2192" i="23"/>
  <c r="P2192" i="23"/>
  <c r="Q2192" i="23"/>
  <c r="R2192" i="23"/>
  <c r="J2138" i="23"/>
  <c r="I2139" i="23" s="1"/>
  <c r="W2138" i="23"/>
  <c r="V2139" i="23" s="1"/>
  <c r="D2138" i="23"/>
  <c r="Y2139" i="23"/>
  <c r="L2139" i="23"/>
  <c r="B2140" i="23"/>
  <c r="E2139" i="23"/>
  <c r="C2139" i="23"/>
  <c r="G2139" i="23"/>
  <c r="O2138" i="23"/>
  <c r="P2138" i="23"/>
  <c r="Q2138" i="23"/>
  <c r="R2138" i="23"/>
  <c r="Z2083" i="23"/>
  <c r="V2084" i="23"/>
  <c r="L2085" i="23"/>
  <c r="Y2085" i="23"/>
  <c r="C2085" i="23"/>
  <c r="G2085" i="23"/>
  <c r="E2085" i="23"/>
  <c r="B2086" i="23"/>
  <c r="W2084" i="23"/>
  <c r="V2085" i="23" s="1"/>
  <c r="J2084" i="23"/>
  <c r="I2085" i="23" s="1"/>
  <c r="D2084" i="23"/>
  <c r="O2084" i="23"/>
  <c r="P2084" i="23"/>
  <c r="Q2084" i="23"/>
  <c r="R2084" i="23"/>
  <c r="O2030" i="23"/>
  <c r="P2030" i="23"/>
  <c r="Q2030" i="23"/>
  <c r="R2030" i="23"/>
  <c r="J2030" i="23"/>
  <c r="I2031" i="23" s="1"/>
  <c r="W2030" i="23"/>
  <c r="V2031" i="23" s="1"/>
  <c r="D2030" i="23"/>
  <c r="L2031" i="23"/>
  <c r="Y2031" i="23"/>
  <c r="C2031" i="23"/>
  <c r="G2031" i="23"/>
  <c r="E2031" i="23"/>
  <c r="B2032" i="23"/>
  <c r="O1976" i="23"/>
  <c r="P1976" i="23"/>
  <c r="Q1976" i="23"/>
  <c r="R1976" i="23"/>
  <c r="W1976" i="23"/>
  <c r="V1977" i="23" s="1"/>
  <c r="J1976" i="23"/>
  <c r="I1977" i="23" s="1"/>
  <c r="D1976" i="23"/>
  <c r="Y1977" i="23"/>
  <c r="L1977" i="23"/>
  <c r="B1978" i="23"/>
  <c r="C1977" i="23"/>
  <c r="E1977" i="23"/>
  <c r="G1977" i="23"/>
  <c r="W1922" i="23"/>
  <c r="V1923" i="23" s="1"/>
  <c r="J1922" i="23"/>
  <c r="I1923" i="23" s="1"/>
  <c r="D1922" i="23"/>
  <c r="O1922" i="23"/>
  <c r="P1922" i="23"/>
  <c r="Q1922" i="23"/>
  <c r="R1922" i="23"/>
  <c r="Y1923" i="23"/>
  <c r="L1923" i="23"/>
  <c r="C1923" i="23"/>
  <c r="E1923" i="23"/>
  <c r="G1923" i="23"/>
  <c r="B1924" i="23"/>
  <c r="W1868" i="23"/>
  <c r="V1869" i="23" s="1"/>
  <c r="J1868" i="23"/>
  <c r="I1869" i="23" s="1"/>
  <c r="D1868" i="23"/>
  <c r="O1868" i="23"/>
  <c r="P1868" i="23"/>
  <c r="Q1868" i="23"/>
  <c r="R1868" i="23"/>
  <c r="Y1869" i="23"/>
  <c r="L1869" i="23"/>
  <c r="C1869" i="23"/>
  <c r="E1869" i="23"/>
  <c r="F1869" i="23"/>
  <c r="G1869" i="23"/>
  <c r="B1870" i="23"/>
  <c r="J1814" i="23"/>
  <c r="I1815" i="23" s="1"/>
  <c r="W1814" i="23"/>
  <c r="V1815" i="23" s="1"/>
  <c r="D1814" i="23"/>
  <c r="O1814" i="23"/>
  <c r="P1814" i="23"/>
  <c r="Q1814" i="23"/>
  <c r="R1814" i="23"/>
  <c r="Y1815" i="23"/>
  <c r="L1815" i="23"/>
  <c r="C1815" i="23"/>
  <c r="E1815" i="23"/>
  <c r="F1815" i="23"/>
  <c r="G1815" i="23"/>
  <c r="B1816" i="23"/>
  <c r="W1760" i="23"/>
  <c r="V1761" i="23" s="1"/>
  <c r="J1760" i="23"/>
  <c r="I1761" i="23" s="1"/>
  <c r="D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F1707" i="23" s="1"/>
  <c r="E1707" i="23"/>
  <c r="G1707" i="23"/>
  <c r="B1708" i="23"/>
  <c r="W1652" i="23"/>
  <c r="V1653" i="23" s="1"/>
  <c r="J1652" i="23"/>
  <c r="I1653" i="23" s="1"/>
  <c r="D1652" i="23"/>
  <c r="P1652" i="23"/>
  <c r="Q1652" i="23"/>
  <c r="R1652" i="23"/>
  <c r="L1653" i="23"/>
  <c r="Y1653" i="23"/>
  <c r="C1653" i="23"/>
  <c r="E1653" i="23"/>
  <c r="F1653" i="23"/>
  <c r="G1653" i="23"/>
  <c r="B1654" i="23"/>
  <c r="J1598" i="23"/>
  <c r="I1599" i="23" s="1"/>
  <c r="W1598" i="23"/>
  <c r="V1599" i="23" s="1"/>
  <c r="D1598" i="23"/>
  <c r="O1598" i="23"/>
  <c r="P1598" i="23"/>
  <c r="Q1598" i="23"/>
  <c r="R1598" i="23"/>
  <c r="Y1599" i="23"/>
  <c r="L1599" i="23"/>
  <c r="C1599" i="23"/>
  <c r="E1599" i="23"/>
  <c r="G1599" i="23"/>
  <c r="B1600" i="23"/>
  <c r="J1544" i="23"/>
  <c r="I1545" i="23" s="1"/>
  <c r="W1544" i="23"/>
  <c r="V1545" i="23" s="1"/>
  <c r="D1544" i="23"/>
  <c r="O1544" i="23"/>
  <c r="P1544" i="23"/>
  <c r="Q1544" i="23"/>
  <c r="R1544" i="23"/>
  <c r="Y1545" i="23"/>
  <c r="L1545" i="23"/>
  <c r="C1545" i="23"/>
  <c r="E1545" i="23"/>
  <c r="G1545" i="23"/>
  <c r="B1546" i="23"/>
  <c r="J1490" i="23"/>
  <c r="I1491" i="23" s="1"/>
  <c r="W1490" i="23"/>
  <c r="V1491" i="23" s="1"/>
  <c r="D1490" i="23"/>
  <c r="O1490" i="23"/>
  <c r="P1490" i="23"/>
  <c r="Q1490" i="23"/>
  <c r="R1490" i="23"/>
  <c r="Y1491" i="23"/>
  <c r="L1491" i="23"/>
  <c r="C1491" i="23"/>
  <c r="E1491" i="23"/>
  <c r="G1491" i="23"/>
  <c r="B1492" i="23"/>
  <c r="W1436" i="23"/>
  <c r="V1437" i="23" s="1"/>
  <c r="J1436" i="23"/>
  <c r="I1437" i="23" s="1"/>
  <c r="D1436" i="23"/>
  <c r="O1436" i="23"/>
  <c r="P1436" i="23"/>
  <c r="Q1436" i="23"/>
  <c r="R1436" i="23"/>
  <c r="Y1437" i="23"/>
  <c r="L1437" i="23"/>
  <c r="C1437" i="23"/>
  <c r="E1437" i="23"/>
  <c r="G1437" i="23"/>
  <c r="B1438" i="23"/>
  <c r="W1382" i="23"/>
  <c r="V1383" i="23" s="1"/>
  <c r="J1382" i="23"/>
  <c r="I1383" i="23" s="1"/>
  <c r="D1382" i="23"/>
  <c r="O1382" i="23"/>
  <c r="P1382" i="23"/>
  <c r="Q1382" i="23"/>
  <c r="R1382" i="23"/>
  <c r="Y1383" i="23"/>
  <c r="L1383" i="23"/>
  <c r="C1383" i="23"/>
  <c r="E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P1274" i="23"/>
  <c r="Q1274" i="23"/>
  <c r="R1274" i="23"/>
  <c r="Y1275" i="23"/>
  <c r="L1275" i="23"/>
  <c r="C1275" i="23"/>
  <c r="E1275" i="23"/>
  <c r="F1275" i="23"/>
  <c r="G1275" i="23"/>
  <c r="B1276" i="23"/>
  <c r="W1220" i="23"/>
  <c r="V1221" i="23" s="1"/>
  <c r="J1220" i="23"/>
  <c r="I1221" i="23" s="1"/>
  <c r="D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G1167" i="23"/>
  <c r="B1168" i="23"/>
  <c r="J1112" i="23"/>
  <c r="I1113" i="23" s="1"/>
  <c r="W1112" i="23"/>
  <c r="V1113" i="23" s="1"/>
  <c r="D1112" i="23"/>
  <c r="O1112" i="23"/>
  <c r="P1112" i="23"/>
  <c r="Q1112" i="23"/>
  <c r="R1112" i="23"/>
  <c r="Y1113" i="23"/>
  <c r="L1113" i="23"/>
  <c r="C1113" i="23"/>
  <c r="E1113" i="23"/>
  <c r="G1113" i="23"/>
  <c r="B1114" i="23"/>
  <c r="J1058" i="23"/>
  <c r="I1059" i="23" s="1"/>
  <c r="W1058" i="23"/>
  <c r="V1059" i="23" s="1"/>
  <c r="D1058" i="23"/>
  <c r="O1058" i="23"/>
  <c r="P1058" i="23"/>
  <c r="Q1058" i="23"/>
  <c r="R1058" i="23"/>
  <c r="L1059" i="23"/>
  <c r="Y1059" i="23"/>
  <c r="C1059" i="23"/>
  <c r="E1059" i="23"/>
  <c r="F1059" i="23"/>
  <c r="G1059" i="23"/>
  <c r="B1060" i="23"/>
  <c r="O1004" i="23"/>
  <c r="P1004" i="23"/>
  <c r="Q1004" i="23"/>
  <c r="R1004" i="23"/>
  <c r="J1004" i="23"/>
  <c r="I1005" i="23" s="1"/>
  <c r="W1004" i="23"/>
  <c r="V1005" i="23" s="1"/>
  <c r="D1004" i="23"/>
  <c r="L1005" i="23"/>
  <c r="Y1005" i="23"/>
  <c r="G1005" i="23"/>
  <c r="C1005" i="23"/>
  <c r="E1005" i="23"/>
  <c r="F1005" i="23"/>
  <c r="B1006" i="23"/>
  <c r="J950" i="23"/>
  <c r="I951" i="23" s="1"/>
  <c r="W950" i="23"/>
  <c r="V951" i="23" s="1"/>
  <c r="D950" i="23"/>
  <c r="O950" i="23"/>
  <c r="Q950" i="23"/>
  <c r="P950" i="23"/>
  <c r="R950" i="23"/>
  <c r="Y951" i="23"/>
  <c r="L951" i="23"/>
  <c r="C951" i="23"/>
  <c r="E951" i="23"/>
  <c r="F951" i="23"/>
  <c r="G951" i="23"/>
  <c r="B952" i="23"/>
  <c r="J896" i="23"/>
  <c r="I897" i="23" s="1"/>
  <c r="W896" i="23"/>
  <c r="V897" i="23" s="1"/>
  <c r="D896" i="23"/>
  <c r="O896" i="23"/>
  <c r="P896" i="23"/>
  <c r="Q896" i="23"/>
  <c r="R896" i="23"/>
  <c r="Y897" i="23"/>
  <c r="L897" i="23"/>
  <c r="C897" i="23"/>
  <c r="E897" i="23"/>
  <c r="F897" i="23"/>
  <c r="G897" i="23"/>
  <c r="B898" i="23"/>
  <c r="J842" i="23"/>
  <c r="I843" i="23" s="1"/>
  <c r="W842" i="23"/>
  <c r="V843" i="23" s="1"/>
  <c r="D842" i="23"/>
  <c r="O842" i="23"/>
  <c r="Q842" i="23"/>
  <c r="P842" i="23"/>
  <c r="R842" i="23"/>
  <c r="L843" i="23"/>
  <c r="Y843" i="23"/>
  <c r="C843" i="23"/>
  <c r="F843" i="23" s="1"/>
  <c r="E843" i="23"/>
  <c r="G843" i="23"/>
  <c r="B844" i="23"/>
  <c r="O788" i="23"/>
  <c r="P788" i="23"/>
  <c r="Q788" i="23"/>
  <c r="R788" i="23"/>
  <c r="W788" i="23"/>
  <c r="V789" i="23" s="1"/>
  <c r="J788" i="23"/>
  <c r="I789" i="23" s="1"/>
  <c r="D788" i="23"/>
  <c r="Y789" i="23"/>
  <c r="L789" i="23"/>
  <c r="C789" i="23"/>
  <c r="E789" i="23"/>
  <c r="G789" i="23"/>
  <c r="B790" i="23"/>
  <c r="F789" i="23"/>
  <c r="O734" i="23"/>
  <c r="Q734" i="23"/>
  <c r="P734" i="23"/>
  <c r="R734" i="23"/>
  <c r="J734" i="23"/>
  <c r="I735" i="23" s="1"/>
  <c r="W734" i="23"/>
  <c r="V735" i="23" s="1"/>
  <c r="D734" i="23"/>
  <c r="L735" i="23"/>
  <c r="Y735" i="23"/>
  <c r="E735" i="23"/>
  <c r="C735" i="23"/>
  <c r="G735" i="23"/>
  <c r="B736" i="23"/>
  <c r="W680" i="23"/>
  <c r="V681" i="23" s="1"/>
  <c r="J680" i="23"/>
  <c r="I681" i="23" s="1"/>
  <c r="D680" i="23"/>
  <c r="O680" i="23"/>
  <c r="P680" i="23"/>
  <c r="Q680" i="23"/>
  <c r="R680" i="23"/>
  <c r="Y681" i="23"/>
  <c r="L681" i="23"/>
  <c r="C681" i="23"/>
  <c r="E681" i="23"/>
  <c r="F681" i="23"/>
  <c r="G681" i="23"/>
  <c r="B682" i="23"/>
  <c r="W626" i="23"/>
  <c r="V627" i="23" s="1"/>
  <c r="J626" i="23"/>
  <c r="I627" i="23" s="1"/>
  <c r="D626" i="23"/>
  <c r="O626" i="23"/>
  <c r="Q626" i="23"/>
  <c r="P626" i="23"/>
  <c r="R626" i="23"/>
  <c r="Y627" i="23"/>
  <c r="L627" i="23"/>
  <c r="C627" i="23"/>
  <c r="E627" i="23"/>
  <c r="G627" i="23"/>
  <c r="B628" i="23"/>
  <c r="W572" i="23"/>
  <c r="V573" i="23" s="1"/>
  <c r="J572" i="23"/>
  <c r="I573" i="23" s="1"/>
  <c r="D572" i="23"/>
  <c r="O572" i="23"/>
  <c r="Q572" i="23"/>
  <c r="P572" i="23"/>
  <c r="R572" i="23"/>
  <c r="Y573" i="23"/>
  <c r="L573" i="23"/>
  <c r="C573" i="23"/>
  <c r="E573" i="23"/>
  <c r="F573" i="23"/>
  <c r="G573" i="23"/>
  <c r="B574" i="23"/>
  <c r="W518" i="23"/>
  <c r="V519" i="23" s="1"/>
  <c r="J518" i="23"/>
  <c r="I519" i="23" s="1"/>
  <c r="D518" i="23"/>
  <c r="O518" i="23"/>
  <c r="Q518" i="23"/>
  <c r="R518" i="23"/>
  <c r="P518" i="23"/>
  <c r="Y519" i="23"/>
  <c r="L519" i="23"/>
  <c r="C519" i="23"/>
  <c r="E519" i="23"/>
  <c r="F519" i="23"/>
  <c r="G519" i="23"/>
  <c r="B520" i="23"/>
  <c r="W464" i="23"/>
  <c r="V465" i="23" s="1"/>
  <c r="J464" i="23"/>
  <c r="I465" i="23" s="1"/>
  <c r="D464" i="23"/>
  <c r="O464" i="23"/>
  <c r="P464" i="23"/>
  <c r="Q464" i="23"/>
  <c r="R464" i="23"/>
  <c r="Y465" i="23"/>
  <c r="L465" i="23"/>
  <c r="C465" i="23"/>
  <c r="E465" i="23"/>
  <c r="F465" i="23"/>
  <c r="G465" i="23"/>
  <c r="B466" i="23"/>
  <c r="W410" i="23"/>
  <c r="V411" i="23" s="1"/>
  <c r="J410" i="23"/>
  <c r="I411" i="23" s="1"/>
  <c r="D410" i="23"/>
  <c r="Q410" i="23"/>
  <c r="R410" i="23"/>
  <c r="P410" i="23"/>
  <c r="Y411" i="23"/>
  <c r="L411" i="23"/>
  <c r="C411" i="23"/>
  <c r="E411" i="23"/>
  <c r="F411" i="23"/>
  <c r="G411" i="23"/>
  <c r="B412" i="23"/>
  <c r="J356" i="23"/>
  <c r="I357" i="23" s="1"/>
  <c r="W356" i="23"/>
  <c r="V357" i="23" s="1"/>
  <c r="D356" i="23"/>
  <c r="O356" i="23"/>
  <c r="P356" i="23"/>
  <c r="Q356" i="23"/>
  <c r="R356" i="23"/>
  <c r="Y357" i="23"/>
  <c r="L357" i="23"/>
  <c r="C357" i="23"/>
  <c r="E357" i="23"/>
  <c r="F357" i="23"/>
  <c r="G357" i="23"/>
  <c r="B358" i="23"/>
  <c r="W302" i="23"/>
  <c r="V303" i="23" s="1"/>
  <c r="J302" i="23"/>
  <c r="I303" i="23" s="1"/>
  <c r="D302" i="23"/>
  <c r="O302" i="23"/>
  <c r="P302" i="23"/>
  <c r="Q302" i="23"/>
  <c r="R302" i="23"/>
  <c r="Y303" i="23"/>
  <c r="L303" i="23"/>
  <c r="C303" i="23"/>
  <c r="E303" i="23"/>
  <c r="F303" i="23"/>
  <c r="G303" i="23"/>
  <c r="B304" i="23"/>
  <c r="W248" i="23"/>
  <c r="V249" i="23" s="1"/>
  <c r="J248" i="23"/>
  <c r="I249" i="23" s="1"/>
  <c r="D248" i="23"/>
  <c r="O248" i="23"/>
  <c r="P248" i="23"/>
  <c r="Q248" i="23"/>
  <c r="R248" i="23"/>
  <c r="Y249" i="23"/>
  <c r="L249" i="23"/>
  <c r="C249" i="23"/>
  <c r="E249" i="23"/>
  <c r="G249" i="23"/>
  <c r="B250" i="23"/>
  <c r="W194" i="23"/>
  <c r="V195" i="23" s="1"/>
  <c r="J194" i="23"/>
  <c r="I195" i="23" s="1"/>
  <c r="D194" i="23"/>
  <c r="O194" i="23"/>
  <c r="Q194" i="23"/>
  <c r="R194" i="23"/>
  <c r="P194" i="23"/>
  <c r="Y195" i="23"/>
  <c r="L195" i="23"/>
  <c r="C195" i="23"/>
  <c r="E195" i="23"/>
  <c r="G195" i="23"/>
  <c r="B196" i="23"/>
  <c r="W140" i="23"/>
  <c r="V141" i="23" s="1"/>
  <c r="J140" i="23"/>
  <c r="I141" i="23" s="1"/>
  <c r="D140" i="23"/>
  <c r="O140" i="23"/>
  <c r="P140" i="23"/>
  <c r="Q140" i="23"/>
  <c r="R140" i="23"/>
  <c r="Y141" i="23"/>
  <c r="L141" i="23"/>
  <c r="C141" i="23"/>
  <c r="F141" i="23" s="1"/>
  <c r="E141" i="23"/>
  <c r="G141" i="23"/>
  <c r="B142" i="23"/>
  <c r="L87" i="23"/>
  <c r="Y87" i="23"/>
  <c r="E87" i="23"/>
  <c r="G87" i="23"/>
  <c r="B88" i="23"/>
  <c r="C87" i="23"/>
  <c r="F87" i="23" s="1"/>
  <c r="W86" i="23"/>
  <c r="V87" i="23" s="1"/>
  <c r="J86" i="23"/>
  <c r="I87" i="23" s="1"/>
  <c r="D86" i="23"/>
  <c r="P86" i="23"/>
  <c r="Q86" i="23"/>
  <c r="R86" i="23"/>
  <c r="I584" i="24"/>
  <c r="O593" i="24" s="1"/>
  <c r="F23" i="19"/>
  <c r="G23" i="19"/>
  <c r="H23" i="19"/>
  <c r="AB24" i="18"/>
  <c r="AA24" i="18"/>
  <c r="Z24" i="18"/>
  <c r="Y24" i="18"/>
  <c r="X24" i="18"/>
  <c r="W24" i="18"/>
  <c r="P24" i="18"/>
  <c r="Q24" i="18"/>
  <c r="R24" i="18"/>
  <c r="V24" i="18"/>
  <c r="L25" i="18"/>
  <c r="E25" i="18"/>
  <c r="B26" i="18"/>
  <c r="B25" i="19"/>
  <c r="C25" i="18"/>
  <c r="G25" i="18"/>
  <c r="D24" i="18"/>
  <c r="J24" i="18"/>
  <c r="I25" i="18" s="1"/>
  <c r="E24" i="19"/>
  <c r="O24" i="18" s="1"/>
  <c r="X24" i="19"/>
  <c r="T24" i="19"/>
  <c r="AF16" i="18"/>
  <c r="B90" i="13"/>
  <c r="I90" i="13" s="1"/>
  <c r="AE15" i="18"/>
  <c r="AD17" i="18"/>
  <c r="AD18" i="18"/>
  <c r="AD19" i="18"/>
  <c r="AD20" i="18"/>
  <c r="AD21" i="18"/>
  <c r="AD22" i="18"/>
  <c r="AD23" i="18"/>
  <c r="AD25" i="18"/>
  <c r="AD24" i="18"/>
  <c r="AI1461" i="24"/>
  <c r="Y116" i="9"/>
  <c r="AI1460" i="24"/>
  <c r="X116" i="9"/>
  <c r="AI1459" i="24"/>
  <c r="W116" i="9"/>
  <c r="AI1458" i="24"/>
  <c r="V116" i="9"/>
  <c r="AI1457" i="24"/>
  <c r="U116" i="9"/>
  <c r="AI1456" i="24"/>
  <c r="T116" i="9"/>
  <c r="AI1450" i="24"/>
  <c r="N116" i="9"/>
  <c r="AI1451" i="24"/>
  <c r="O116" i="9"/>
  <c r="AI1452" i="24"/>
  <c r="P116" i="9"/>
  <c r="AI1454" i="24"/>
  <c r="R116" i="9"/>
  <c r="AI1455" i="24"/>
  <c r="S116" i="9"/>
  <c r="AI1453" i="24"/>
  <c r="Q116" i="9"/>
  <c r="AI1402" i="24"/>
  <c r="V115" i="9"/>
  <c r="AI1405" i="24"/>
  <c r="Y115" i="9"/>
  <c r="AI1404" i="24"/>
  <c r="X115" i="9"/>
  <c r="AI1403" i="24"/>
  <c r="W115" i="9"/>
  <c r="AI1394" i="24"/>
  <c r="N115" i="9"/>
  <c r="AI1395" i="24"/>
  <c r="O115" i="9"/>
  <c r="AI1396" i="24"/>
  <c r="P115" i="9"/>
  <c r="AI1397" i="24"/>
  <c r="Q115" i="9"/>
  <c r="AI1398" i="24"/>
  <c r="R115" i="9"/>
  <c r="AI1399" i="24"/>
  <c r="S115" i="9"/>
  <c r="AI1400" i="24"/>
  <c r="T115" i="9"/>
  <c r="AI1401" i="24"/>
  <c r="U115" i="9"/>
  <c r="AI1340" i="24"/>
  <c r="P114" i="9"/>
  <c r="AI1344" i="24"/>
  <c r="T114" i="9"/>
  <c r="AI1342" i="24"/>
  <c r="R114" i="9"/>
  <c r="AI1343" i="24"/>
  <c r="S114" i="9"/>
  <c r="AI1345" i="24"/>
  <c r="U114" i="9"/>
  <c r="AI1346" i="24"/>
  <c r="V114" i="9"/>
  <c r="AI1348" i="24"/>
  <c r="X114" i="9"/>
  <c r="AI1349" i="24"/>
  <c r="Y114" i="9"/>
  <c r="AI1338" i="24"/>
  <c r="N114" i="9"/>
  <c r="AI1339" i="24"/>
  <c r="O114" i="9"/>
  <c r="AI1341" i="24"/>
  <c r="Q114" i="9"/>
  <c r="AI1347" i="24"/>
  <c r="W114" i="9"/>
  <c r="AI1289" i="24"/>
  <c r="U113" i="9"/>
  <c r="AI1290" i="24"/>
  <c r="V113" i="9"/>
  <c r="AI1291" i="24"/>
  <c r="W113" i="9"/>
  <c r="AI1292" i="24"/>
  <c r="X113" i="9"/>
  <c r="AI1287" i="24"/>
  <c r="S113" i="9"/>
  <c r="AI1288" i="24"/>
  <c r="T113" i="9"/>
  <c r="AI1282" i="24"/>
  <c r="N113" i="9"/>
  <c r="AI1283" i="24"/>
  <c r="O113" i="9"/>
  <c r="AI1284" i="24"/>
  <c r="P113" i="9"/>
  <c r="AI1285" i="24"/>
  <c r="Q113" i="9"/>
  <c r="AI1286" i="24"/>
  <c r="R113" i="9"/>
  <c r="AI1293" i="24"/>
  <c r="Y113" i="9"/>
  <c r="AI1234" i="24"/>
  <c r="V112" i="9"/>
  <c r="AI1233" i="24"/>
  <c r="U112" i="9"/>
  <c r="AI1235" i="24"/>
  <c r="W112" i="9"/>
  <c r="AI1236" i="24"/>
  <c r="X112" i="9"/>
  <c r="AI1237" i="24"/>
  <c r="Y112" i="9"/>
  <c r="AI1231" i="24"/>
  <c r="S112" i="9"/>
  <c r="AI1226" i="24"/>
  <c r="N112" i="9"/>
  <c r="AI1232" i="24"/>
  <c r="T112" i="9"/>
  <c r="AI1230" i="24"/>
  <c r="R112" i="9"/>
  <c r="AI1229" i="24"/>
  <c r="Q112" i="9"/>
  <c r="AI1228" i="24"/>
  <c r="P112" i="9"/>
  <c r="AI1227" i="24"/>
  <c r="O112" i="9"/>
  <c r="AI1180" i="24"/>
  <c r="X111" i="9"/>
  <c r="AI1178" i="24"/>
  <c r="V111" i="9"/>
  <c r="AI1181" i="24"/>
  <c r="Y111" i="9"/>
  <c r="AI1177" i="24"/>
  <c r="U111" i="9"/>
  <c r="AI1179" i="24"/>
  <c r="W111" i="9"/>
  <c r="AI1116" i="24"/>
  <c r="P110" i="9"/>
  <c r="AI1114" i="24"/>
  <c r="N110" i="9"/>
  <c r="AI1115" i="24"/>
  <c r="O110" i="9"/>
  <c r="AI1125" i="24"/>
  <c r="Y110" i="9"/>
  <c r="AI1124" i="24"/>
  <c r="X110" i="9"/>
  <c r="AI1123" i="24"/>
  <c r="W110" i="9"/>
  <c r="AI1122" i="24"/>
  <c r="V110" i="9"/>
  <c r="AI1121" i="24"/>
  <c r="U110" i="9"/>
  <c r="AI1120" i="24"/>
  <c r="T110" i="9"/>
  <c r="AI1119" i="24"/>
  <c r="S110" i="9"/>
  <c r="AI1118" i="24"/>
  <c r="R110" i="9"/>
  <c r="AI1117" i="24"/>
  <c r="Q110" i="9"/>
  <c r="AI1066" i="24"/>
  <c r="V109" i="9"/>
  <c r="AI1058" i="24"/>
  <c r="N109" i="9"/>
  <c r="AI1062" i="24"/>
  <c r="R109" i="9"/>
  <c r="AI1059" i="24"/>
  <c r="O109" i="9"/>
  <c r="AI1060" i="24"/>
  <c r="P109" i="9"/>
  <c r="AI1069" i="24"/>
  <c r="Y109" i="9"/>
  <c r="AI1067" i="24"/>
  <c r="W109" i="9"/>
  <c r="AI1061" i="24"/>
  <c r="Q109" i="9"/>
  <c r="AI1064" i="24"/>
  <c r="T109" i="9"/>
  <c r="AI1065" i="24"/>
  <c r="U109" i="9"/>
  <c r="AI1068" i="24"/>
  <c r="X109" i="9"/>
  <c r="AI1063" i="24"/>
  <c r="S109" i="9"/>
  <c r="AI1006" i="24"/>
  <c r="R108" i="9"/>
  <c r="AI1013" i="24"/>
  <c r="Y108" i="9"/>
  <c r="AI1009" i="24"/>
  <c r="U108" i="9"/>
  <c r="AI1012" i="24"/>
  <c r="X108" i="9"/>
  <c r="AI1011" i="24"/>
  <c r="W108" i="9"/>
  <c r="AI1010" i="24"/>
  <c r="V108" i="9"/>
  <c r="AI1008" i="24"/>
  <c r="T108" i="9"/>
  <c r="AI1007" i="24"/>
  <c r="S108" i="9"/>
  <c r="AI1005" i="24"/>
  <c r="Q108" i="9"/>
  <c r="AI1004" i="24"/>
  <c r="P108" i="9"/>
  <c r="AI1003" i="24"/>
  <c r="O108" i="9"/>
  <c r="AI1002" i="24"/>
  <c r="N108" i="9"/>
  <c r="AI956" i="24"/>
  <c r="X107" i="9"/>
  <c r="AI953" i="24"/>
  <c r="U107" i="9"/>
  <c r="AI948" i="24"/>
  <c r="P107" i="9"/>
  <c r="AI947" i="24"/>
  <c r="O107" i="9"/>
  <c r="AI946" i="24"/>
  <c r="N107" i="9"/>
  <c r="AI954" i="24"/>
  <c r="V107" i="9"/>
  <c r="AI957" i="24"/>
  <c r="Y107" i="9"/>
  <c r="AI955" i="24"/>
  <c r="W107" i="9"/>
  <c r="AI952" i="24"/>
  <c r="T107" i="9"/>
  <c r="AI951" i="24"/>
  <c r="S107" i="9"/>
  <c r="AI950" i="24"/>
  <c r="R107" i="9"/>
  <c r="AI949" i="24"/>
  <c r="Q107" i="9"/>
  <c r="AI841" i="24"/>
  <c r="U105" i="9"/>
  <c r="AI840" i="24"/>
  <c r="T105" i="9"/>
  <c r="AI838" i="24"/>
  <c r="R105" i="9"/>
  <c r="AI844" i="24"/>
  <c r="X105" i="9"/>
  <c r="AI834" i="24"/>
  <c r="N105" i="9"/>
  <c r="AI835" i="24"/>
  <c r="O105" i="9"/>
  <c r="AI837" i="24"/>
  <c r="Q105" i="9"/>
  <c r="AI836" i="24"/>
  <c r="P105" i="9"/>
  <c r="AI839" i="24"/>
  <c r="S105" i="9"/>
  <c r="AI845" i="24"/>
  <c r="Y105" i="9"/>
  <c r="AI843" i="24"/>
  <c r="W105" i="9"/>
  <c r="AI842" i="24"/>
  <c r="V105" i="9"/>
  <c r="AI789" i="24"/>
  <c r="Y104" i="9"/>
  <c r="AI788" i="24"/>
  <c r="X104" i="9"/>
  <c r="AI787" i="24"/>
  <c r="W104" i="9"/>
  <c r="AI786" i="24"/>
  <c r="V104" i="9"/>
  <c r="AI785" i="24"/>
  <c r="U104" i="9"/>
  <c r="AI784" i="24"/>
  <c r="T104" i="9"/>
  <c r="AI783" i="24"/>
  <c r="S104" i="9"/>
  <c r="AI782" i="24"/>
  <c r="R104" i="9"/>
  <c r="AI781" i="24"/>
  <c r="Q104" i="9"/>
  <c r="AI780" i="24"/>
  <c r="P104" i="9"/>
  <c r="AI779" i="24"/>
  <c r="O104" i="9"/>
  <c r="AI778" i="24"/>
  <c r="N104" i="9"/>
  <c r="AI677" i="24"/>
  <c r="Y102" i="9"/>
  <c r="AI676" i="24"/>
  <c r="X102" i="9"/>
  <c r="AI675" i="24"/>
  <c r="W102" i="9"/>
  <c r="AI674" i="24"/>
  <c r="V102" i="9"/>
  <c r="AI673" i="24"/>
  <c r="U102" i="9"/>
  <c r="AI672" i="24"/>
  <c r="T102" i="9"/>
  <c r="AI668" i="24"/>
  <c r="P102" i="9"/>
  <c r="AI671" i="24"/>
  <c r="S102" i="9"/>
  <c r="AI670" i="24"/>
  <c r="R102" i="9"/>
  <c r="AI667" i="24"/>
  <c r="O102" i="9"/>
  <c r="AI666" i="24"/>
  <c r="N102" i="9"/>
  <c r="AI669" i="24"/>
  <c r="Q102" i="9"/>
  <c r="AI563" i="24"/>
  <c r="W100" i="9"/>
  <c r="AI562" i="24"/>
  <c r="V100" i="9"/>
  <c r="AI561" i="24"/>
  <c r="U100" i="9"/>
  <c r="AI565" i="24"/>
  <c r="Y100" i="9"/>
  <c r="AI560" i="24"/>
  <c r="T100" i="9"/>
  <c r="AI559" i="24"/>
  <c r="S100" i="9"/>
  <c r="AI564" i="24"/>
  <c r="X100" i="9"/>
  <c r="AI558" i="24"/>
  <c r="R100" i="9"/>
  <c r="AI557" i="24"/>
  <c r="Q100" i="9"/>
  <c r="AI555" i="24"/>
  <c r="O100" i="9"/>
  <c r="AI554" i="24"/>
  <c r="N100" i="9"/>
  <c r="AI556" i="24"/>
  <c r="P100" i="9"/>
  <c r="AI506" i="24"/>
  <c r="V99" i="9"/>
  <c r="Y99" i="9"/>
  <c r="AI509" i="24"/>
  <c r="AI498" i="24"/>
  <c r="N99" i="9"/>
  <c r="AI500" i="24"/>
  <c r="P99" i="9"/>
  <c r="AI508" i="24"/>
  <c r="X99" i="9"/>
  <c r="S99" i="9"/>
  <c r="AI503" i="24"/>
  <c r="AI507" i="24"/>
  <c r="W99" i="9"/>
  <c r="AI501" i="24"/>
  <c r="Q99" i="9"/>
  <c r="AI499" i="24"/>
  <c r="O99" i="9"/>
  <c r="T99" i="9"/>
  <c r="AI504" i="24"/>
  <c r="R99" i="9"/>
  <c r="AI502" i="24"/>
  <c r="AI505" i="24"/>
  <c r="U99" i="9"/>
  <c r="AI451" i="24"/>
  <c r="W98" i="9"/>
  <c r="AI447" i="24"/>
  <c r="S98" i="9"/>
  <c r="AI452" i="24"/>
  <c r="X98" i="9"/>
  <c r="AI443" i="24"/>
  <c r="O98" i="9"/>
  <c r="AI448" i="24"/>
  <c r="T98" i="9"/>
  <c r="AI445" i="24"/>
  <c r="Q98" i="9"/>
  <c r="AI444" i="24"/>
  <c r="P98" i="9"/>
  <c r="AI446" i="24"/>
  <c r="R98" i="9"/>
  <c r="AI449" i="24"/>
  <c r="U98" i="9"/>
  <c r="AI453" i="24"/>
  <c r="Y98" i="9"/>
  <c r="AI442" i="24"/>
  <c r="N98" i="9"/>
  <c r="AI450" i="24"/>
  <c r="V98" i="9"/>
  <c r="AI388" i="24"/>
  <c r="P97" i="9"/>
  <c r="AI397" i="24"/>
  <c r="Y97" i="9"/>
  <c r="AI395" i="24"/>
  <c r="W97" i="9"/>
  <c r="AI392" i="24"/>
  <c r="T97" i="9"/>
  <c r="AI389" i="24"/>
  <c r="Q97" i="9"/>
  <c r="AI386" i="24"/>
  <c r="N97" i="9"/>
  <c r="AI387" i="24"/>
  <c r="O97" i="9"/>
  <c r="AI393" i="24"/>
  <c r="U97" i="9"/>
  <c r="AI390" i="24"/>
  <c r="R97" i="9"/>
  <c r="AI391" i="24"/>
  <c r="S97" i="9"/>
  <c r="AI394" i="24"/>
  <c r="V97" i="9"/>
  <c r="AI396" i="24"/>
  <c r="X97" i="9"/>
  <c r="AI1566" i="24"/>
  <c r="R118" i="9"/>
  <c r="AI1565" i="24"/>
  <c r="Q118" i="9"/>
  <c r="AI1564" i="24"/>
  <c r="P118" i="9"/>
  <c r="AI1563" i="24"/>
  <c r="O118" i="9"/>
  <c r="AI1562" i="24"/>
  <c r="N118" i="9"/>
  <c r="AI1572" i="24"/>
  <c r="X118" i="9"/>
  <c r="AI1571" i="24"/>
  <c r="W118" i="9"/>
  <c r="AI1569" i="24"/>
  <c r="U118" i="9"/>
  <c r="AI1568" i="24"/>
  <c r="T118" i="9"/>
  <c r="AI1567" i="24"/>
  <c r="S118" i="9"/>
  <c r="AI1570" i="24"/>
  <c r="V118" i="9"/>
  <c r="AI1573" i="24"/>
  <c r="Y118" i="9"/>
  <c r="AI278" i="24"/>
  <c r="R95" i="9"/>
  <c r="AI277" i="24"/>
  <c r="Q95" i="9"/>
  <c r="AI282" i="24"/>
  <c r="V95" i="9"/>
  <c r="AI276" i="24"/>
  <c r="P95" i="9"/>
  <c r="AI275" i="24"/>
  <c r="O95" i="9"/>
  <c r="AI274" i="24"/>
  <c r="N95" i="9"/>
  <c r="AI283" i="24"/>
  <c r="W95" i="9"/>
  <c r="AI285" i="24"/>
  <c r="Y95" i="9"/>
  <c r="AI284" i="24"/>
  <c r="X95" i="9"/>
  <c r="AI281" i="24"/>
  <c r="U95" i="9"/>
  <c r="AI280" i="24"/>
  <c r="T95" i="9"/>
  <c r="AI279" i="24"/>
  <c r="S95"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s="1"/>
  <c r="M4219" i="23"/>
  <c r="N4219" i="23" s="1"/>
  <c r="U4219" i="23" s="1"/>
  <c r="M4165" i="23"/>
  <c r="N4165" i="23" s="1"/>
  <c r="U4165" i="23" s="1"/>
  <c r="M4111" i="23"/>
  <c r="N4111" i="23" s="1"/>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N2191" i="23"/>
  <c r="U2191" i="23" s="1"/>
  <c r="M2191" i="23"/>
  <c r="M2137" i="23"/>
  <c r="N2137" i="23"/>
  <c r="U2137" i="23" s="1"/>
  <c r="N2029" i="23"/>
  <c r="U2029" i="23" s="1"/>
  <c r="M2029" i="23"/>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N787" i="23"/>
  <c r="U787" i="23" s="1"/>
  <c r="M787" i="23"/>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3433" i="23"/>
  <c r="Z3325" i="23"/>
  <c r="Z3217" i="23"/>
  <c r="Z1273" i="23"/>
  <c r="Z949" i="23"/>
  <c r="Z733" i="23"/>
  <c r="Z4627" i="23"/>
  <c r="Z3379" i="23"/>
  <c r="Z3271" i="23"/>
  <c r="Z2677" i="23"/>
  <c r="Z1597" i="23"/>
  <c r="Z895" i="23"/>
  <c r="AS816" i="24"/>
  <c r="AS648" i="24"/>
  <c r="AS480" i="24"/>
  <c r="Z1327" i="23"/>
  <c r="Z787" i="23"/>
  <c r="Z85" i="23"/>
  <c r="AS704" i="24"/>
  <c r="Z3001" i="23"/>
  <c r="Z2947" i="23"/>
  <c r="AS872" i="24"/>
  <c r="AS312" i="24"/>
  <c r="Z4735" i="23"/>
  <c r="Z2137" i="23"/>
  <c r="Z1489" i="23"/>
  <c r="Z1435" i="23"/>
  <c r="Z1219" i="23"/>
  <c r="AS1600" i="24"/>
  <c r="AS1096" i="24"/>
  <c r="AS1040" i="24"/>
  <c r="AS760" i="24"/>
  <c r="Z3163" i="23"/>
  <c r="Z2731" i="23"/>
  <c r="Z1543" i="23"/>
  <c r="Z1381" i="23"/>
  <c r="AS1376" i="24"/>
  <c r="AS1320" i="24"/>
  <c r="AS1264" i="24"/>
  <c r="AS1208" i="24"/>
  <c r="AS1152" i="24"/>
  <c r="AS928" i="24"/>
  <c r="AS536" i="24"/>
  <c r="AS368" i="24"/>
  <c r="AS256" i="24"/>
  <c r="AE4681" i="23"/>
  <c r="Z4219" i="23"/>
  <c r="Z4057" i="23"/>
  <c r="Z3109" i="23"/>
  <c r="Z3055" i="23"/>
  <c r="Z2785" i="23"/>
  <c r="Z1165" i="23"/>
  <c r="Z2623" i="23"/>
  <c r="Z2569" i="23"/>
  <c r="Z2515" i="23"/>
  <c r="Z2461" i="23"/>
  <c r="Z2407" i="23"/>
  <c r="Z2353" i="23"/>
  <c r="Z2299" i="23"/>
  <c r="Z2245" i="23"/>
  <c r="Z2191" i="23"/>
  <c r="Z841" i="23"/>
  <c r="Z1975" i="23"/>
  <c r="Z1921" i="23"/>
  <c r="Z1867" i="23"/>
  <c r="Z1813" i="23"/>
  <c r="Z1759" i="23"/>
  <c r="Z1705" i="23"/>
  <c r="Z1651" i="23"/>
  <c r="Z625" i="23"/>
  <c r="Z571" i="23"/>
  <c r="Z517" i="23"/>
  <c r="Z463" i="23"/>
  <c r="Z409" i="23"/>
  <c r="Z355" i="23"/>
  <c r="Z301" i="23"/>
  <c r="K1601" i="24"/>
  <c r="AQ1601" i="24"/>
  <c r="AQ1377" i="24"/>
  <c r="K1377" i="24"/>
  <c r="AQ1321" i="24"/>
  <c r="K1321" i="24"/>
  <c r="F1265" i="24"/>
  <c r="O1265" i="24" s="1"/>
  <c r="K1265" i="24"/>
  <c r="AQ1265" i="24"/>
  <c r="K1209" i="24"/>
  <c r="F1209" i="24"/>
  <c r="AQ1209" i="24"/>
  <c r="K1153" i="24"/>
  <c r="AQ1153" i="24"/>
  <c r="F1153" i="24"/>
  <c r="AQ1097" i="24"/>
  <c r="K1097" i="24"/>
  <c r="F1041" i="24"/>
  <c r="AQ1041" i="24"/>
  <c r="K1041" i="24"/>
  <c r="AQ985" i="24"/>
  <c r="K985" i="24"/>
  <c r="K929" i="24"/>
  <c r="AQ929" i="24"/>
  <c r="AQ873" i="24"/>
  <c r="K873" i="24"/>
  <c r="K817" i="24"/>
  <c r="AQ817" i="24"/>
  <c r="K761" i="24"/>
  <c r="AQ761" i="24"/>
  <c r="F761" i="24"/>
  <c r="AQ705" i="24"/>
  <c r="K705" i="24"/>
  <c r="K649" i="24"/>
  <c r="F649" i="24"/>
  <c r="AQ649" i="24"/>
  <c r="I593" i="24"/>
  <c r="N592" i="24"/>
  <c r="K593" i="24"/>
  <c r="AQ593" i="24"/>
  <c r="K537" i="24"/>
  <c r="F537" i="24"/>
  <c r="O537" i="24" s="1"/>
  <c r="AQ537" i="24"/>
  <c r="K481" i="24"/>
  <c r="AQ481" i="24"/>
  <c r="K425" i="24"/>
  <c r="AQ425" i="24"/>
  <c r="AS425" i="24" s="1"/>
  <c r="K369" i="24"/>
  <c r="AQ369" i="24"/>
  <c r="AQ313" i="24"/>
  <c r="K313" i="24"/>
  <c r="F257" i="24"/>
  <c r="K257" i="24"/>
  <c r="AQ257" i="24"/>
  <c r="X4736" i="23"/>
  <c r="F4736" i="23"/>
  <c r="K4736" i="23"/>
  <c r="AH4680" i="23"/>
  <c r="K4682" i="23"/>
  <c r="AC4682" i="23"/>
  <c r="F4682" i="23"/>
  <c r="F4628" i="23"/>
  <c r="X4628" i="23"/>
  <c r="K4574" i="23"/>
  <c r="F4574" i="23"/>
  <c r="X4220" i="23"/>
  <c r="K4220" i="23"/>
  <c r="K4166" i="23"/>
  <c r="X4166" i="23"/>
  <c r="K4112" i="23"/>
  <c r="X4112" i="23"/>
  <c r="X4058" i="23"/>
  <c r="K4058" i="23"/>
  <c r="F3434" i="23"/>
  <c r="X3434" i="23"/>
  <c r="K3434" i="23"/>
  <c r="X3380" i="23"/>
  <c r="K3380" i="23"/>
  <c r="F3380" i="23"/>
  <c r="K3326" i="23"/>
  <c r="X3326" i="23"/>
  <c r="F3272" i="23"/>
  <c r="X3272" i="23"/>
  <c r="K3272" i="23"/>
  <c r="F3218" i="23"/>
  <c r="K3218" i="23"/>
  <c r="X3218" i="23"/>
  <c r="F3164" i="23"/>
  <c r="O3164" i="23" s="1"/>
  <c r="K3164" i="23"/>
  <c r="X3164" i="23"/>
  <c r="K3110" i="23"/>
  <c r="X3110" i="23"/>
  <c r="X3056" i="23"/>
  <c r="F3056" i="23"/>
  <c r="O3056" i="23" s="1"/>
  <c r="K3056" i="23"/>
  <c r="X3002" i="23"/>
  <c r="K3002" i="23"/>
  <c r="K2948" i="23"/>
  <c r="X2948" i="23"/>
  <c r="K2894" i="23"/>
  <c r="X2894" i="23"/>
  <c r="K2840" i="23"/>
  <c r="X2840" i="23"/>
  <c r="K2786" i="23"/>
  <c r="X2786" i="23"/>
  <c r="X2732" i="23"/>
  <c r="K2732" i="23"/>
  <c r="F2678" i="23"/>
  <c r="K2678" i="23"/>
  <c r="X2678" i="23"/>
  <c r="F2624" i="23"/>
  <c r="X2624" i="23"/>
  <c r="K2624" i="23"/>
  <c r="X2570" i="23"/>
  <c r="K2570" i="23"/>
  <c r="X2516" i="23"/>
  <c r="K2516" i="23"/>
  <c r="K2462" i="23"/>
  <c r="X2462" i="23"/>
  <c r="K2408" i="23"/>
  <c r="X2408" i="23"/>
  <c r="K2354" i="23"/>
  <c r="X2354" i="23"/>
  <c r="X2300" i="23"/>
  <c r="K2300" i="23"/>
  <c r="K2246" i="23"/>
  <c r="X2246" i="23"/>
  <c r="F2246" i="23"/>
  <c r="F2192" i="23"/>
  <c r="K2192" i="23"/>
  <c r="X2192" i="23"/>
  <c r="F2138" i="23"/>
  <c r="K2138" i="23"/>
  <c r="X2138" i="23"/>
  <c r="I2084" i="23"/>
  <c r="N2083" i="23"/>
  <c r="U2083" i="23" s="1"/>
  <c r="K2084" i="23"/>
  <c r="X2084" i="23"/>
  <c r="F2084" i="23"/>
  <c r="K2030" i="23"/>
  <c r="X2030" i="23"/>
  <c r="K1976" i="23"/>
  <c r="X1976" i="23"/>
  <c r="F1976" i="23"/>
  <c r="X1922" i="23"/>
  <c r="K1922" i="23"/>
  <c r="X1868" i="23"/>
  <c r="K1868" i="23"/>
  <c r="K1814" i="23"/>
  <c r="X1814" i="23"/>
  <c r="X1760" i="23"/>
  <c r="F1760" i="23"/>
  <c r="O1760" i="23" s="1"/>
  <c r="K1760" i="23"/>
  <c r="F1706" i="23"/>
  <c r="K1706" i="23"/>
  <c r="X1706" i="23"/>
  <c r="F1652" i="23"/>
  <c r="O1652" i="23" s="1"/>
  <c r="K1652" i="23"/>
  <c r="X1652" i="23"/>
  <c r="X1598" i="23"/>
  <c r="K1598" i="23"/>
  <c r="X1544" i="23"/>
  <c r="K1544" i="23"/>
  <c r="F1544" i="23"/>
  <c r="X1490" i="23"/>
  <c r="K1490" i="23"/>
  <c r="K1436" i="23"/>
  <c r="X1436" i="23"/>
  <c r="F1436" i="23"/>
  <c r="F1382" i="23"/>
  <c r="X1382" i="23"/>
  <c r="K1382" i="23"/>
  <c r="F1328" i="23"/>
  <c r="K1328" i="23"/>
  <c r="X1328" i="23"/>
  <c r="F1274" i="23"/>
  <c r="O1274" i="23" s="1"/>
  <c r="K1274" i="23"/>
  <c r="X1274" i="23"/>
  <c r="X1220" i="23"/>
  <c r="F1220" i="23"/>
  <c r="O1220" i="23" s="1"/>
  <c r="K1220" i="23"/>
  <c r="K1166" i="23"/>
  <c r="X1166" i="23"/>
  <c r="K1112" i="23"/>
  <c r="X1112" i="23"/>
  <c r="K1058" i="23"/>
  <c r="X1058" i="23"/>
  <c r="K1004" i="23"/>
  <c r="X1004" i="23"/>
  <c r="K950" i="23"/>
  <c r="X950" i="23"/>
  <c r="X896" i="23"/>
  <c r="K896" i="23"/>
  <c r="K842" i="23"/>
  <c r="X842" i="23"/>
  <c r="K788" i="23"/>
  <c r="F788" i="23"/>
  <c r="X788" i="23"/>
  <c r="X734" i="23"/>
  <c r="F734" i="23"/>
  <c r="K734" i="23"/>
  <c r="K680" i="23"/>
  <c r="X680" i="23"/>
  <c r="X626" i="23"/>
  <c r="K626" i="23"/>
  <c r="K572" i="23"/>
  <c r="X572" i="23"/>
  <c r="K518" i="23"/>
  <c r="X518" i="23"/>
  <c r="X464" i="23"/>
  <c r="Z464" i="23" s="1"/>
  <c r="K464" i="23"/>
  <c r="F410" i="23"/>
  <c r="O410" i="23" s="1"/>
  <c r="K410" i="23"/>
  <c r="X410" i="23"/>
  <c r="Z410" i="23" s="1"/>
  <c r="F356" i="23"/>
  <c r="X356" i="23"/>
  <c r="K356" i="23"/>
  <c r="X302" i="23"/>
  <c r="K302" i="23"/>
  <c r="X248" i="23"/>
  <c r="K248" i="23"/>
  <c r="X194" i="23"/>
  <c r="K194" i="23"/>
  <c r="X140" i="23"/>
  <c r="K140" i="23"/>
  <c r="X86" i="23"/>
  <c r="K86" i="23"/>
  <c r="F86" i="23"/>
  <c r="O86" i="23" s="1"/>
  <c r="K24" i="18"/>
  <c r="F24" i="18"/>
  <c r="C24" i="19" s="1"/>
  <c r="V23" i="19"/>
  <c r="U24" i="19" s="1"/>
  <c r="W23" i="19"/>
  <c r="Z950" i="23" l="1"/>
  <c r="Z518" i="23"/>
  <c r="AS985" i="24"/>
  <c r="Z1004" i="23"/>
  <c r="Y23" i="19"/>
  <c r="Z140" i="23"/>
  <c r="AS1601" i="24"/>
  <c r="Z3002" i="23"/>
  <c r="Z86" i="23"/>
  <c r="AS481" i="24"/>
  <c r="Z3056" i="23"/>
  <c r="Z1814" i="23"/>
  <c r="Z1760" i="23"/>
  <c r="Z1706" i="23"/>
  <c r="Z896" i="23"/>
  <c r="D3705" i="23"/>
  <c r="F3705"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E1435" i="24"/>
  <c r="G1435" i="24"/>
  <c r="B1436" i="24"/>
  <c r="AP1378" i="24"/>
  <c r="AO1379" i="24" s="1"/>
  <c r="J1378" i="24"/>
  <c r="I1379" i="24" s="1"/>
  <c r="D1378" i="24"/>
  <c r="O1378" i="24"/>
  <c r="P1378" i="24"/>
  <c r="Q1378" i="24"/>
  <c r="R1378" i="24"/>
  <c r="AR1379" i="24"/>
  <c r="L1379" i="24"/>
  <c r="C1379" i="24"/>
  <c r="F1379" i="24" s="1"/>
  <c r="E1379" i="24"/>
  <c r="G1379" i="24"/>
  <c r="B1380" i="24"/>
  <c r="AP1322" i="24"/>
  <c r="AO1323" i="24" s="1"/>
  <c r="J1322" i="24"/>
  <c r="I1323" i="24" s="1"/>
  <c r="D1322" i="24"/>
  <c r="O1322" i="24"/>
  <c r="P1322" i="24"/>
  <c r="R1322" i="24"/>
  <c r="Q1322" i="24"/>
  <c r="AR1323" i="24"/>
  <c r="L1323" i="24"/>
  <c r="C1323" i="24"/>
  <c r="F1323" i="24" s="1"/>
  <c r="E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J1098" i="24"/>
  <c r="I1099" i="24" s="1"/>
  <c r="AP1098" i="24"/>
  <c r="AO1099" i="24" s="1"/>
  <c r="D1098" i="24"/>
  <c r="P1098" i="24"/>
  <c r="Q1098" i="24"/>
  <c r="R1098" i="24"/>
  <c r="AR1099" i="24"/>
  <c r="L1099" i="24"/>
  <c r="C1099" i="24"/>
  <c r="F1099" i="24" s="1"/>
  <c r="E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F987" i="24" s="1"/>
  <c r="E987" i="24"/>
  <c r="G987" i="24"/>
  <c r="B988" i="24"/>
  <c r="J930" i="24"/>
  <c r="I931" i="24" s="1"/>
  <c r="AP930" i="24"/>
  <c r="AO931" i="24" s="1"/>
  <c r="D930" i="24"/>
  <c r="O930" i="24"/>
  <c r="P930" i="24"/>
  <c r="R930" i="24"/>
  <c r="Q930" i="24"/>
  <c r="L931" i="24"/>
  <c r="AR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G819" i="24"/>
  <c r="B820" i="24"/>
  <c r="AP762" i="24"/>
  <c r="AO763" i="24" s="1"/>
  <c r="J762" i="24"/>
  <c r="I763" i="24" s="1"/>
  <c r="D762" i="24"/>
  <c r="O762" i="24"/>
  <c r="P762" i="24"/>
  <c r="Q762" i="24"/>
  <c r="R762" i="24"/>
  <c r="AR763" i="24"/>
  <c r="L763" i="24"/>
  <c r="C763" i="24"/>
  <c r="E763" i="24"/>
  <c r="F763" i="24"/>
  <c r="G763" i="24"/>
  <c r="B764" i="24"/>
  <c r="AP706" i="24"/>
  <c r="AO707" i="24" s="1"/>
  <c r="J706" i="24"/>
  <c r="I707" i="24" s="1"/>
  <c r="D706" i="24"/>
  <c r="O706" i="24"/>
  <c r="P706" i="24"/>
  <c r="Q706" i="24"/>
  <c r="R706" i="24"/>
  <c r="L707" i="24"/>
  <c r="AR707" i="24"/>
  <c r="C707" i="24"/>
  <c r="F707" i="24" s="1"/>
  <c r="E707" i="24"/>
  <c r="G707" i="24"/>
  <c r="B708" i="24"/>
  <c r="AP650" i="24"/>
  <c r="AO651" i="24" s="1"/>
  <c r="J650" i="24"/>
  <c r="I651" i="24" s="1"/>
  <c r="D650" i="24"/>
  <c r="P650" i="24"/>
  <c r="Q650" i="24"/>
  <c r="R650" i="24"/>
  <c r="AR651" i="24"/>
  <c r="L651" i="24"/>
  <c r="C651" i="24"/>
  <c r="F651" i="24" s="1"/>
  <c r="E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G371" i="24"/>
  <c r="B372" i="24"/>
  <c r="J314" i="24"/>
  <c r="I315" i="24" s="1"/>
  <c r="AP314" i="24"/>
  <c r="AO315" i="24" s="1"/>
  <c r="D314" i="24"/>
  <c r="O314" i="24"/>
  <c r="P314" i="24"/>
  <c r="Q314" i="24"/>
  <c r="R314" i="24"/>
  <c r="AR315" i="24"/>
  <c r="L315" i="24"/>
  <c r="C315" i="24"/>
  <c r="E315" i="24"/>
  <c r="G315" i="24"/>
  <c r="B316" i="24"/>
  <c r="AP258" i="24"/>
  <c r="AO259" i="24" s="1"/>
  <c r="J258" i="24"/>
  <c r="I259" i="24" s="1"/>
  <c r="D258" i="24"/>
  <c r="P258" i="24"/>
  <c r="Q258" i="24"/>
  <c r="R258" i="24"/>
  <c r="AR259" i="24"/>
  <c r="L259" i="24"/>
  <c r="C259" i="24"/>
  <c r="E259" i="24"/>
  <c r="G259" i="24"/>
  <c r="B260" i="24"/>
  <c r="D4737" i="23"/>
  <c r="J4737" i="23"/>
  <c r="I4738" i="23" s="1"/>
  <c r="W4737" i="23"/>
  <c r="V4738" i="23" s="1"/>
  <c r="O4737" i="23"/>
  <c r="P4737" i="23"/>
  <c r="Q4737" i="23"/>
  <c r="R4737" i="23"/>
  <c r="Y4738" i="23"/>
  <c r="L4738" i="23"/>
  <c r="C4738" i="23"/>
  <c r="E4738" i="23"/>
  <c r="F4738" i="23"/>
  <c r="G4738" i="23"/>
  <c r="B4739" i="23"/>
  <c r="AI4682" i="23"/>
  <c r="AG4682" i="23"/>
  <c r="AH4682" i="23" s="1"/>
  <c r="U4682" i="23"/>
  <c r="S4682" i="23"/>
  <c r="D4683" i="23"/>
  <c r="J4683" i="23"/>
  <c r="I4684" i="23" s="1"/>
  <c r="AB4683" i="23"/>
  <c r="AA4684" i="23" s="1"/>
  <c r="O4683" i="23"/>
  <c r="P4683" i="23"/>
  <c r="Q4683" i="23"/>
  <c r="R4683" i="23"/>
  <c r="AD4684" i="23"/>
  <c r="L4684" i="23"/>
  <c r="C4684" i="23"/>
  <c r="E4684" i="23"/>
  <c r="F4684" i="23"/>
  <c r="G4684" i="23"/>
  <c r="B4685" i="23"/>
  <c r="D4629" i="23"/>
  <c r="W4629" i="23"/>
  <c r="V4630" i="23" s="1"/>
  <c r="O4629" i="23"/>
  <c r="P4629" i="23"/>
  <c r="Q4629" i="23"/>
  <c r="R4629" i="23"/>
  <c r="Y4630" i="23"/>
  <c r="C4630" i="23"/>
  <c r="X4630" i="23" s="1"/>
  <c r="E4630" i="23"/>
  <c r="F4630" i="23"/>
  <c r="G4630" i="23"/>
  <c r="B4631" i="23"/>
  <c r="M4575" i="23"/>
  <c r="J4575" i="23"/>
  <c r="D4575" i="23"/>
  <c r="P4575" i="23"/>
  <c r="Q4575" i="23"/>
  <c r="R4575" i="23"/>
  <c r="L4576" i="23"/>
  <c r="C4576" i="23"/>
  <c r="K4576" i="23" s="1"/>
  <c r="E4576" i="23"/>
  <c r="F4576" i="23"/>
  <c r="G4576" i="23"/>
  <c r="B4577" i="23"/>
  <c r="M4521" i="23"/>
  <c r="D4521" i="23"/>
  <c r="J4521" i="23"/>
  <c r="P4521" i="23"/>
  <c r="Q4521" i="23"/>
  <c r="R4521" i="23"/>
  <c r="L4522" i="23"/>
  <c r="C4522" i="23"/>
  <c r="E4522" i="23"/>
  <c r="G4522" i="23"/>
  <c r="B4523" i="23"/>
  <c r="D4221" i="23"/>
  <c r="J4221" i="23"/>
  <c r="I4222" i="23" s="1"/>
  <c r="W4221" i="23"/>
  <c r="V4222" i="23" s="1"/>
  <c r="O4221" i="23"/>
  <c r="P4221" i="23"/>
  <c r="Q4221" i="23"/>
  <c r="R4221" i="23"/>
  <c r="L4222" i="23"/>
  <c r="Y4222" i="23"/>
  <c r="C4222" i="23"/>
  <c r="E4222" i="23"/>
  <c r="G4222" i="23"/>
  <c r="B4223" i="23"/>
  <c r="D4167" i="23"/>
  <c r="J4167" i="23"/>
  <c r="I4168" i="23" s="1"/>
  <c r="W4167" i="23"/>
  <c r="V4168" i="23" s="1"/>
  <c r="O4167" i="23"/>
  <c r="P4167" i="23"/>
  <c r="Q4167" i="23"/>
  <c r="R4167" i="23"/>
  <c r="Y4168" i="23"/>
  <c r="L4168" i="23"/>
  <c r="C4168" i="23"/>
  <c r="E4168" i="23"/>
  <c r="G4168" i="23"/>
  <c r="B4169" i="23"/>
  <c r="W4113" i="23"/>
  <c r="V4114" i="23" s="1"/>
  <c r="J4113" i="23"/>
  <c r="I4114" i="23" s="1"/>
  <c r="D4113" i="23"/>
  <c r="Y4114" i="23"/>
  <c r="L4114" i="23"/>
  <c r="B4115" i="23"/>
  <c r="C4114" i="23"/>
  <c r="E4114" i="23"/>
  <c r="G4114" i="23"/>
  <c r="F4114" i="23"/>
  <c r="O4113" i="23"/>
  <c r="P4113" i="23"/>
  <c r="Q4113" i="23"/>
  <c r="R4113" i="23"/>
  <c r="L4060" i="23"/>
  <c r="Y4060" i="23"/>
  <c r="E4060" i="23"/>
  <c r="C4060" i="23"/>
  <c r="G4060" i="23"/>
  <c r="F4060" i="23"/>
  <c r="B4061" i="23"/>
  <c r="P4059" i="23"/>
  <c r="Q4059" i="23"/>
  <c r="R4059" i="23"/>
  <c r="D4059" i="23"/>
  <c r="W4059" i="23"/>
  <c r="V4060" i="23" s="1"/>
  <c r="J4059" i="23"/>
  <c r="I4060" i="23" s="1"/>
  <c r="P3759" i="23"/>
  <c r="Q3759" i="23"/>
  <c r="R3759" i="23"/>
  <c r="C3760" i="23"/>
  <c r="D3760" i="23" s="1"/>
  <c r="E3760" i="23"/>
  <c r="F3760" i="23"/>
  <c r="G3760" i="23"/>
  <c r="B3761" i="23"/>
  <c r="O3705" i="23"/>
  <c r="P3705" i="23"/>
  <c r="Q3705" i="23"/>
  <c r="R3705" i="23"/>
  <c r="C3706" i="23"/>
  <c r="E3706" i="23"/>
  <c r="G3706" i="23"/>
  <c r="B3707" i="23"/>
  <c r="P3651" i="23"/>
  <c r="Q3651" i="23"/>
  <c r="R3651" i="23"/>
  <c r="C3652" i="23"/>
  <c r="E3652" i="23"/>
  <c r="G3652" i="23"/>
  <c r="B3653" i="23"/>
  <c r="P3597" i="23"/>
  <c r="Q3597" i="23"/>
  <c r="R3597" i="23"/>
  <c r="C3598" i="23"/>
  <c r="E3598" i="23"/>
  <c r="G3598" i="23"/>
  <c r="B3599" i="23"/>
  <c r="P3543" i="23"/>
  <c r="Q3543" i="23"/>
  <c r="R3543" i="23"/>
  <c r="C3544" i="23"/>
  <c r="D3544" i="23" s="1"/>
  <c r="E3544" i="23"/>
  <c r="F3544" i="23"/>
  <c r="G3544" i="23"/>
  <c r="B3545" i="23"/>
  <c r="O3489" i="23"/>
  <c r="P3489" i="23"/>
  <c r="Q3489" i="23"/>
  <c r="R3489" i="23"/>
  <c r="C3490" i="23"/>
  <c r="D3490" i="23" s="1"/>
  <c r="E3490" i="23"/>
  <c r="F3490" i="23"/>
  <c r="G3490" i="23"/>
  <c r="B3491"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F3220" i="23"/>
  <c r="G3220" i="23"/>
  <c r="B3221" i="23"/>
  <c r="J3165" i="23"/>
  <c r="I3166" i="23" s="1"/>
  <c r="W3165" i="23"/>
  <c r="V3166" i="23" s="1"/>
  <c r="D3165" i="23"/>
  <c r="O3165" i="23"/>
  <c r="P3165" i="23"/>
  <c r="Q3165" i="23"/>
  <c r="R3165" i="23"/>
  <c r="Y3166" i="23"/>
  <c r="L3166" i="23"/>
  <c r="C3166" i="23"/>
  <c r="E3166" i="23"/>
  <c r="F3166" i="23"/>
  <c r="G3166" i="23"/>
  <c r="B3167" i="23"/>
  <c r="J3111" i="23"/>
  <c r="I3112" i="23" s="1"/>
  <c r="W3111" i="23"/>
  <c r="V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J2949" i="23"/>
  <c r="I2950" i="23" s="1"/>
  <c r="W2949" i="23"/>
  <c r="V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P2841" i="23"/>
  <c r="Q2841" i="23"/>
  <c r="R2841" i="23"/>
  <c r="Y2842" i="23"/>
  <c r="L2842" i="23"/>
  <c r="C2842" i="23"/>
  <c r="F2842" i="23" s="1"/>
  <c r="E2842" i="23"/>
  <c r="G2842" i="23"/>
  <c r="B2843" i="23"/>
  <c r="W2787" i="23"/>
  <c r="V2788" i="23" s="1"/>
  <c r="J2787" i="23"/>
  <c r="I2788" i="23" s="1"/>
  <c r="D2787" i="23"/>
  <c r="O2787" i="23"/>
  <c r="P2787" i="23"/>
  <c r="Q2787" i="23"/>
  <c r="R2787" i="23"/>
  <c r="Y2788" i="23"/>
  <c r="L2788" i="23"/>
  <c r="C2788" i="23"/>
  <c r="E2788" i="23"/>
  <c r="F2788" i="23"/>
  <c r="G2788" i="23"/>
  <c r="B2789" i="23"/>
  <c r="J2733" i="23"/>
  <c r="I2734" i="23" s="1"/>
  <c r="W2733" i="23"/>
  <c r="V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Y2626" i="23"/>
  <c r="L2626" i="23"/>
  <c r="C2626" i="23"/>
  <c r="E2626" i="23"/>
  <c r="F2626" i="23"/>
  <c r="G2626" i="23"/>
  <c r="B2627"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L2410" i="23"/>
  <c r="Y2410" i="23"/>
  <c r="C2410" i="23"/>
  <c r="E2410" i="23"/>
  <c r="F2410" i="23"/>
  <c r="G2410" i="23"/>
  <c r="B2411" i="23"/>
  <c r="W2355" i="23"/>
  <c r="V2356" i="23" s="1"/>
  <c r="J2355" i="23"/>
  <c r="I2356" i="23" s="1"/>
  <c r="D2355" i="23"/>
  <c r="O2355" i="23"/>
  <c r="P2355" i="23"/>
  <c r="Q2355" i="23"/>
  <c r="R2355" i="23"/>
  <c r="Y2356" i="23"/>
  <c r="L2356" i="23"/>
  <c r="C2356" i="23"/>
  <c r="E2356" i="23"/>
  <c r="G2356" i="23"/>
  <c r="B2357" i="23"/>
  <c r="W2301" i="23"/>
  <c r="V2302" i="23" s="1"/>
  <c r="J2301" i="23"/>
  <c r="I2302" i="23" s="1"/>
  <c r="D2301" i="23"/>
  <c r="O2301" i="23"/>
  <c r="P2301" i="23"/>
  <c r="Q2301" i="23"/>
  <c r="R2301" i="23"/>
  <c r="Y2302" i="23"/>
  <c r="L2302" i="23"/>
  <c r="C2302" i="23"/>
  <c r="E2302" i="23"/>
  <c r="G2302" i="23"/>
  <c r="B2303" i="23"/>
  <c r="W2247" i="23"/>
  <c r="V2248" i="23" s="1"/>
  <c r="J2247" i="23"/>
  <c r="I2248" i="23" s="1"/>
  <c r="D2247" i="23"/>
  <c r="O2247" i="23"/>
  <c r="P2247" i="23"/>
  <c r="Q2247" i="23"/>
  <c r="R2247" i="23"/>
  <c r="Y2248" i="23"/>
  <c r="L2248" i="23"/>
  <c r="E2248" i="23"/>
  <c r="G2248" i="23"/>
  <c r="C2248" i="23"/>
  <c r="B2249" i="23"/>
  <c r="W2193" i="23"/>
  <c r="V2194" i="23" s="1"/>
  <c r="J2193" i="23"/>
  <c r="I2194" i="23" s="1"/>
  <c r="D2193" i="23"/>
  <c r="O2193" i="23"/>
  <c r="P2193" i="23"/>
  <c r="Q2193" i="23"/>
  <c r="R2193" i="23"/>
  <c r="Y2194" i="23"/>
  <c r="L2194" i="23"/>
  <c r="E2194" i="23"/>
  <c r="B2195" i="23"/>
  <c r="C2194" i="23"/>
  <c r="G2194" i="23"/>
  <c r="L2140" i="23"/>
  <c r="Y2140" i="23"/>
  <c r="B2141" i="23"/>
  <c r="E2140" i="23"/>
  <c r="C2140" i="23"/>
  <c r="G2140" i="23"/>
  <c r="W2139" i="23"/>
  <c r="V2140" i="23" s="1"/>
  <c r="J2139" i="23"/>
  <c r="I2140" i="23" s="1"/>
  <c r="D2139" i="23"/>
  <c r="O2139" i="23"/>
  <c r="P2139" i="23"/>
  <c r="Q2139" i="23"/>
  <c r="R2139" i="23"/>
  <c r="J2085" i="23"/>
  <c r="I2086" i="23" s="1"/>
  <c r="W2085" i="23"/>
  <c r="V2086" i="23" s="1"/>
  <c r="D2085" i="23"/>
  <c r="O2085" i="23"/>
  <c r="P2085" i="23"/>
  <c r="Q2085" i="23"/>
  <c r="R2085" i="23"/>
  <c r="Y2086" i="23"/>
  <c r="L2086" i="23"/>
  <c r="B2087" i="23"/>
  <c r="C2086" i="23"/>
  <c r="G2086" i="23"/>
  <c r="E2086" i="23"/>
  <c r="W2031" i="23"/>
  <c r="V2032" i="23" s="1"/>
  <c r="J2031" i="23"/>
  <c r="I2032" i="23" s="1"/>
  <c r="D2031" i="23"/>
  <c r="O2031" i="23"/>
  <c r="P2031" i="23"/>
  <c r="Q2031" i="23"/>
  <c r="R2031" i="23"/>
  <c r="L2032" i="23"/>
  <c r="Y2032" i="23"/>
  <c r="G2032" i="23"/>
  <c r="C2032" i="23"/>
  <c r="B2033" i="23"/>
  <c r="E2032" i="23"/>
  <c r="Y1978" i="23"/>
  <c r="L1978" i="23"/>
  <c r="B1979" i="23"/>
  <c r="E1978" i="23"/>
  <c r="G1978" i="23"/>
  <c r="C1978" i="23"/>
  <c r="W1977" i="23"/>
  <c r="V1978" i="23" s="1"/>
  <c r="J1977" i="23"/>
  <c r="I1978" i="23" s="1"/>
  <c r="D1977" i="23"/>
  <c r="O1977" i="23"/>
  <c r="P1977" i="23"/>
  <c r="Q1977" i="23"/>
  <c r="R1977" i="23"/>
  <c r="W1923" i="23"/>
  <c r="V1924" i="23" s="1"/>
  <c r="J1923" i="23"/>
  <c r="I1924" i="23" s="1"/>
  <c r="D1923" i="23"/>
  <c r="O1923" i="23"/>
  <c r="P1923" i="23"/>
  <c r="Q1923" i="23"/>
  <c r="R1923" i="23"/>
  <c r="Y1924" i="23"/>
  <c r="L1924" i="23"/>
  <c r="C1924" i="23"/>
  <c r="E1924" i="23"/>
  <c r="F1924" i="23"/>
  <c r="G1924" i="23"/>
  <c r="B1925" i="23"/>
  <c r="J1869" i="23"/>
  <c r="I1870" i="23" s="1"/>
  <c r="W1869" i="23"/>
  <c r="V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E1708" i="23"/>
  <c r="F1708" i="23"/>
  <c r="G1708" i="23"/>
  <c r="B1709" i="23"/>
  <c r="J1653" i="23"/>
  <c r="I1654" i="23" s="1"/>
  <c r="W1653" i="23"/>
  <c r="V1654" i="23" s="1"/>
  <c r="D1653" i="23"/>
  <c r="O1653" i="23"/>
  <c r="P1653" i="23"/>
  <c r="Q1653" i="23"/>
  <c r="R1653" i="23"/>
  <c r="L1654" i="23"/>
  <c r="Y1654" i="23"/>
  <c r="C1654" i="23"/>
  <c r="E1654" i="23"/>
  <c r="F1654" i="23"/>
  <c r="G1654" i="23"/>
  <c r="B1655" i="23"/>
  <c r="J1599" i="23"/>
  <c r="I1600" i="23" s="1"/>
  <c r="W1599" i="23"/>
  <c r="V1600" i="23" s="1"/>
  <c r="D1599" i="23"/>
  <c r="O1599" i="23"/>
  <c r="P1599" i="23"/>
  <c r="Q1599" i="23"/>
  <c r="R1599" i="23"/>
  <c r="Y1600" i="23"/>
  <c r="L1600" i="23"/>
  <c r="C1600" i="23"/>
  <c r="E1600" i="23"/>
  <c r="F1600" i="23"/>
  <c r="G1600" i="23"/>
  <c r="B1601" i="23"/>
  <c r="J1545" i="23"/>
  <c r="I1546" i="23" s="1"/>
  <c r="W1545" i="23"/>
  <c r="V1546" i="23" s="1"/>
  <c r="D1545" i="23"/>
  <c r="P1545" i="23"/>
  <c r="Q1545" i="23"/>
  <c r="R1545" i="23"/>
  <c r="Y1546" i="23"/>
  <c r="L1546" i="23"/>
  <c r="C1546" i="23"/>
  <c r="E1546" i="23"/>
  <c r="G1546" i="23"/>
  <c r="B1547" i="23"/>
  <c r="J1491" i="23"/>
  <c r="I1492" i="23" s="1"/>
  <c r="W1491" i="23"/>
  <c r="V1492" i="23" s="1"/>
  <c r="D1491" i="23"/>
  <c r="O1491" i="23"/>
  <c r="P1491" i="23"/>
  <c r="Q1491" i="23"/>
  <c r="R1491" i="23"/>
  <c r="Y1492" i="23"/>
  <c r="L1492" i="23"/>
  <c r="C1492" i="23"/>
  <c r="E1492" i="23"/>
  <c r="F1492" i="23"/>
  <c r="G1492" i="23"/>
  <c r="B1493" i="23"/>
  <c r="W1437" i="23"/>
  <c r="V1438" i="23" s="1"/>
  <c r="J1437" i="23"/>
  <c r="I1438" i="23" s="1"/>
  <c r="D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L1276" i="23"/>
  <c r="Y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L1114" i="23"/>
  <c r="Y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O1005" i="23"/>
  <c r="P1005" i="23"/>
  <c r="Q1005" i="23"/>
  <c r="R1005" i="23"/>
  <c r="W1005" i="23"/>
  <c r="V1006" i="23" s="1"/>
  <c r="J1005" i="23"/>
  <c r="I1006" i="23" s="1"/>
  <c r="D1005" i="23"/>
  <c r="Y1006" i="23"/>
  <c r="L1006" i="23"/>
  <c r="B1007" i="23"/>
  <c r="C1006" i="23"/>
  <c r="E1006" i="23"/>
  <c r="F1006" i="23"/>
  <c r="G1006" i="23"/>
  <c r="W951" i="23"/>
  <c r="V952" i="23" s="1"/>
  <c r="J951" i="23"/>
  <c r="I952" i="23" s="1"/>
  <c r="D951" i="23"/>
  <c r="O951" i="23"/>
  <c r="Q951" i="23"/>
  <c r="R951" i="23"/>
  <c r="P951" i="23"/>
  <c r="L952" i="23"/>
  <c r="Y952" i="23"/>
  <c r="C952" i="23"/>
  <c r="E952" i="23"/>
  <c r="F952" i="23"/>
  <c r="G952" i="23"/>
  <c r="B953" i="23"/>
  <c r="W897" i="23"/>
  <c r="V898" i="23" s="1"/>
  <c r="J897" i="23"/>
  <c r="I898" i="23" s="1"/>
  <c r="D897" i="23"/>
  <c r="O897" i="23"/>
  <c r="Q897" i="23"/>
  <c r="P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L790" i="23"/>
  <c r="Y790" i="23"/>
  <c r="E790" i="23"/>
  <c r="G790" i="23"/>
  <c r="C790" i="23"/>
  <c r="F790" i="23"/>
  <c r="B791" i="23"/>
  <c r="W735" i="23"/>
  <c r="V736" i="23" s="1"/>
  <c r="J735" i="23"/>
  <c r="I736" i="23" s="1"/>
  <c r="D735" i="23"/>
  <c r="P735" i="23"/>
  <c r="Q735" i="23"/>
  <c r="R735" i="23"/>
  <c r="L736" i="23"/>
  <c r="Y736" i="23"/>
  <c r="E736" i="23"/>
  <c r="B737" i="23"/>
  <c r="C736" i="23"/>
  <c r="F736" i="23"/>
  <c r="G736" i="23"/>
  <c r="W681" i="23"/>
  <c r="V682" i="23" s="1"/>
  <c r="J681" i="23"/>
  <c r="I682" i="23" s="1"/>
  <c r="D681" i="23"/>
  <c r="O681" i="23"/>
  <c r="Q681" i="23"/>
  <c r="R681" i="23"/>
  <c r="P681" i="23"/>
  <c r="Y682" i="23"/>
  <c r="L682" i="23"/>
  <c r="C682" i="23"/>
  <c r="E682" i="23"/>
  <c r="F682" i="23"/>
  <c r="G682" i="23"/>
  <c r="B683" i="23"/>
  <c r="W627" i="23"/>
  <c r="V628" i="23" s="1"/>
  <c r="J627" i="23"/>
  <c r="I628" i="23" s="1"/>
  <c r="D627" i="23"/>
  <c r="Q627" i="23"/>
  <c r="P627" i="23"/>
  <c r="R627" i="23"/>
  <c r="Y628" i="23"/>
  <c r="L628" i="23"/>
  <c r="C628" i="23"/>
  <c r="E628" i="23"/>
  <c r="F628" i="23"/>
  <c r="G628" i="23"/>
  <c r="B629" i="23"/>
  <c r="W573" i="23"/>
  <c r="V574" i="23" s="1"/>
  <c r="J573" i="23"/>
  <c r="I574" i="23" s="1"/>
  <c r="D573" i="23"/>
  <c r="O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Q465" i="23"/>
  <c r="P465" i="23"/>
  <c r="R465" i="23"/>
  <c r="Y466" i="23"/>
  <c r="L466" i="23"/>
  <c r="C466" i="23"/>
  <c r="E466" i="23"/>
  <c r="F466" i="23"/>
  <c r="G466" i="23"/>
  <c r="B467" i="23"/>
  <c r="W411" i="23"/>
  <c r="V412" i="23" s="1"/>
  <c r="J411" i="23"/>
  <c r="I412" i="23" s="1"/>
  <c r="D411" i="23"/>
  <c r="O411" i="23"/>
  <c r="P411" i="23"/>
  <c r="Q411" i="23"/>
  <c r="R411" i="23"/>
  <c r="Y412" i="23"/>
  <c r="L412" i="23"/>
  <c r="C412" i="23"/>
  <c r="E412" i="23"/>
  <c r="F412" i="23"/>
  <c r="G412" i="23"/>
  <c r="B413" i="23"/>
  <c r="W357" i="23"/>
  <c r="V358" i="23" s="1"/>
  <c r="J357" i="23"/>
  <c r="I358" i="23" s="1"/>
  <c r="D357" i="23"/>
  <c r="O357" i="23"/>
  <c r="Q357" i="23"/>
  <c r="P357" i="23"/>
  <c r="R357" i="23"/>
  <c r="Y358" i="23"/>
  <c r="L358" i="23"/>
  <c r="C358" i="23"/>
  <c r="E358" i="23"/>
  <c r="F358" i="23"/>
  <c r="G358" i="23"/>
  <c r="B359" i="23"/>
  <c r="W303" i="23"/>
  <c r="V304" i="23" s="1"/>
  <c r="J303" i="23"/>
  <c r="I304" i="23" s="1"/>
  <c r="D303" i="23"/>
  <c r="O303" i="23"/>
  <c r="Q303" i="23"/>
  <c r="P303" i="23"/>
  <c r="R303" i="23"/>
  <c r="Y304" i="23"/>
  <c r="L304" i="23"/>
  <c r="C304" i="23"/>
  <c r="E304" i="23"/>
  <c r="F304" i="23"/>
  <c r="G304" i="23"/>
  <c r="B305" i="23"/>
  <c r="W249" i="23"/>
  <c r="V250" i="23" s="1"/>
  <c r="J249" i="23"/>
  <c r="I250" i="23" s="1"/>
  <c r="D249" i="23"/>
  <c r="Q249" i="23"/>
  <c r="P249" i="23"/>
  <c r="R249" i="23"/>
  <c r="Y250" i="23"/>
  <c r="L250" i="23"/>
  <c r="C250" i="23"/>
  <c r="E250" i="23"/>
  <c r="F250" i="23"/>
  <c r="G250" i="23"/>
  <c r="B251" i="23"/>
  <c r="W195" i="23"/>
  <c r="V196" i="23" s="1"/>
  <c r="J195" i="23"/>
  <c r="I196" i="23" s="1"/>
  <c r="D195" i="23"/>
  <c r="O195" i="23"/>
  <c r="Q195" i="23"/>
  <c r="P195" i="23"/>
  <c r="R195" i="23"/>
  <c r="Y196" i="23"/>
  <c r="L196" i="23"/>
  <c r="C196" i="23"/>
  <c r="E196" i="23"/>
  <c r="F196" i="23"/>
  <c r="G196" i="23"/>
  <c r="B197" i="23"/>
  <c r="W141" i="23"/>
  <c r="V142" i="23" s="1"/>
  <c r="J141" i="23"/>
  <c r="I142" i="23" s="1"/>
  <c r="D141" i="23"/>
  <c r="O141" i="23"/>
  <c r="Q141" i="23"/>
  <c r="P141" i="23"/>
  <c r="R141" i="23"/>
  <c r="Y142" i="23"/>
  <c r="L142" i="23"/>
  <c r="C142" i="23"/>
  <c r="E142" i="23"/>
  <c r="F142" i="23"/>
  <c r="G142" i="23"/>
  <c r="B143" i="23"/>
  <c r="O87" i="23"/>
  <c r="Q87" i="23"/>
  <c r="P87" i="23"/>
  <c r="R87" i="23"/>
  <c r="Y88" i="23"/>
  <c r="L88" i="23"/>
  <c r="G88" i="23"/>
  <c r="C88" i="23"/>
  <c r="E88" i="23"/>
  <c r="B89" i="23"/>
  <c r="W87" i="23"/>
  <c r="V88" i="23" s="1"/>
  <c r="J87" i="23"/>
  <c r="I88" i="23" s="1"/>
  <c r="D87" i="23"/>
  <c r="L26" i="18"/>
  <c r="B26" i="19"/>
  <c r="G26" i="18"/>
  <c r="AE26" i="18" s="1"/>
  <c r="E26" i="18"/>
  <c r="B27" i="18"/>
  <c r="C26" i="18"/>
  <c r="E25" i="19"/>
  <c r="O25" i="18" s="1"/>
  <c r="X25" i="19"/>
  <c r="T25" i="19"/>
  <c r="J25" i="18"/>
  <c r="I26" i="18" s="1"/>
  <c r="D25" i="18"/>
  <c r="AC25" i="18"/>
  <c r="AB25" i="18"/>
  <c r="AA25" i="18"/>
  <c r="Z25" i="18"/>
  <c r="Y25" i="18"/>
  <c r="X25" i="18"/>
  <c r="W25" i="18"/>
  <c r="P25" i="18"/>
  <c r="Q25" i="18"/>
  <c r="R25" i="18"/>
  <c r="V25" i="18"/>
  <c r="AG16" i="18"/>
  <c r="B91" i="13"/>
  <c r="I91" i="13" s="1"/>
  <c r="AF15" i="18"/>
  <c r="AE17" i="18"/>
  <c r="AE18" i="18"/>
  <c r="AE19" i="18"/>
  <c r="AE20" i="18"/>
  <c r="AE21" i="18"/>
  <c r="AE22" i="18"/>
  <c r="AE23" i="18"/>
  <c r="AE25"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220" i="23"/>
  <c r="N4220" i="23"/>
  <c r="U4220" i="23" s="1"/>
  <c r="M4166" i="23"/>
  <c r="N4166" i="23"/>
  <c r="U4166" i="23" s="1"/>
  <c r="N4112" i="23"/>
  <c r="U4112" i="23" s="1"/>
  <c r="M4112" i="23"/>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N2192" i="23"/>
  <c r="U2192" i="23" s="1"/>
  <c r="M2192" i="23"/>
  <c r="M2138" i="23"/>
  <c r="N2138" i="23"/>
  <c r="U2138" i="23" s="1"/>
  <c r="N2084" i="23"/>
  <c r="U2084" i="23" s="1"/>
  <c r="M2084" i="23"/>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N788" i="23"/>
  <c r="U788" i="23" s="1"/>
  <c r="M788" i="23"/>
  <c r="N734" i="23"/>
  <c r="U734" i="23" s="1"/>
  <c r="M734" i="23"/>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N24" i="18"/>
  <c r="U24" i="18" s="1"/>
  <c r="M24" i="18"/>
  <c r="AS649" i="24"/>
  <c r="AS313" i="24"/>
  <c r="Z4736" i="23"/>
  <c r="Z3218" i="23"/>
  <c r="Z2894" i="23"/>
  <c r="Z1652" i="23"/>
  <c r="Z1598" i="23"/>
  <c r="Z2246" i="23"/>
  <c r="Z2192" i="23"/>
  <c r="Z1490" i="23"/>
  <c r="Z302" i="23"/>
  <c r="AS817" i="24"/>
  <c r="AS369" i="24"/>
  <c r="AS257" i="24"/>
  <c r="AS1377" i="24"/>
  <c r="AS1153" i="24"/>
  <c r="AS1097" i="24"/>
  <c r="AS1041" i="24"/>
  <c r="AS929" i="24"/>
  <c r="Z3164" i="23"/>
  <c r="Z3110" i="23"/>
  <c r="Z2786" i="23"/>
  <c r="Z2030" i="23"/>
  <c r="Z194" i="23"/>
  <c r="AS1321" i="24"/>
  <c r="AS1265" i="24"/>
  <c r="AS1209" i="24"/>
  <c r="AS873" i="24"/>
  <c r="AS761" i="24"/>
  <c r="AS705" i="24"/>
  <c r="AS593" i="24"/>
  <c r="AS537" i="24"/>
  <c r="Z2732" i="23"/>
  <c r="Z1544" i="23"/>
  <c r="AE4682" i="23"/>
  <c r="Z4628" i="23"/>
  <c r="Z4220" i="23"/>
  <c r="Z4166" i="23"/>
  <c r="Z4112" i="23"/>
  <c r="Z4058" i="23"/>
  <c r="Z2948" i="23"/>
  <c r="Z2138" i="23"/>
  <c r="Z2084" i="23"/>
  <c r="Z1922" i="23"/>
  <c r="Z3434" i="23"/>
  <c r="Z3380" i="23"/>
  <c r="Z3326" i="23"/>
  <c r="Z3272" i="23"/>
  <c r="Z2840" i="23"/>
  <c r="Z1976" i="23"/>
  <c r="Z2678" i="23"/>
  <c r="Z2624" i="23"/>
  <c r="Z2570" i="23"/>
  <c r="Z2516" i="23"/>
  <c r="Z2462" i="23"/>
  <c r="Z2408" i="23"/>
  <c r="Z2354" i="23"/>
  <c r="Z2300" i="23"/>
  <c r="Z1868" i="23"/>
  <c r="Z248" i="23"/>
  <c r="Z1436" i="23"/>
  <c r="Z1382" i="23"/>
  <c r="Z1328" i="23"/>
  <c r="Z1274" i="23"/>
  <c r="Z1220" i="23"/>
  <c r="Z1166" i="23"/>
  <c r="Z1112" i="23"/>
  <c r="Z1058" i="23"/>
  <c r="Z842" i="23"/>
  <c r="Z788" i="23"/>
  <c r="Z734" i="23"/>
  <c r="Z680" i="23"/>
  <c r="Z626" i="23"/>
  <c r="Z572" i="23"/>
  <c r="Z356" i="23"/>
  <c r="K1602" i="24"/>
  <c r="AQ1602" i="24"/>
  <c r="AQ1378" i="24"/>
  <c r="K1378" i="24"/>
  <c r="AQ1322" i="24"/>
  <c r="K1322" i="24"/>
  <c r="F1266" i="24"/>
  <c r="AQ1266" i="24"/>
  <c r="K1266" i="24"/>
  <c r="K1210" i="24"/>
  <c r="AQ1210" i="24"/>
  <c r="F1210" i="24"/>
  <c r="F1154" i="24"/>
  <c r="AQ1154" i="24"/>
  <c r="K1154" i="24"/>
  <c r="F1098" i="24"/>
  <c r="O1098" i="24" s="1"/>
  <c r="AQ1098" i="24"/>
  <c r="K1098" i="24"/>
  <c r="AQ1042" i="24"/>
  <c r="K1042" i="24"/>
  <c r="K986" i="24"/>
  <c r="AQ986" i="24"/>
  <c r="AQ930" i="24"/>
  <c r="K930" i="24"/>
  <c r="AQ874" i="24"/>
  <c r="K874" i="24"/>
  <c r="K818" i="24"/>
  <c r="AQ818" i="24"/>
  <c r="AQ762" i="24"/>
  <c r="F762" i="24"/>
  <c r="K762" i="24"/>
  <c r="K706" i="24"/>
  <c r="F706" i="24"/>
  <c r="AQ706" i="24"/>
  <c r="K650" i="24"/>
  <c r="AQ650" i="24"/>
  <c r="F650" i="24"/>
  <c r="O650" i="24" s="1"/>
  <c r="K594" i="24"/>
  <c r="AQ594" i="24"/>
  <c r="F594" i="24"/>
  <c r="K538" i="24"/>
  <c r="AQ538" i="24"/>
  <c r="AQ482" i="24"/>
  <c r="K482" i="24"/>
  <c r="AQ426" i="24"/>
  <c r="K426" i="24"/>
  <c r="K370" i="24"/>
  <c r="AQ370" i="24"/>
  <c r="AQ314" i="24"/>
  <c r="K314" i="24"/>
  <c r="F258" i="24"/>
  <c r="O258" i="24" s="1"/>
  <c r="AQ258" i="24"/>
  <c r="K258" i="24"/>
  <c r="K4737" i="23"/>
  <c r="X4737" i="23"/>
  <c r="AH4681" i="23"/>
  <c r="AC4683" i="23"/>
  <c r="K4683" i="23"/>
  <c r="X4629" i="23"/>
  <c r="F4629" i="23"/>
  <c r="I4521" i="23"/>
  <c r="N4520" i="23"/>
  <c r="K4221" i="23"/>
  <c r="X4221" i="23"/>
  <c r="X4167" i="23"/>
  <c r="K4167" i="23"/>
  <c r="K4113" i="23"/>
  <c r="X4113" i="23"/>
  <c r="K4059" i="23"/>
  <c r="F4059" i="23"/>
  <c r="O4059" i="23" s="1"/>
  <c r="X4059" i="23"/>
  <c r="D3759" i="23"/>
  <c r="F3759" i="23"/>
  <c r="O3759" i="23" s="1"/>
  <c r="D3651" i="23"/>
  <c r="F3651" i="23"/>
  <c r="O3651" i="23" s="1"/>
  <c r="D3597" i="23"/>
  <c r="F3597" i="23"/>
  <c r="O3597" i="23" s="1"/>
  <c r="D3543" i="23"/>
  <c r="F3543" i="23"/>
  <c r="O3543" i="23" s="1"/>
  <c r="X3435" i="23"/>
  <c r="K3435" i="23"/>
  <c r="K3381" i="23"/>
  <c r="X3381" i="23"/>
  <c r="X3327" i="23"/>
  <c r="K3327" i="23"/>
  <c r="X3273" i="23"/>
  <c r="K3273" i="23"/>
  <c r="F3219" i="23"/>
  <c r="X3219" i="23"/>
  <c r="K3219" i="23"/>
  <c r="X3165" i="23"/>
  <c r="K3165" i="23"/>
  <c r="F3165" i="23"/>
  <c r="K3111" i="23"/>
  <c r="X3111" i="23"/>
  <c r="X3057" i="23"/>
  <c r="K3057" i="23"/>
  <c r="X3003" i="23"/>
  <c r="K3003" i="23"/>
  <c r="X2949" i="23"/>
  <c r="K2949" i="23"/>
  <c r="X2895" i="23"/>
  <c r="K2895" i="23"/>
  <c r="K2841" i="23"/>
  <c r="X2841" i="23"/>
  <c r="F2841" i="23"/>
  <c r="O2841" i="23" s="1"/>
  <c r="K2787" i="23"/>
  <c r="X2787" i="23"/>
  <c r="K2733" i="23"/>
  <c r="X2733" i="23"/>
  <c r="X2679" i="23"/>
  <c r="K2679" i="23"/>
  <c r="K2625" i="23"/>
  <c r="X2625" i="23"/>
  <c r="K2571" i="23"/>
  <c r="X2571" i="23"/>
  <c r="K2517" i="23"/>
  <c r="X2517" i="23"/>
  <c r="K2463" i="23"/>
  <c r="X2463" i="23"/>
  <c r="K2409" i="23"/>
  <c r="F2409" i="23"/>
  <c r="X2409" i="23"/>
  <c r="K2355" i="23"/>
  <c r="F2355" i="23"/>
  <c r="X2355" i="23"/>
  <c r="X2301" i="23"/>
  <c r="K2301" i="23"/>
  <c r="K2247" i="23"/>
  <c r="X2247" i="23"/>
  <c r="K2193" i="23"/>
  <c r="F2193" i="23"/>
  <c r="X2193" i="23"/>
  <c r="F2139" i="23"/>
  <c r="K2139" i="23"/>
  <c r="X2139" i="23"/>
  <c r="K2085" i="23"/>
  <c r="F2085" i="23"/>
  <c r="X2085" i="23"/>
  <c r="F2031" i="23"/>
  <c r="K2031" i="23"/>
  <c r="X2031" i="23"/>
  <c r="K1977" i="23"/>
  <c r="X1977" i="23"/>
  <c r="F1977" i="23"/>
  <c r="F1923" i="23"/>
  <c r="K1923" i="23"/>
  <c r="X1923" i="23"/>
  <c r="K1869" i="23"/>
  <c r="X1869" i="23"/>
  <c r="X1815" i="23"/>
  <c r="Z1815" i="23" s="1"/>
  <c r="K1815" i="23"/>
  <c r="X1761" i="23"/>
  <c r="K1761" i="23"/>
  <c r="X1707" i="23"/>
  <c r="K1707" i="23"/>
  <c r="K1653" i="23"/>
  <c r="X1653" i="23"/>
  <c r="K1599" i="23"/>
  <c r="X1599" i="23"/>
  <c r="F1599" i="23"/>
  <c r="K1545" i="23"/>
  <c r="F1545" i="23"/>
  <c r="O1545" i="23" s="1"/>
  <c r="X1545" i="23"/>
  <c r="F1491" i="23"/>
  <c r="K1491" i="23"/>
  <c r="X1491" i="23"/>
  <c r="X1437" i="23"/>
  <c r="F1437" i="23"/>
  <c r="O1437" i="23" s="1"/>
  <c r="K1437" i="23"/>
  <c r="K1383" i="23"/>
  <c r="X1383" i="23"/>
  <c r="F1383" i="23"/>
  <c r="K1329" i="23"/>
  <c r="X1329" i="23"/>
  <c r="F1329" i="23"/>
  <c r="X1275" i="23"/>
  <c r="K1275" i="23"/>
  <c r="X1221" i="23"/>
  <c r="K1221" i="23"/>
  <c r="X1167" i="23"/>
  <c r="F1167" i="23"/>
  <c r="K1167" i="23"/>
  <c r="F1113" i="23"/>
  <c r="K1113" i="23"/>
  <c r="X1113" i="23"/>
  <c r="K1059" i="23"/>
  <c r="X1059" i="23"/>
  <c r="X1005" i="23"/>
  <c r="K1005" i="23"/>
  <c r="K951" i="23"/>
  <c r="X951" i="23"/>
  <c r="X897" i="23"/>
  <c r="Z897" i="23" s="1"/>
  <c r="K897" i="23"/>
  <c r="K843" i="23"/>
  <c r="X843" i="23"/>
  <c r="K789" i="23"/>
  <c r="X789" i="23"/>
  <c r="K735" i="23"/>
  <c r="X735" i="23"/>
  <c r="F735" i="23"/>
  <c r="O735" i="23" s="1"/>
  <c r="K681" i="23"/>
  <c r="X681" i="23"/>
  <c r="F627" i="23"/>
  <c r="O627" i="23" s="1"/>
  <c r="K627" i="23"/>
  <c r="X627" i="23"/>
  <c r="X573" i="23"/>
  <c r="K573" i="23"/>
  <c r="X519" i="23"/>
  <c r="K519" i="23"/>
  <c r="X465" i="23"/>
  <c r="K465" i="23"/>
  <c r="X411" i="23"/>
  <c r="K411" i="23"/>
  <c r="X357" i="23"/>
  <c r="K357" i="23"/>
  <c r="X303" i="23"/>
  <c r="Z303" i="23" s="1"/>
  <c r="K303" i="23"/>
  <c r="X249" i="23"/>
  <c r="Z249" i="23" s="1"/>
  <c r="K249" i="23"/>
  <c r="F249" i="23"/>
  <c r="O249" i="23" s="1"/>
  <c r="F195" i="23"/>
  <c r="X195" i="23"/>
  <c r="K195" i="23"/>
  <c r="K141" i="23"/>
  <c r="X141" i="23"/>
  <c r="K87" i="23"/>
  <c r="X87" i="23"/>
  <c r="O592" i="24"/>
  <c r="AE592" i="24" s="1"/>
  <c r="O589" i="24"/>
  <c r="AE589" i="24" s="1"/>
  <c r="O590" i="24"/>
  <c r="AE590" i="24" s="1"/>
  <c r="O591" i="24"/>
  <c r="AE591" i="24" s="1"/>
  <c r="O587" i="24"/>
  <c r="AE587" i="24" s="1"/>
  <c r="O588" i="24"/>
  <c r="AE588" i="24" s="1"/>
  <c r="O586" i="24"/>
  <c r="AE586" i="24" s="1"/>
  <c r="F24" i="19"/>
  <c r="G24" i="19"/>
  <c r="H24" i="19"/>
  <c r="K25" i="18"/>
  <c r="F25" i="18"/>
  <c r="C25" i="19" s="1"/>
  <c r="V24" i="19"/>
  <c r="U25" i="19" s="1"/>
  <c r="W24" i="19"/>
  <c r="S4681" i="23"/>
  <c r="Z1437" i="23" l="1"/>
  <c r="AS1602" i="24"/>
  <c r="AS1042" i="24"/>
  <c r="Z2895" i="23"/>
  <c r="Z2787" i="23"/>
  <c r="Y24" i="19"/>
  <c r="AS594" i="24"/>
  <c r="Z4059" i="23"/>
  <c r="Z2571" i="23"/>
  <c r="Z4737" i="23"/>
  <c r="Z2841" i="23"/>
  <c r="Z1059" i="23"/>
  <c r="Z1005" i="23"/>
  <c r="Z951" i="23"/>
  <c r="D1547" i="24"/>
  <c r="F1547" i="24"/>
  <c r="D1491" i="24"/>
  <c r="F1491" i="24"/>
  <c r="D1435" i="24"/>
  <c r="F1435" i="24"/>
  <c r="K4522" i="23"/>
  <c r="F4522" i="23"/>
  <c r="D3706" i="23"/>
  <c r="F3706" i="23"/>
  <c r="D3652" i="23"/>
  <c r="F3652" i="23"/>
  <c r="D3598" i="23"/>
  <c r="F3598" i="23"/>
  <c r="K2626" i="23"/>
  <c r="X2626" i="23"/>
  <c r="K1114" i="23"/>
  <c r="X1114"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E1548" i="24"/>
  <c r="G1548" i="24"/>
  <c r="B1549" i="24"/>
  <c r="O1491" i="24"/>
  <c r="P1491" i="24"/>
  <c r="Q1491" i="24"/>
  <c r="R1491" i="24"/>
  <c r="AE1491" i="24"/>
  <c r="C1492" i="24"/>
  <c r="E1492" i="24"/>
  <c r="G1492" i="24"/>
  <c r="B1493" i="24"/>
  <c r="O1435" i="24"/>
  <c r="P1435" i="24"/>
  <c r="Q1435" i="24"/>
  <c r="R1435" i="24"/>
  <c r="AE1435" i="24"/>
  <c r="C1436" i="24"/>
  <c r="E1436" i="24"/>
  <c r="G1436" i="24"/>
  <c r="B1437" i="24"/>
  <c r="J1379" i="24"/>
  <c r="I1380" i="24" s="1"/>
  <c r="AP1379" i="24"/>
  <c r="AO1380" i="24" s="1"/>
  <c r="D1379" i="24"/>
  <c r="O1379" i="24"/>
  <c r="P1379" i="24"/>
  <c r="Q1379" i="24"/>
  <c r="R1379" i="24"/>
  <c r="L1380" i="24"/>
  <c r="AR1380" i="24"/>
  <c r="C1380" i="24"/>
  <c r="E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R1267" i="24"/>
  <c r="Q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F1212" i="24"/>
  <c r="G1212" i="24"/>
  <c r="B1213" i="24"/>
  <c r="AP1155" i="24"/>
  <c r="AO1156" i="24" s="1"/>
  <c r="J1155" i="24"/>
  <c r="I1156" i="24" s="1"/>
  <c r="D1155" i="24"/>
  <c r="O1155" i="24"/>
  <c r="P1155" i="24"/>
  <c r="Q1155" i="24"/>
  <c r="R1155" i="24"/>
  <c r="AR1156" i="24"/>
  <c r="L1156" i="24"/>
  <c r="C1156" i="24"/>
  <c r="F1156" i="24" s="1"/>
  <c r="E1156" i="24"/>
  <c r="G1156" i="24"/>
  <c r="B1157" i="24"/>
  <c r="J1099" i="24"/>
  <c r="I1100" i="24" s="1"/>
  <c r="AP1099" i="24"/>
  <c r="AO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R987" i="24"/>
  <c r="Q987" i="24"/>
  <c r="AR988" i="24"/>
  <c r="L988" i="24"/>
  <c r="C988" i="24"/>
  <c r="E988" i="24"/>
  <c r="F988" i="24"/>
  <c r="G988" i="24"/>
  <c r="B989" i="24"/>
  <c r="AP931" i="24"/>
  <c r="AO932" i="24" s="1"/>
  <c r="J931" i="24"/>
  <c r="I932" i="24" s="1"/>
  <c r="D931" i="24"/>
  <c r="O931" i="24"/>
  <c r="P931" i="24"/>
  <c r="Q931" i="24"/>
  <c r="R931" i="24"/>
  <c r="L932" i="24"/>
  <c r="AR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F820" i="24" s="1"/>
  <c r="E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L708" i="24"/>
  <c r="AR708" i="24"/>
  <c r="C708" i="24"/>
  <c r="E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F484" i="24" s="1"/>
  <c r="E484" i="24"/>
  <c r="G484" i="24"/>
  <c r="B485" i="24"/>
  <c r="AP427" i="24"/>
  <c r="AO428" i="24" s="1"/>
  <c r="J427" i="24"/>
  <c r="I428" i="24" s="1"/>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E372" i="24"/>
  <c r="F372" i="24"/>
  <c r="G372" i="24"/>
  <c r="B373" i="24"/>
  <c r="J315" i="24"/>
  <c r="I316" i="24" s="1"/>
  <c r="AP315" i="24"/>
  <c r="AO316" i="24" s="1"/>
  <c r="D315" i="24"/>
  <c r="P315" i="24"/>
  <c r="Q315" i="24"/>
  <c r="R315" i="24"/>
  <c r="AR316" i="24"/>
  <c r="L316" i="24"/>
  <c r="C316" i="24"/>
  <c r="E316" i="24"/>
  <c r="F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P4738" i="23"/>
  <c r="Q4738" i="23"/>
  <c r="R4738" i="23"/>
  <c r="Y4739" i="23"/>
  <c r="L4739" i="23"/>
  <c r="C4739" i="23"/>
  <c r="E4739" i="23"/>
  <c r="F4739" i="23"/>
  <c r="G4739" i="23"/>
  <c r="B4740" i="23"/>
  <c r="AI4683" i="23"/>
  <c r="AG4683" i="23"/>
  <c r="U4683" i="23"/>
  <c r="S4683" i="23"/>
  <c r="T4683" i="23" s="1"/>
  <c r="D4684" i="23"/>
  <c r="J4684" i="23"/>
  <c r="I4685" i="23" s="1"/>
  <c r="AB4684" i="23"/>
  <c r="AA4685" i="23" s="1"/>
  <c r="O4684" i="23"/>
  <c r="P4684" i="23"/>
  <c r="Q4684" i="23"/>
  <c r="R4684" i="23"/>
  <c r="AD4685" i="23"/>
  <c r="L4685" i="23"/>
  <c r="C4685" i="23"/>
  <c r="E4685" i="23"/>
  <c r="F4685" i="23"/>
  <c r="G4685" i="23"/>
  <c r="B4686"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E4577" i="23"/>
  <c r="G4577" i="23"/>
  <c r="B4578" i="23"/>
  <c r="M4522" i="23"/>
  <c r="D4522" i="23"/>
  <c r="J4522" i="23"/>
  <c r="P4522" i="23"/>
  <c r="Q4522" i="23"/>
  <c r="R4522" i="23"/>
  <c r="L4523" i="23"/>
  <c r="C4523" i="23"/>
  <c r="K4523" i="23" s="1"/>
  <c r="E4523" i="23"/>
  <c r="F4523" i="23"/>
  <c r="G4523" i="23"/>
  <c r="B4524" i="23"/>
  <c r="D4222" i="23"/>
  <c r="J4222" i="23"/>
  <c r="I4223" i="23" s="1"/>
  <c r="W4222" i="23"/>
  <c r="V4223" i="23" s="1"/>
  <c r="O4222" i="23"/>
  <c r="P4222" i="23"/>
  <c r="Q4222" i="23"/>
  <c r="R4222" i="23"/>
  <c r="L4223" i="23"/>
  <c r="Y4223" i="23"/>
  <c r="C4223" i="23"/>
  <c r="F4223" i="23" s="1"/>
  <c r="E4223" i="23"/>
  <c r="G4223" i="23"/>
  <c r="B4224" i="23"/>
  <c r="D4168" i="23"/>
  <c r="J4168" i="23"/>
  <c r="I4169" i="23" s="1"/>
  <c r="W4168" i="23"/>
  <c r="V4169" i="23" s="1"/>
  <c r="O4168" i="23"/>
  <c r="P4168" i="23"/>
  <c r="Q4168" i="23"/>
  <c r="R4168" i="23"/>
  <c r="Y4169" i="23"/>
  <c r="L4169" i="23"/>
  <c r="C4169" i="23"/>
  <c r="E4169" i="23"/>
  <c r="G4169" i="23"/>
  <c r="B4170" i="23"/>
  <c r="L4115" i="23"/>
  <c r="Y4115" i="23"/>
  <c r="C4115" i="23"/>
  <c r="E4115" i="23"/>
  <c r="G4115" i="23"/>
  <c r="B4116" i="23"/>
  <c r="D4114" i="23"/>
  <c r="J4114" i="23"/>
  <c r="I4115" i="23" s="1"/>
  <c r="W4114" i="23"/>
  <c r="V4115" i="23" s="1"/>
  <c r="O4114" i="23"/>
  <c r="P4114" i="23"/>
  <c r="Q4114" i="23"/>
  <c r="R4114" i="23"/>
  <c r="D4060" i="23"/>
  <c r="J4060" i="23"/>
  <c r="I4061" i="23" s="1"/>
  <c r="W4060" i="23"/>
  <c r="V4061" i="23" s="1"/>
  <c r="O4060" i="23"/>
  <c r="P4060" i="23"/>
  <c r="Q4060" i="23"/>
  <c r="R4060" i="23"/>
  <c r="L4061" i="23"/>
  <c r="Y4061" i="23"/>
  <c r="G4061" i="23"/>
  <c r="C4061" i="23"/>
  <c r="E4061" i="23"/>
  <c r="B4062"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E3653" i="23"/>
  <c r="G3653" i="23"/>
  <c r="B3654" i="23"/>
  <c r="O3598" i="23"/>
  <c r="P3598" i="23"/>
  <c r="Q3598" i="23"/>
  <c r="R3598" i="23"/>
  <c r="C3599" i="23"/>
  <c r="E3599" i="23"/>
  <c r="G3599" i="23"/>
  <c r="B3600" i="23"/>
  <c r="O3544" i="23"/>
  <c r="P3544" i="23"/>
  <c r="Q3544" i="23"/>
  <c r="R3544" i="23"/>
  <c r="C3545" i="23"/>
  <c r="E3545" i="23"/>
  <c r="G3545" i="23"/>
  <c r="B3546" i="23"/>
  <c r="O3490" i="23"/>
  <c r="P3490" i="23"/>
  <c r="Q3490" i="23"/>
  <c r="R3490" i="23"/>
  <c r="C3491" i="23"/>
  <c r="E3491" i="23"/>
  <c r="G3491" i="23"/>
  <c r="B3492" i="23"/>
  <c r="J3436" i="23"/>
  <c r="I3437" i="23" s="1"/>
  <c r="W3436" i="23"/>
  <c r="V3437" i="23" s="1"/>
  <c r="D3436" i="23"/>
  <c r="O3436" i="23"/>
  <c r="P3436" i="23"/>
  <c r="Q3436" i="23"/>
  <c r="R3436" i="23"/>
  <c r="Y3437" i="23"/>
  <c r="L3437" i="23"/>
  <c r="C3437" i="23"/>
  <c r="E3437" i="23"/>
  <c r="G3437" i="23"/>
  <c r="B3438" i="23"/>
  <c r="J3382" i="23"/>
  <c r="I3383" i="23" s="1"/>
  <c r="W3382" i="23"/>
  <c r="V3383" i="23" s="1"/>
  <c r="D3382" i="23"/>
  <c r="O3382" i="23"/>
  <c r="P3382" i="23"/>
  <c r="Q3382" i="23"/>
  <c r="R3382" i="23"/>
  <c r="Y3383" i="23"/>
  <c r="L3383" i="23"/>
  <c r="C3383" i="23"/>
  <c r="F3383" i="23" s="1"/>
  <c r="E3383" i="23"/>
  <c r="G3383" i="23"/>
  <c r="B3384" i="23"/>
  <c r="J3328" i="23"/>
  <c r="I3329" i="23" s="1"/>
  <c r="W3328" i="23"/>
  <c r="V3329" i="23" s="1"/>
  <c r="D3328" i="23"/>
  <c r="P3328" i="23"/>
  <c r="Q3328" i="23"/>
  <c r="R3328" i="23"/>
  <c r="L3329" i="23"/>
  <c r="Y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J3166" i="23"/>
  <c r="I3167" i="23" s="1"/>
  <c r="W3166" i="23"/>
  <c r="V3167" i="23" s="1"/>
  <c r="D3166" i="23"/>
  <c r="O3166" i="23"/>
  <c r="P3166" i="23"/>
  <c r="Q3166" i="23"/>
  <c r="R3166" i="23"/>
  <c r="Y3167" i="23"/>
  <c r="L3167" i="23"/>
  <c r="C3167" i="23"/>
  <c r="E3167" i="23"/>
  <c r="F3167" i="23"/>
  <c r="G3167" i="23"/>
  <c r="B3168" i="23"/>
  <c r="J3112" i="23"/>
  <c r="I3113" i="23" s="1"/>
  <c r="W3112" i="23"/>
  <c r="V3113" i="23" s="1"/>
  <c r="D3112" i="23"/>
  <c r="O3112" i="23"/>
  <c r="P3112" i="23"/>
  <c r="Q3112" i="23"/>
  <c r="R3112" i="23"/>
  <c r="Y3113" i="23"/>
  <c r="L3113" i="23"/>
  <c r="C3113" i="23"/>
  <c r="E3113" i="23"/>
  <c r="F3113" i="23"/>
  <c r="G3113" i="23"/>
  <c r="B3114" i="23"/>
  <c r="W3058" i="23"/>
  <c r="V3059" i="23" s="1"/>
  <c r="J3058" i="23"/>
  <c r="I3059" i="23" s="1"/>
  <c r="D3058" i="23"/>
  <c r="O3058" i="23"/>
  <c r="P3058" i="23"/>
  <c r="Q3058" i="23"/>
  <c r="R3058" i="23"/>
  <c r="Y3059" i="23"/>
  <c r="L3059" i="23"/>
  <c r="C3059" i="23"/>
  <c r="E3059" i="23"/>
  <c r="F3059" i="23"/>
  <c r="G3059" i="23"/>
  <c r="B3060" i="23"/>
  <c r="W3004" i="23"/>
  <c r="V3005" i="23" s="1"/>
  <c r="J3004" i="23"/>
  <c r="I3005" i="23" s="1"/>
  <c r="D3004" i="23"/>
  <c r="O3004" i="23"/>
  <c r="P3004" i="23"/>
  <c r="Q3004" i="23"/>
  <c r="R3004" i="23"/>
  <c r="Y3005" i="23"/>
  <c r="L3005" i="23"/>
  <c r="C3005" i="23"/>
  <c r="F3005" i="23" s="1"/>
  <c r="E3005" i="23"/>
  <c r="G3005" i="23"/>
  <c r="B3006" i="23"/>
  <c r="W2950" i="23"/>
  <c r="V2951" i="23" s="1"/>
  <c r="J2950" i="23"/>
  <c r="I2951" i="23" s="1"/>
  <c r="D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J2734" i="23"/>
  <c r="I2735" i="23" s="1"/>
  <c r="W2734" i="23"/>
  <c r="V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F2681" i="23"/>
  <c r="G2681" i="23"/>
  <c r="B2682" i="23"/>
  <c r="M2626" i="23"/>
  <c r="W2626" i="23"/>
  <c r="J2626" i="23"/>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J2410" i="23"/>
  <c r="I2411" i="23" s="1"/>
  <c r="W2410" i="23"/>
  <c r="V2411" i="23" s="1"/>
  <c r="D2410" i="23"/>
  <c r="O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E2357" i="23"/>
  <c r="G2357" i="23"/>
  <c r="B2358" i="23"/>
  <c r="W2302" i="23"/>
  <c r="V2303" i="23" s="1"/>
  <c r="J2302" i="23"/>
  <c r="I2303" i="23" s="1"/>
  <c r="D2302" i="23"/>
  <c r="P2302" i="23"/>
  <c r="Q2302" i="23"/>
  <c r="R2302" i="23"/>
  <c r="Y2303" i="23"/>
  <c r="L2303" i="23"/>
  <c r="C2303" i="23"/>
  <c r="F2303" i="23" s="1"/>
  <c r="E2303" i="23"/>
  <c r="G2303" i="23"/>
  <c r="B2304" i="23"/>
  <c r="P2248" i="23"/>
  <c r="Q2248" i="23"/>
  <c r="R2248" i="23"/>
  <c r="J2248" i="23"/>
  <c r="I2249" i="23" s="1"/>
  <c r="W2248" i="23"/>
  <c r="V2249" i="23" s="1"/>
  <c r="D2248" i="23"/>
  <c r="Y2249" i="23"/>
  <c r="L2249" i="23"/>
  <c r="B2250" i="23"/>
  <c r="C2249" i="23"/>
  <c r="E2249" i="23"/>
  <c r="G2249" i="23"/>
  <c r="Y2195" i="23"/>
  <c r="L2195" i="23"/>
  <c r="G2195" i="23"/>
  <c r="C2195" i="23"/>
  <c r="F2195" i="23" s="1"/>
  <c r="E2195" i="23"/>
  <c r="B2196" i="23"/>
  <c r="W2194" i="23"/>
  <c r="V2195" i="23" s="1"/>
  <c r="J2194" i="23"/>
  <c r="I2195" i="23" s="1"/>
  <c r="D2194" i="23"/>
  <c r="O2194" i="23"/>
  <c r="P2194" i="23"/>
  <c r="Q2194" i="23"/>
  <c r="R2194" i="23"/>
  <c r="Y2141" i="23"/>
  <c r="L2141" i="23"/>
  <c r="C2141" i="23"/>
  <c r="B2142" i="23"/>
  <c r="E2141" i="23"/>
  <c r="G2141" i="23"/>
  <c r="J2140" i="23"/>
  <c r="I2141" i="23" s="1"/>
  <c r="W2140" i="23"/>
  <c r="V2141" i="23" s="1"/>
  <c r="D2140" i="23"/>
  <c r="O2140" i="23"/>
  <c r="P2140" i="23"/>
  <c r="Q2140" i="23"/>
  <c r="R2140" i="23"/>
  <c r="L2087" i="23"/>
  <c r="Y2087" i="23"/>
  <c r="G2087" i="23"/>
  <c r="C2087" i="23"/>
  <c r="E2087" i="23"/>
  <c r="F2087" i="23"/>
  <c r="B2088" i="23"/>
  <c r="W2086" i="23"/>
  <c r="V2087" i="23" s="1"/>
  <c r="J2086" i="23"/>
  <c r="I2087" i="23" s="1"/>
  <c r="D2086" i="23"/>
  <c r="O2086" i="23"/>
  <c r="P2086" i="23"/>
  <c r="Q2086" i="23"/>
  <c r="R2086" i="23"/>
  <c r="O2032" i="23"/>
  <c r="P2032" i="23"/>
  <c r="Q2032" i="23"/>
  <c r="R2032" i="23"/>
  <c r="J2032" i="23"/>
  <c r="I2033" i="23" s="1"/>
  <c r="W2032" i="23"/>
  <c r="V2033" i="23" s="1"/>
  <c r="D2032" i="23"/>
  <c r="Y2033" i="23"/>
  <c r="L2033" i="23"/>
  <c r="B2034" i="23"/>
  <c r="C2033" i="23"/>
  <c r="E2033" i="23"/>
  <c r="G2033" i="23"/>
  <c r="F2033" i="23"/>
  <c r="Y1979" i="23"/>
  <c r="L1979" i="23"/>
  <c r="B1980" i="23"/>
  <c r="E1979" i="23"/>
  <c r="G1979" i="23"/>
  <c r="C1979" i="23"/>
  <c r="P1978" i="23"/>
  <c r="Q1978" i="23"/>
  <c r="R1978" i="23"/>
  <c r="W1978" i="23"/>
  <c r="V1979" i="23" s="1"/>
  <c r="J1978" i="23"/>
  <c r="I1979" i="23" s="1"/>
  <c r="D1978"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L1871" i="23"/>
  <c r="Y1871" i="23"/>
  <c r="C1871" i="23"/>
  <c r="E1871" i="23"/>
  <c r="F1871" i="23"/>
  <c r="G1871" i="23"/>
  <c r="B1872" i="23"/>
  <c r="J1816" i="23"/>
  <c r="I1817" i="23" s="1"/>
  <c r="W1816" i="23"/>
  <c r="V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G1709" i="23"/>
  <c r="B1710" i="23"/>
  <c r="W1654" i="23"/>
  <c r="V1655" i="23" s="1"/>
  <c r="J1654" i="23"/>
  <c r="I1655" i="23" s="1"/>
  <c r="D1654" i="23"/>
  <c r="O1654" i="23"/>
  <c r="P1654" i="23"/>
  <c r="Q1654" i="23"/>
  <c r="R1654" i="23"/>
  <c r="L1655" i="23"/>
  <c r="Y1655" i="23"/>
  <c r="C1655" i="23"/>
  <c r="E1655" i="23"/>
  <c r="F1655" i="23"/>
  <c r="G1655" i="23"/>
  <c r="B1656"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P1546" i="23"/>
  <c r="Q1546" i="23"/>
  <c r="R1546" i="23"/>
  <c r="Y1547" i="23"/>
  <c r="L1547" i="23"/>
  <c r="C1547" i="23"/>
  <c r="E1547" i="23"/>
  <c r="F1547" i="23"/>
  <c r="G1547" i="23"/>
  <c r="B1548" i="23"/>
  <c r="J1492" i="23"/>
  <c r="I1493" i="23" s="1"/>
  <c r="W1492" i="23"/>
  <c r="V1493" i="23" s="1"/>
  <c r="D1492" i="23"/>
  <c r="O1492" i="23"/>
  <c r="P1492" i="23"/>
  <c r="Q1492" i="23"/>
  <c r="R1492" i="23"/>
  <c r="L1493" i="23"/>
  <c r="Y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G1331" i="23"/>
  <c r="B1332" i="23"/>
  <c r="J1276" i="23"/>
  <c r="I1277" i="23" s="1"/>
  <c r="W1276" i="23"/>
  <c r="V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M1114" i="23"/>
  <c r="J1114" i="23"/>
  <c r="W1114" i="23"/>
  <c r="D1114" i="23"/>
  <c r="O1114" i="23"/>
  <c r="P1114" i="23"/>
  <c r="Q1114" i="23"/>
  <c r="R1114" i="23"/>
  <c r="Y1115" i="23"/>
  <c r="L1115" i="23"/>
  <c r="C1115" i="23"/>
  <c r="E1115" i="23"/>
  <c r="F1115" i="23"/>
  <c r="G1115" i="23"/>
  <c r="B1116" i="23"/>
  <c r="J1060" i="23"/>
  <c r="I1061" i="23" s="1"/>
  <c r="W1060" i="23"/>
  <c r="V1061" i="23" s="1"/>
  <c r="D1060" i="23"/>
  <c r="O1060" i="23"/>
  <c r="P1060" i="23"/>
  <c r="Q1060" i="23"/>
  <c r="R1060" i="23"/>
  <c r="Y1061" i="23"/>
  <c r="L1061" i="23"/>
  <c r="C1061" i="23"/>
  <c r="E1061" i="23"/>
  <c r="F1061" i="23"/>
  <c r="G1061" i="23"/>
  <c r="B1062" i="23"/>
  <c r="L1007" i="23"/>
  <c r="Y1007" i="23"/>
  <c r="G1007" i="23"/>
  <c r="C1007" i="23"/>
  <c r="E1007" i="23"/>
  <c r="B1008" i="23"/>
  <c r="W1006" i="23"/>
  <c r="V1007" i="23" s="1"/>
  <c r="J1006" i="23"/>
  <c r="I1007" i="23" s="1"/>
  <c r="D1006" i="23"/>
  <c r="O1006" i="23"/>
  <c r="P1006" i="23"/>
  <c r="Q1006" i="23"/>
  <c r="R1006"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Q898" i="23"/>
  <c r="R898" i="23"/>
  <c r="P898" i="23"/>
  <c r="L899" i="23"/>
  <c r="Y899" i="23"/>
  <c r="C899" i="23"/>
  <c r="E899" i="23"/>
  <c r="F899" i="23"/>
  <c r="G899" i="23"/>
  <c r="B900" i="23"/>
  <c r="J844" i="23"/>
  <c r="I845" i="23" s="1"/>
  <c r="W844" i="23"/>
  <c r="V845" i="23" s="1"/>
  <c r="D844" i="23"/>
  <c r="O844" i="23"/>
  <c r="P844" i="23"/>
  <c r="Q844" i="23"/>
  <c r="R844" i="23"/>
  <c r="L845" i="23"/>
  <c r="Y845" i="23"/>
  <c r="C845" i="23"/>
  <c r="E845" i="23"/>
  <c r="F845" i="23"/>
  <c r="G845" i="23"/>
  <c r="B846" i="23"/>
  <c r="O790" i="23"/>
  <c r="P790" i="23"/>
  <c r="Q790" i="23"/>
  <c r="R790" i="23"/>
  <c r="W790" i="23"/>
  <c r="V791" i="23" s="1"/>
  <c r="J790" i="23"/>
  <c r="I791" i="23" s="1"/>
  <c r="D790" i="23"/>
  <c r="Y791" i="23"/>
  <c r="L791" i="23"/>
  <c r="E791" i="23"/>
  <c r="G791" i="23"/>
  <c r="B792" i="23"/>
  <c r="C791" i="23"/>
  <c r="L737" i="23"/>
  <c r="Y737" i="23"/>
  <c r="E737" i="23"/>
  <c r="G737" i="23"/>
  <c r="B738" i="23"/>
  <c r="C737" i="23"/>
  <c r="J736" i="23"/>
  <c r="I737" i="23" s="1"/>
  <c r="W736" i="23"/>
  <c r="V737" i="23" s="1"/>
  <c r="D736" i="23"/>
  <c r="O736" i="23"/>
  <c r="P736" i="23"/>
  <c r="Q736" i="23"/>
  <c r="R736" i="23"/>
  <c r="W682" i="23"/>
  <c r="V683" i="23" s="1"/>
  <c r="J682" i="23"/>
  <c r="I683" i="23" s="1"/>
  <c r="D682" i="23"/>
  <c r="O682" i="23"/>
  <c r="P682" i="23"/>
  <c r="Q682" i="23"/>
  <c r="R682" i="23"/>
  <c r="Y683" i="23"/>
  <c r="L683" i="23"/>
  <c r="C683" i="23"/>
  <c r="E683" i="23"/>
  <c r="G683" i="23"/>
  <c r="B684" i="23"/>
  <c r="W628" i="23"/>
  <c r="V629" i="23" s="1"/>
  <c r="J628" i="23"/>
  <c r="I629" i="23" s="1"/>
  <c r="D628" i="23"/>
  <c r="O628" i="23"/>
  <c r="Q628" i="23"/>
  <c r="P628" i="23"/>
  <c r="R628" i="23"/>
  <c r="Y629" i="23"/>
  <c r="L629" i="23"/>
  <c r="C629" i="23"/>
  <c r="F629" i="23" s="1"/>
  <c r="E629" i="23"/>
  <c r="G629" i="23"/>
  <c r="B630" i="23"/>
  <c r="W574" i="23"/>
  <c r="V575" i="23" s="1"/>
  <c r="J574" i="23"/>
  <c r="I575" i="23" s="1"/>
  <c r="D574" i="23"/>
  <c r="O574" i="23"/>
  <c r="Q574" i="23"/>
  <c r="P574" i="23"/>
  <c r="R574" i="23"/>
  <c r="Y575" i="23"/>
  <c r="L575" i="23"/>
  <c r="C575" i="23"/>
  <c r="F575" i="23" s="1"/>
  <c r="E575" i="23"/>
  <c r="G575" i="23"/>
  <c r="B576" i="23"/>
  <c r="W520" i="23"/>
  <c r="V521" i="23" s="1"/>
  <c r="J520" i="23"/>
  <c r="I521" i="23" s="1"/>
  <c r="D520" i="23"/>
  <c r="O520" i="23"/>
  <c r="Q520" i="23"/>
  <c r="P520" i="23"/>
  <c r="R520" i="23"/>
  <c r="Y521" i="23"/>
  <c r="L521" i="23"/>
  <c r="C521" i="23"/>
  <c r="E521" i="23"/>
  <c r="F521" i="23"/>
  <c r="G521" i="23"/>
  <c r="B522" i="23"/>
  <c r="W466" i="23"/>
  <c r="V467" i="23" s="1"/>
  <c r="J466" i="23"/>
  <c r="I467" i="23" s="1"/>
  <c r="D466" i="23"/>
  <c r="O466" i="23"/>
  <c r="P466" i="23"/>
  <c r="Q466" i="23"/>
  <c r="R466" i="23"/>
  <c r="Y467" i="23"/>
  <c r="L467" i="23"/>
  <c r="C467" i="23"/>
  <c r="F467" i="23" s="1"/>
  <c r="E467" i="23"/>
  <c r="G467" i="23"/>
  <c r="B468" i="23"/>
  <c r="W412" i="23"/>
  <c r="V413" i="23" s="1"/>
  <c r="J412" i="23"/>
  <c r="I413" i="23" s="1"/>
  <c r="D412" i="23"/>
  <c r="O412" i="23"/>
  <c r="Q412" i="23"/>
  <c r="P412" i="23"/>
  <c r="R412" i="23"/>
  <c r="Y413" i="23"/>
  <c r="L413" i="23"/>
  <c r="C413" i="23"/>
  <c r="F413" i="23" s="1"/>
  <c r="E413" i="23"/>
  <c r="G413" i="23"/>
  <c r="B414" i="23"/>
  <c r="W358" i="23"/>
  <c r="V359" i="23" s="1"/>
  <c r="J358" i="23"/>
  <c r="I359" i="23" s="1"/>
  <c r="D358" i="23"/>
  <c r="O358" i="23"/>
  <c r="Q358" i="23"/>
  <c r="P358" i="23"/>
  <c r="R358" i="23"/>
  <c r="Y359" i="23"/>
  <c r="L359" i="23"/>
  <c r="C359" i="23"/>
  <c r="E359" i="23"/>
  <c r="F359" i="23"/>
  <c r="G359" i="23"/>
  <c r="B360" i="23"/>
  <c r="W304" i="23"/>
  <c r="V305" i="23" s="1"/>
  <c r="J304" i="23"/>
  <c r="I305" i="23" s="1"/>
  <c r="D304" i="23"/>
  <c r="O304" i="23"/>
  <c r="Q304" i="23"/>
  <c r="P304" i="23"/>
  <c r="R304" i="23"/>
  <c r="Y305" i="23"/>
  <c r="L305" i="23"/>
  <c r="C305" i="23"/>
  <c r="F305" i="23" s="1"/>
  <c r="E305" i="23"/>
  <c r="G305" i="23"/>
  <c r="B306" i="23"/>
  <c r="W250" i="23"/>
  <c r="V251" i="23" s="1"/>
  <c r="J250" i="23"/>
  <c r="I251" i="23" s="1"/>
  <c r="D250" i="23"/>
  <c r="O250" i="23"/>
  <c r="P250" i="23"/>
  <c r="Q250" i="23"/>
  <c r="R250" i="23"/>
  <c r="Y251" i="23"/>
  <c r="L251" i="23"/>
  <c r="C251" i="23"/>
  <c r="F251" i="23" s="1"/>
  <c r="E251" i="23"/>
  <c r="G251" i="23"/>
  <c r="B252" i="23"/>
  <c r="W196" i="23"/>
  <c r="V197" i="23" s="1"/>
  <c r="J196" i="23"/>
  <c r="I197" i="23" s="1"/>
  <c r="D196" i="23"/>
  <c r="O196" i="23"/>
  <c r="P196" i="23"/>
  <c r="Q196" i="23"/>
  <c r="R196" i="23"/>
  <c r="Y197" i="23"/>
  <c r="L197" i="23"/>
  <c r="C197" i="23"/>
  <c r="F197" i="23" s="1"/>
  <c r="E197" i="23"/>
  <c r="G197" i="23"/>
  <c r="B198" i="23"/>
  <c r="W142" i="23"/>
  <c r="V143" i="23" s="1"/>
  <c r="J142" i="23"/>
  <c r="I143" i="23" s="1"/>
  <c r="D142" i="23"/>
  <c r="O142" i="23"/>
  <c r="P142" i="23"/>
  <c r="Q142" i="23"/>
  <c r="R142" i="23"/>
  <c r="Y143" i="23"/>
  <c r="L143" i="23"/>
  <c r="C143" i="23"/>
  <c r="F143" i="23" s="1"/>
  <c r="E143" i="23"/>
  <c r="G143" i="23"/>
  <c r="B144" i="23"/>
  <c r="P88" i="23"/>
  <c r="Q88" i="23"/>
  <c r="R88" i="23"/>
  <c r="W88" i="23"/>
  <c r="V89" i="23" s="1"/>
  <c r="J88" i="23"/>
  <c r="I89" i="23" s="1"/>
  <c r="D88" i="23"/>
  <c r="Y89" i="23"/>
  <c r="L89" i="23"/>
  <c r="E89" i="23"/>
  <c r="G89" i="23"/>
  <c r="B90" i="23"/>
  <c r="C89" i="23"/>
  <c r="X26" i="19"/>
  <c r="T26" i="19"/>
  <c r="AD26" i="18"/>
  <c r="AC26" i="18"/>
  <c r="AB26" i="18"/>
  <c r="AA26" i="18"/>
  <c r="Z26" i="18"/>
  <c r="Y26" i="18"/>
  <c r="X26" i="18"/>
  <c r="W26" i="18"/>
  <c r="P26" i="18"/>
  <c r="Q26" i="18"/>
  <c r="R26" i="18"/>
  <c r="V26" i="18"/>
  <c r="L27" i="18"/>
  <c r="B28" i="18"/>
  <c r="G27" i="18"/>
  <c r="B27" i="19"/>
  <c r="C27" i="18"/>
  <c r="E27" i="18"/>
  <c r="J26" i="18"/>
  <c r="I27" i="18" s="1"/>
  <c r="D26" i="18"/>
  <c r="AH16" i="18"/>
  <c r="B92" i="13"/>
  <c r="I92" i="13" s="1"/>
  <c r="AG15" i="18"/>
  <c r="AF17" i="18"/>
  <c r="AF18" i="18"/>
  <c r="AF19" i="18"/>
  <c r="AF20" i="18"/>
  <c r="AF21" i="18"/>
  <c r="AF22" i="18"/>
  <c r="AF23" i="18"/>
  <c r="AF24" i="18"/>
  <c r="AF25" i="18"/>
  <c r="AF27" i="18"/>
  <c r="AF26"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N4113" i="23"/>
  <c r="U4113" i="23" s="1"/>
  <c r="M4113" i="23"/>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N2193" i="23"/>
  <c r="U2193" i="23" s="1"/>
  <c r="M2193" i="23"/>
  <c r="M2139" i="23"/>
  <c r="N2139" i="23"/>
  <c r="U2139" i="23" s="1"/>
  <c r="N2085" i="23"/>
  <c r="U2085" i="23" s="1"/>
  <c r="M2085" i="23"/>
  <c r="N2031" i="23"/>
  <c r="U2031" i="23" s="1"/>
  <c r="M2031" i="23"/>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N789" i="23"/>
  <c r="U789" i="23" s="1"/>
  <c r="M789" i="23"/>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M25" i="18"/>
  <c r="N25" i="18"/>
  <c r="U25" i="18" s="1"/>
  <c r="T4682" i="23"/>
  <c r="T4681" i="23"/>
  <c r="AS1378" i="24"/>
  <c r="AS1322" i="24"/>
  <c r="AS538" i="24"/>
  <c r="AS482" i="24"/>
  <c r="AS426" i="24"/>
  <c r="AS314" i="24"/>
  <c r="AS258" i="24"/>
  <c r="Z2625" i="23"/>
  <c r="Z789" i="23"/>
  <c r="AS1266" i="24"/>
  <c r="AS1210" i="24"/>
  <c r="AS1154" i="24"/>
  <c r="AS1098" i="24"/>
  <c r="AS986" i="24"/>
  <c r="AS930" i="24"/>
  <c r="AS874" i="24"/>
  <c r="AS818" i="24"/>
  <c r="AS762" i="24"/>
  <c r="AS706" i="24"/>
  <c r="AS650" i="24"/>
  <c r="AS370" i="24"/>
  <c r="Z3435" i="23"/>
  <c r="Z3381" i="23"/>
  <c r="Z3327" i="23"/>
  <c r="AE4683" i="23"/>
  <c r="Z4629" i="23"/>
  <c r="Z4221" i="23"/>
  <c r="Z4167" i="23"/>
  <c r="Z4113" i="23"/>
  <c r="Z1491" i="23"/>
  <c r="Z735" i="23"/>
  <c r="Z3273" i="23"/>
  <c r="Z3219" i="23"/>
  <c r="Z3165" i="23"/>
  <c r="Z3111" i="23"/>
  <c r="Z3057" i="23"/>
  <c r="Z3003" i="23"/>
  <c r="Z2949" i="23"/>
  <c r="Z2733" i="23"/>
  <c r="Z2679" i="23"/>
  <c r="Z2517" i="23"/>
  <c r="Z2463" i="23"/>
  <c r="Z2409" i="23"/>
  <c r="Z2355" i="23"/>
  <c r="Z2301" i="23"/>
  <c r="Z2247" i="23"/>
  <c r="Z2193" i="23"/>
  <c r="Z2139" i="23"/>
  <c r="Z2085" i="23"/>
  <c r="Z2031" i="23"/>
  <c r="Z1977" i="23"/>
  <c r="Z1923" i="23"/>
  <c r="Z1869" i="23"/>
  <c r="Z1761" i="23"/>
  <c r="Z1707" i="23"/>
  <c r="Z1653" i="23"/>
  <c r="Z1599" i="23"/>
  <c r="Z1545" i="23"/>
  <c r="Z843" i="23"/>
  <c r="Z87" i="23"/>
  <c r="Z1383" i="23"/>
  <c r="Z1329" i="23"/>
  <c r="Z1275" i="23"/>
  <c r="Z1221" i="23"/>
  <c r="Z1167" i="23"/>
  <c r="Z1113" i="23"/>
  <c r="Z681" i="23"/>
  <c r="Z627" i="23"/>
  <c r="Z573" i="23"/>
  <c r="Z519" i="23"/>
  <c r="Z465" i="23"/>
  <c r="Z411" i="23"/>
  <c r="Z357" i="23"/>
  <c r="Z195" i="23"/>
  <c r="Z141" i="23"/>
  <c r="K1603" i="24"/>
  <c r="AQ1603" i="24"/>
  <c r="AQ1379" i="24"/>
  <c r="K1379" i="24"/>
  <c r="K1323" i="24"/>
  <c r="AQ1323" i="24"/>
  <c r="AQ1267" i="24"/>
  <c r="K1267" i="24"/>
  <c r="AQ1211" i="24"/>
  <c r="K1211" i="24"/>
  <c r="F1211" i="24"/>
  <c r="AQ1155" i="24"/>
  <c r="K1155" i="24"/>
  <c r="AQ1099" i="24"/>
  <c r="K1099" i="24"/>
  <c r="AQ1043" i="24"/>
  <c r="K1043" i="24"/>
  <c r="AQ987" i="24"/>
  <c r="K987" i="24"/>
  <c r="K931" i="24"/>
  <c r="AQ931" i="24"/>
  <c r="AQ875" i="24"/>
  <c r="K875" i="24"/>
  <c r="AQ819" i="24"/>
  <c r="F819" i="24"/>
  <c r="K819" i="24"/>
  <c r="K763" i="24"/>
  <c r="AQ763" i="24"/>
  <c r="K707" i="24"/>
  <c r="AQ707" i="24"/>
  <c r="K651" i="24"/>
  <c r="AQ651" i="24"/>
  <c r="AS651" i="24" s="1"/>
  <c r="AQ595" i="24"/>
  <c r="K595" i="24"/>
  <c r="K539" i="24"/>
  <c r="AQ539" i="24"/>
  <c r="K483" i="24"/>
  <c r="AQ483" i="24"/>
  <c r="K427" i="24"/>
  <c r="AQ427" i="24"/>
  <c r="AQ371" i="24"/>
  <c r="F371" i="24"/>
  <c r="K371" i="24"/>
  <c r="AQ315" i="24"/>
  <c r="K315" i="24"/>
  <c r="F315" i="24"/>
  <c r="O315" i="24" s="1"/>
  <c r="K259" i="24"/>
  <c r="F259" i="24"/>
  <c r="AQ259" i="24"/>
  <c r="X4738" i="23"/>
  <c r="K4738" i="23"/>
  <c r="AC4684" i="23"/>
  <c r="K4684" i="23"/>
  <c r="I4576" i="23"/>
  <c r="N4575" i="23"/>
  <c r="I4522" i="23"/>
  <c r="N4521" i="23"/>
  <c r="F4222" i="23"/>
  <c r="K4222" i="23"/>
  <c r="X4222" i="23"/>
  <c r="K4168" i="23"/>
  <c r="F4168" i="23"/>
  <c r="X4168" i="23"/>
  <c r="K4114" i="23"/>
  <c r="X4114" i="23"/>
  <c r="X4060" i="23"/>
  <c r="K4060" i="23"/>
  <c r="X3436" i="23"/>
  <c r="K3436" i="23"/>
  <c r="X3382" i="23"/>
  <c r="K3382" i="23"/>
  <c r="K3328" i="23"/>
  <c r="X3328" i="23"/>
  <c r="F3328" i="23"/>
  <c r="O3328" i="23" s="1"/>
  <c r="X3274" i="23"/>
  <c r="K3274" i="23"/>
  <c r="K3220" i="23"/>
  <c r="X3220" i="23"/>
  <c r="Z3220" i="23" s="1"/>
  <c r="X3166" i="23"/>
  <c r="K3166" i="23"/>
  <c r="K3112" i="23"/>
  <c r="X3112" i="23"/>
  <c r="K3058" i="23"/>
  <c r="X3058" i="23"/>
  <c r="X3004" i="23"/>
  <c r="K3004" i="23"/>
  <c r="F3004" i="23"/>
  <c r="F2950" i="23"/>
  <c r="O2950" i="23" s="1"/>
  <c r="X2950" i="23"/>
  <c r="K2950" i="23"/>
  <c r="X2896" i="23"/>
  <c r="K2896" i="23"/>
  <c r="K2842" i="23"/>
  <c r="X2842" i="23"/>
  <c r="K2788" i="23"/>
  <c r="X2788" i="23"/>
  <c r="X2734" i="23"/>
  <c r="K2734" i="23"/>
  <c r="X2680" i="23"/>
  <c r="K2680" i="23"/>
  <c r="K2572" i="23"/>
  <c r="X2572" i="23"/>
  <c r="Z2572" i="23" s="1"/>
  <c r="X2518" i="23"/>
  <c r="K2518" i="23"/>
  <c r="K2464" i="23"/>
  <c r="X2464" i="23"/>
  <c r="K2410" i="23"/>
  <c r="X2410" i="23"/>
  <c r="X2356" i="23"/>
  <c r="K2356" i="23"/>
  <c r="F2356" i="23"/>
  <c r="F2302" i="23"/>
  <c r="O2302" i="23" s="1"/>
  <c r="X2302" i="23"/>
  <c r="K2302" i="23"/>
  <c r="F2248" i="23"/>
  <c r="O2248" i="23" s="1"/>
  <c r="K2248" i="23"/>
  <c r="X2248" i="23"/>
  <c r="K2194" i="23"/>
  <c r="X2194" i="23"/>
  <c r="F2194" i="23"/>
  <c r="X2140" i="23"/>
  <c r="K2140" i="23"/>
  <c r="F2140" i="23"/>
  <c r="K2086" i="23"/>
  <c r="F2086" i="23"/>
  <c r="X2086" i="23"/>
  <c r="F2032" i="23"/>
  <c r="X2032" i="23"/>
  <c r="K2032" i="23"/>
  <c r="X1978" i="23"/>
  <c r="Z1978" i="23" s="1"/>
  <c r="K1978" i="23"/>
  <c r="F1978" i="23"/>
  <c r="O1978" i="23" s="1"/>
  <c r="X1924" i="23"/>
  <c r="Z1924" i="23" s="1"/>
  <c r="K1924" i="23"/>
  <c r="K1870" i="23"/>
  <c r="X1870" i="23"/>
  <c r="X1816" i="23"/>
  <c r="K1816" i="23"/>
  <c r="K1762" i="23"/>
  <c r="X1762" i="23"/>
  <c r="X1708" i="23"/>
  <c r="K1708" i="23"/>
  <c r="X1654" i="23"/>
  <c r="Z1654" i="23" s="1"/>
  <c r="K1654" i="23"/>
  <c r="X1600" i="23"/>
  <c r="K1600" i="23"/>
  <c r="X1546" i="23"/>
  <c r="K1546" i="23"/>
  <c r="F1546" i="23"/>
  <c r="O1546" i="23" s="1"/>
  <c r="X1492" i="23"/>
  <c r="K1492" i="23"/>
  <c r="X1438" i="23"/>
  <c r="K1438" i="23"/>
  <c r="X1384" i="23"/>
  <c r="K1384" i="23"/>
  <c r="K1330" i="23"/>
  <c r="X1330" i="23"/>
  <c r="X1276" i="23"/>
  <c r="K1276" i="23"/>
  <c r="X1222" i="23"/>
  <c r="Z1222" i="23" s="1"/>
  <c r="K1222" i="23"/>
  <c r="X1168" i="23"/>
  <c r="K1168" i="23"/>
  <c r="K1060" i="23"/>
  <c r="X1060" i="23"/>
  <c r="K1006" i="23"/>
  <c r="X1006" i="23"/>
  <c r="K952" i="23"/>
  <c r="X952" i="23"/>
  <c r="Z952" i="23" s="1"/>
  <c r="K898" i="23"/>
  <c r="X898" i="23"/>
  <c r="Z898" i="23" s="1"/>
  <c r="K844" i="23"/>
  <c r="X844" i="23"/>
  <c r="X790" i="23"/>
  <c r="K790" i="23"/>
  <c r="X736" i="23"/>
  <c r="K736" i="23"/>
  <c r="X682" i="23"/>
  <c r="K682" i="23"/>
  <c r="K628" i="23"/>
  <c r="X628" i="23"/>
  <c r="K574" i="23"/>
  <c r="X574" i="23"/>
  <c r="K520" i="23"/>
  <c r="X520" i="23"/>
  <c r="X466" i="23"/>
  <c r="K466" i="23"/>
  <c r="K412" i="23"/>
  <c r="X412" i="23"/>
  <c r="X358" i="23"/>
  <c r="K358" i="23"/>
  <c r="X304" i="23"/>
  <c r="K304" i="23"/>
  <c r="X250" i="23"/>
  <c r="K250" i="23"/>
  <c r="K196" i="23"/>
  <c r="X196" i="23"/>
  <c r="X142" i="23"/>
  <c r="K142" i="23"/>
  <c r="F88" i="23"/>
  <c r="O88" i="23" s="1"/>
  <c r="X88" i="23"/>
  <c r="K88" i="23"/>
  <c r="F26" i="18"/>
  <c r="C26" i="19" s="1"/>
  <c r="E26" i="19" s="1"/>
  <c r="O26" i="18" s="1"/>
  <c r="K26" i="18"/>
  <c r="V25" i="19"/>
  <c r="U26" i="19" s="1"/>
  <c r="W25" i="19"/>
  <c r="F25" i="19"/>
  <c r="G25" i="19"/>
  <c r="H25" i="19"/>
  <c r="Z844" i="23" l="1"/>
  <c r="Z520" i="23"/>
  <c r="AS1099" i="24"/>
  <c r="Z4738" i="23"/>
  <c r="Z3004" i="23"/>
  <c r="Z2680" i="23"/>
  <c r="Z628" i="23"/>
  <c r="Z2302" i="23"/>
  <c r="Z790" i="23"/>
  <c r="Y25" i="19"/>
  <c r="Z3328" i="23"/>
  <c r="Z3274" i="23"/>
  <c r="Z466" i="23"/>
  <c r="Z1600" i="23"/>
  <c r="Z1546" i="23"/>
  <c r="Z1168" i="23"/>
  <c r="Z574" i="23"/>
  <c r="K260" i="24"/>
  <c r="AQ260" i="24"/>
  <c r="K4577" i="23"/>
  <c r="F4577" i="23"/>
  <c r="K3059" i="23"/>
  <c r="X3059" i="23"/>
  <c r="K2357" i="23"/>
  <c r="X2357" i="23"/>
  <c r="F2357" i="23"/>
  <c r="K683" i="23"/>
  <c r="X683" i="23"/>
  <c r="F683" i="23"/>
  <c r="J1604" i="24"/>
  <c r="I1605" i="24" s="1"/>
  <c r="AP1604" i="24"/>
  <c r="AO1605" i="24" s="1"/>
  <c r="D1604" i="24"/>
  <c r="O1604" i="24"/>
  <c r="P1604" i="24"/>
  <c r="R1604" i="24"/>
  <c r="Q1604" i="24"/>
  <c r="L1605" i="24"/>
  <c r="AR1605" i="24"/>
  <c r="C1605" i="24"/>
  <c r="E1605" i="24"/>
  <c r="F1605" i="24"/>
  <c r="G1605" i="24"/>
  <c r="B1606" i="24"/>
  <c r="O1548" i="24"/>
  <c r="P1548" i="24"/>
  <c r="R1548" i="24"/>
  <c r="Q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R1436" i="24"/>
  <c r="Q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R1212" i="24"/>
  <c r="Q1212" i="24"/>
  <c r="AR1213" i="24"/>
  <c r="L1213" i="24"/>
  <c r="C1213" i="24"/>
  <c r="E1213" i="24"/>
  <c r="G1213" i="24"/>
  <c r="B1214" i="24"/>
  <c r="AP1156" i="24"/>
  <c r="AO1157" i="24" s="1"/>
  <c r="J1156" i="24"/>
  <c r="I1157" i="24" s="1"/>
  <c r="D1156" i="24"/>
  <c r="O1156" i="24"/>
  <c r="P1156" i="24"/>
  <c r="Q1156" i="24"/>
  <c r="R1156" i="24"/>
  <c r="AR1157" i="24"/>
  <c r="L1157" i="24"/>
  <c r="C1157" i="24"/>
  <c r="E1157" i="24"/>
  <c r="F1157" i="24"/>
  <c r="G1157" i="24"/>
  <c r="B1158" i="24"/>
  <c r="J1100" i="24"/>
  <c r="I1101" i="24" s="1"/>
  <c r="AP1100" i="24"/>
  <c r="AO1101" i="24" s="1"/>
  <c r="D1100" i="24"/>
  <c r="O1100" i="24"/>
  <c r="P1100" i="24"/>
  <c r="Q1100" i="24"/>
  <c r="R1100" i="24"/>
  <c r="AR1101" i="24"/>
  <c r="L1101" i="24"/>
  <c r="C1101" i="24"/>
  <c r="F1101" i="24" s="1"/>
  <c r="E1101" i="24"/>
  <c r="G1101" i="24"/>
  <c r="B1102" i="24"/>
  <c r="AP1044" i="24"/>
  <c r="AO1045" i="24" s="1"/>
  <c r="J1044" i="24"/>
  <c r="I1045" i="24" s="1"/>
  <c r="D1044" i="24"/>
  <c r="O1044" i="24"/>
  <c r="P1044" i="24"/>
  <c r="R1044" i="24"/>
  <c r="Q1044" i="24"/>
  <c r="AR1045" i="24"/>
  <c r="L1045" i="24"/>
  <c r="C1045" i="24"/>
  <c r="F1045" i="24" s="1"/>
  <c r="E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G373" i="24"/>
  <c r="B374" i="24"/>
  <c r="AP316" i="24"/>
  <c r="AO317" i="24" s="1"/>
  <c r="J316" i="24"/>
  <c r="I317" i="24" s="1"/>
  <c r="D316" i="24"/>
  <c r="O316" i="24"/>
  <c r="P316" i="24"/>
  <c r="Q316" i="24"/>
  <c r="R316" i="24"/>
  <c r="AR317" i="24"/>
  <c r="L317" i="24"/>
  <c r="C317" i="24"/>
  <c r="E317" i="24"/>
  <c r="G317" i="24"/>
  <c r="B318" i="24"/>
  <c r="M260" i="24"/>
  <c r="J260" i="24"/>
  <c r="AP260" i="24"/>
  <c r="D260" i="24"/>
  <c r="O260" i="24"/>
  <c r="P260" i="24"/>
  <c r="Q260" i="24"/>
  <c r="R260" i="24"/>
  <c r="AR261" i="24"/>
  <c r="L261" i="24"/>
  <c r="C261" i="24"/>
  <c r="E261" i="24"/>
  <c r="F261" i="24"/>
  <c r="G261" i="24"/>
  <c r="B262" i="24"/>
  <c r="D4739" i="23"/>
  <c r="J4739" i="23"/>
  <c r="I4740" i="23" s="1"/>
  <c r="W4739" i="23"/>
  <c r="V4740" i="23" s="1"/>
  <c r="O4739" i="23"/>
  <c r="P4739" i="23"/>
  <c r="Q4739" i="23"/>
  <c r="R4739" i="23"/>
  <c r="L4740" i="23"/>
  <c r="Y4740" i="23"/>
  <c r="C4740" i="23"/>
  <c r="E4740" i="23"/>
  <c r="F4740" i="23"/>
  <c r="G4740" i="23"/>
  <c r="B4741" i="23"/>
  <c r="AH4683" i="23"/>
  <c r="AI4684" i="23"/>
  <c r="AG4684" i="23"/>
  <c r="U4684" i="23"/>
  <c r="S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K4578" i="23" s="1"/>
  <c r="E4578" i="23"/>
  <c r="F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O4115" i="23"/>
  <c r="P4115" i="23"/>
  <c r="R4115" i="23"/>
  <c r="Q4115" i="23"/>
  <c r="Y4116" i="23"/>
  <c r="L4116" i="23"/>
  <c r="G4116" i="23"/>
  <c r="B4117" i="23"/>
  <c r="C4116" i="23"/>
  <c r="E4116" i="23"/>
  <c r="O4061" i="23"/>
  <c r="P4061" i="23"/>
  <c r="Q4061" i="23"/>
  <c r="R4061" i="23"/>
  <c r="D4061" i="23"/>
  <c r="W4061" i="23"/>
  <c r="V4062" i="23" s="1"/>
  <c r="J4061" i="23"/>
  <c r="I4062" i="23" s="1"/>
  <c r="L4062" i="23"/>
  <c r="Y4062" i="23"/>
  <c r="C4062" i="23"/>
  <c r="E4062" i="23"/>
  <c r="G4062" i="23"/>
  <c r="B4063" i="23"/>
  <c r="O3761" i="23"/>
  <c r="P3761" i="23"/>
  <c r="Q3761" i="23"/>
  <c r="R3761" i="23"/>
  <c r="C3762" i="23"/>
  <c r="E3762" i="23"/>
  <c r="G3762" i="23"/>
  <c r="B3763" i="23"/>
  <c r="P3707" i="23"/>
  <c r="Q3707" i="23"/>
  <c r="R3707" i="23"/>
  <c r="C3708" i="23"/>
  <c r="D3708" i="23" s="1"/>
  <c r="E3708" i="23"/>
  <c r="F3708" i="23"/>
  <c r="G3708" i="23"/>
  <c r="B3709" i="23"/>
  <c r="P3653" i="23"/>
  <c r="Q3653" i="23"/>
  <c r="R3653" i="23"/>
  <c r="C3654" i="23"/>
  <c r="D3654" i="23" s="1"/>
  <c r="E3654" i="23"/>
  <c r="F3654" i="23"/>
  <c r="G3654" i="23"/>
  <c r="B3655" i="23"/>
  <c r="P3599" i="23"/>
  <c r="Q3599" i="23"/>
  <c r="R3599" i="23"/>
  <c r="C3600" i="23"/>
  <c r="D3600" i="23" s="1"/>
  <c r="E3600" i="23"/>
  <c r="F3600" i="23"/>
  <c r="G3600" i="23"/>
  <c r="B3601" i="23"/>
  <c r="P3545" i="23"/>
  <c r="Q3545" i="23"/>
  <c r="R3545" i="23"/>
  <c r="C3546" i="23"/>
  <c r="D3546" i="23" s="1"/>
  <c r="E3546" i="23"/>
  <c r="F3546" i="23"/>
  <c r="G3546" i="23"/>
  <c r="B3547" i="23"/>
  <c r="P3491" i="23"/>
  <c r="Q3491" i="23"/>
  <c r="R3491" i="23"/>
  <c r="C3492" i="23"/>
  <c r="D3492" i="23" s="1"/>
  <c r="E3492" i="23"/>
  <c r="F3492" i="23"/>
  <c r="G3492" i="23"/>
  <c r="B3493" i="23"/>
  <c r="J3437" i="23"/>
  <c r="I3438" i="23" s="1"/>
  <c r="W3437" i="23"/>
  <c r="V3438" i="23" s="1"/>
  <c r="D3437" i="23"/>
  <c r="P3437" i="23"/>
  <c r="Q3437" i="23"/>
  <c r="R3437" i="23"/>
  <c r="Y3438" i="23"/>
  <c r="L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F3276" i="23" s="1"/>
  <c r="E3276" i="23"/>
  <c r="G3276" i="23"/>
  <c r="B3277" i="23"/>
  <c r="W3221" i="23"/>
  <c r="V3222" i="23" s="1"/>
  <c r="J3221" i="23"/>
  <c r="I3222" i="23" s="1"/>
  <c r="D3221" i="23"/>
  <c r="O3221" i="23"/>
  <c r="P3221" i="23"/>
  <c r="Q3221" i="23"/>
  <c r="R3221" i="23"/>
  <c r="Y3222" i="23"/>
  <c r="L3222" i="23"/>
  <c r="C3222" i="23"/>
  <c r="F3222" i="23" s="1"/>
  <c r="E3222" i="23"/>
  <c r="G3222" i="23"/>
  <c r="B3223" i="23"/>
  <c r="W3167" i="23"/>
  <c r="V3168" i="23" s="1"/>
  <c r="J3167" i="23"/>
  <c r="I3168" i="23" s="1"/>
  <c r="D3167" i="23"/>
  <c r="O3167" i="23"/>
  <c r="P3167" i="23"/>
  <c r="Q3167" i="23"/>
  <c r="R3167" i="23"/>
  <c r="Y3168" i="23"/>
  <c r="L3168" i="23"/>
  <c r="C3168" i="23"/>
  <c r="F3168" i="23" s="1"/>
  <c r="E3168" i="23"/>
  <c r="G3168" i="23"/>
  <c r="B3169" i="23"/>
  <c r="W3113" i="23"/>
  <c r="V3114" i="23" s="1"/>
  <c r="J3113" i="23"/>
  <c r="I3114" i="23" s="1"/>
  <c r="D3113" i="23"/>
  <c r="O3113" i="23"/>
  <c r="P3113" i="23"/>
  <c r="Q3113" i="23"/>
  <c r="R3113" i="23"/>
  <c r="L3114" i="23"/>
  <c r="Y3114" i="23"/>
  <c r="C3114" i="23"/>
  <c r="E3114" i="23"/>
  <c r="F3114" i="23"/>
  <c r="G3114" i="23"/>
  <c r="B3115" i="23"/>
  <c r="M3059" i="23"/>
  <c r="W3059" i="23"/>
  <c r="J3059" i="23"/>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F3006" i="23"/>
  <c r="G3006" i="23"/>
  <c r="B3007" i="23"/>
  <c r="J2951" i="23"/>
  <c r="I2952" i="23" s="1"/>
  <c r="W2951" i="23"/>
  <c r="V2952" i="23" s="1"/>
  <c r="D2951" i="23"/>
  <c r="O2951" i="23"/>
  <c r="P2951" i="23"/>
  <c r="Q2951" i="23"/>
  <c r="R2951" i="23"/>
  <c r="Y2952" i="23"/>
  <c r="L2952" i="23"/>
  <c r="C2952" i="23"/>
  <c r="E2952" i="23"/>
  <c r="G2952" i="23"/>
  <c r="B2953" i="23"/>
  <c r="W2897" i="23"/>
  <c r="V2898" i="23" s="1"/>
  <c r="J2897" i="23"/>
  <c r="I2898" i="23" s="1"/>
  <c r="D2897" i="23"/>
  <c r="O2897" i="23"/>
  <c r="P2897" i="23"/>
  <c r="Q2897" i="23"/>
  <c r="R2897" i="23"/>
  <c r="Y2898" i="23"/>
  <c r="L2898" i="23"/>
  <c r="C2898" i="23"/>
  <c r="E2898" i="23"/>
  <c r="G2898" i="23"/>
  <c r="B2899" i="23"/>
  <c r="W2843" i="23"/>
  <c r="V2844" i="23" s="1"/>
  <c r="J2843" i="23"/>
  <c r="I2844" i="23" s="1"/>
  <c r="D2843" i="23"/>
  <c r="O2843" i="23"/>
  <c r="P2843" i="23"/>
  <c r="Q2843" i="23"/>
  <c r="R2843" i="23"/>
  <c r="Y2844" i="23"/>
  <c r="L2844" i="23"/>
  <c r="C2844" i="23"/>
  <c r="E2844" i="23"/>
  <c r="G2844" i="23"/>
  <c r="B2845" i="23"/>
  <c r="W2789" i="23"/>
  <c r="V2790" i="23" s="1"/>
  <c r="J2789" i="23"/>
  <c r="I2790" i="23" s="1"/>
  <c r="D2789" i="23"/>
  <c r="O2789" i="23"/>
  <c r="P2789" i="23"/>
  <c r="Q2789" i="23"/>
  <c r="R2789" i="23"/>
  <c r="Y2790" i="23"/>
  <c r="L2790" i="23"/>
  <c r="C2790" i="23"/>
  <c r="E2790" i="23"/>
  <c r="G2790" i="23"/>
  <c r="B2791" i="23"/>
  <c r="W2735" i="23"/>
  <c r="V2736" i="23" s="1"/>
  <c r="J2735" i="23"/>
  <c r="I2736" i="23" s="1"/>
  <c r="D2735" i="23"/>
  <c r="O2735" i="23"/>
  <c r="P2735" i="23"/>
  <c r="Q2735" i="23"/>
  <c r="R2735" i="23"/>
  <c r="L2736" i="23"/>
  <c r="Y2736" i="23"/>
  <c r="C2736" i="23"/>
  <c r="E2736" i="23"/>
  <c r="G2736" i="23"/>
  <c r="B2737" i="23"/>
  <c r="W2681" i="23"/>
  <c r="V2682" i="23" s="1"/>
  <c r="J2681" i="23"/>
  <c r="I2682" i="23" s="1"/>
  <c r="D2681" i="23"/>
  <c r="O2681" i="23"/>
  <c r="P2681" i="23"/>
  <c r="Q2681" i="23"/>
  <c r="R2681" i="23"/>
  <c r="Y2682" i="23"/>
  <c r="L2682" i="23"/>
  <c r="C2682" i="23"/>
  <c r="F2682" i="23" s="1"/>
  <c r="E2682" i="23"/>
  <c r="G2682" i="23"/>
  <c r="B2683" i="23"/>
  <c r="Z2626" i="23"/>
  <c r="V2627" i="23"/>
  <c r="W2627" i="23"/>
  <c r="V2628" i="23" s="1"/>
  <c r="J2627" i="23"/>
  <c r="I2628" i="23" s="1"/>
  <c r="D2627" i="23"/>
  <c r="O2627" i="23"/>
  <c r="P2627" i="23"/>
  <c r="Q2627" i="23"/>
  <c r="R2627" i="23"/>
  <c r="Y2628" i="23"/>
  <c r="L2628" i="23"/>
  <c r="C2628" i="23"/>
  <c r="E2628" i="23"/>
  <c r="G2628" i="23"/>
  <c r="B2629" i="23"/>
  <c r="W2573" i="23"/>
  <c r="V2574" i="23" s="1"/>
  <c r="J2573" i="23"/>
  <c r="I2574" i="23" s="1"/>
  <c r="D2573" i="23"/>
  <c r="O2573" i="23"/>
  <c r="P2573" i="23"/>
  <c r="Q2573" i="23"/>
  <c r="R2573" i="23"/>
  <c r="Y2574" i="23"/>
  <c r="L2574" i="23"/>
  <c r="C2574" i="23"/>
  <c r="E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J2411" i="23"/>
  <c r="I2412" i="23" s="1"/>
  <c r="W2411" i="23"/>
  <c r="V2412" i="23" s="1"/>
  <c r="D2411" i="23"/>
  <c r="O2411" i="23"/>
  <c r="P2411" i="23"/>
  <c r="Q2411" i="23"/>
  <c r="R2411" i="23"/>
  <c r="Y2412" i="23"/>
  <c r="L2412" i="23"/>
  <c r="C2412" i="23"/>
  <c r="E2412" i="23"/>
  <c r="F2412" i="23"/>
  <c r="G2412" i="23"/>
  <c r="B2413" i="23"/>
  <c r="M2357" i="23"/>
  <c r="W2357" i="23"/>
  <c r="J2357" i="23"/>
  <c r="D2357" i="23"/>
  <c r="O2357" i="23"/>
  <c r="P2357" i="23"/>
  <c r="Q2357" i="23"/>
  <c r="R2357" i="23"/>
  <c r="Y2358" i="23"/>
  <c r="L2358" i="23"/>
  <c r="C2358" i="23"/>
  <c r="E2358" i="23"/>
  <c r="G2358" i="23"/>
  <c r="B2359" i="23"/>
  <c r="W2303" i="23"/>
  <c r="V2304" i="23" s="1"/>
  <c r="J2303" i="23"/>
  <c r="I2304" i="23" s="1"/>
  <c r="D2303" i="23"/>
  <c r="O2303" i="23"/>
  <c r="P2303" i="23"/>
  <c r="Q2303" i="23"/>
  <c r="R2303" i="23"/>
  <c r="Y2304" i="23"/>
  <c r="L2304" i="23"/>
  <c r="C2304" i="23"/>
  <c r="E2304" i="23"/>
  <c r="G2304" i="23"/>
  <c r="B2305" i="23"/>
  <c r="Y2250" i="23"/>
  <c r="L2250" i="23"/>
  <c r="C2250" i="23"/>
  <c r="E2250" i="23"/>
  <c r="G2250" i="23"/>
  <c r="B2251" i="23"/>
  <c r="W2249" i="23"/>
  <c r="V2250" i="23" s="1"/>
  <c r="J2249" i="23"/>
  <c r="I2250" i="23" s="1"/>
  <c r="D2249" i="23"/>
  <c r="P2249" i="23"/>
  <c r="Q2249" i="23"/>
  <c r="R2249" i="23"/>
  <c r="O2195" i="23"/>
  <c r="P2195" i="23"/>
  <c r="Q2195" i="23"/>
  <c r="R2195" i="23"/>
  <c r="W2195" i="23"/>
  <c r="V2196" i="23" s="1"/>
  <c r="J2195" i="23"/>
  <c r="I2196" i="23" s="1"/>
  <c r="D2195" i="23"/>
  <c r="L2196" i="23"/>
  <c r="Y2196" i="23"/>
  <c r="G2196" i="23"/>
  <c r="B2197" i="23"/>
  <c r="E2196" i="23"/>
  <c r="C2196" i="23"/>
  <c r="J2141" i="23"/>
  <c r="I2142" i="23" s="1"/>
  <c r="W2141" i="23"/>
  <c r="V2142" i="23" s="1"/>
  <c r="D2141" i="23"/>
  <c r="Y2142" i="23"/>
  <c r="L2142" i="23"/>
  <c r="C2142" i="23"/>
  <c r="G2142" i="23"/>
  <c r="E2142" i="23"/>
  <c r="B2143" i="23"/>
  <c r="O2141" i="23"/>
  <c r="P2141" i="23"/>
  <c r="Q2141" i="23"/>
  <c r="R2141" i="23"/>
  <c r="O2087" i="23"/>
  <c r="P2087" i="23"/>
  <c r="Q2087" i="23"/>
  <c r="R2087" i="23"/>
  <c r="J2087" i="23"/>
  <c r="I2088" i="23" s="1"/>
  <c r="W2087" i="23"/>
  <c r="V2088" i="23" s="1"/>
  <c r="D2087" i="23"/>
  <c r="Y2088" i="23"/>
  <c r="L2088" i="23"/>
  <c r="C2088" i="23"/>
  <c r="G2088" i="23"/>
  <c r="B2089" i="23"/>
  <c r="E2088" i="23"/>
  <c r="F2088" i="23"/>
  <c r="L2034" i="23"/>
  <c r="Y2034" i="23"/>
  <c r="E2034" i="23"/>
  <c r="C2034" i="23"/>
  <c r="G2034" i="23"/>
  <c r="B2035" i="23"/>
  <c r="W2033" i="23"/>
  <c r="V2034" i="23" s="1"/>
  <c r="J2033" i="23"/>
  <c r="I2034" i="23" s="1"/>
  <c r="D2033" i="23"/>
  <c r="O2033" i="23"/>
  <c r="P2033" i="23"/>
  <c r="Q2033" i="23"/>
  <c r="R2033" i="23"/>
  <c r="L1980" i="23"/>
  <c r="Y1980" i="23"/>
  <c r="E1980" i="23"/>
  <c r="G1980" i="23"/>
  <c r="C1980" i="23"/>
  <c r="B1981" i="23"/>
  <c r="P1979" i="23"/>
  <c r="Q1979" i="23"/>
  <c r="R1979" i="23"/>
  <c r="J1979" i="23"/>
  <c r="I1980" i="23" s="1"/>
  <c r="W1979" i="23"/>
  <c r="V1980" i="23" s="1"/>
  <c r="D1979" i="23"/>
  <c r="W1925" i="23"/>
  <c r="V1926" i="23" s="1"/>
  <c r="J1925" i="23"/>
  <c r="I1926" i="23" s="1"/>
  <c r="D1925" i="23"/>
  <c r="O1925" i="23"/>
  <c r="P1925" i="23"/>
  <c r="Q1925" i="23"/>
  <c r="R1925" i="23"/>
  <c r="Y1926" i="23"/>
  <c r="L1926" i="23"/>
  <c r="C1926" i="23"/>
  <c r="E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F1710" i="23" s="1"/>
  <c r="E1710" i="23"/>
  <c r="G1710" i="23"/>
  <c r="B1711" i="23"/>
  <c r="W1655" i="23"/>
  <c r="V1656" i="23" s="1"/>
  <c r="J1655" i="23"/>
  <c r="I1656" i="23" s="1"/>
  <c r="D1655" i="23"/>
  <c r="O1655" i="23"/>
  <c r="P1655" i="23"/>
  <c r="Q1655" i="23"/>
  <c r="R1655" i="23"/>
  <c r="Y1656" i="23"/>
  <c r="L1656" i="23"/>
  <c r="C1656" i="23"/>
  <c r="F1656" i="23" s="1"/>
  <c r="E1656" i="23"/>
  <c r="G1656" i="23"/>
  <c r="B1657" i="23"/>
  <c r="W1601" i="23"/>
  <c r="V1602" i="23" s="1"/>
  <c r="J1601" i="23"/>
  <c r="I1602" i="23" s="1"/>
  <c r="D1601" i="23"/>
  <c r="O1601" i="23"/>
  <c r="P1601" i="23"/>
  <c r="Q1601" i="23"/>
  <c r="R1601" i="23"/>
  <c r="Y1602" i="23"/>
  <c r="L1602" i="23"/>
  <c r="C1602" i="23"/>
  <c r="E1602" i="23"/>
  <c r="F1602" i="23"/>
  <c r="G1602" i="23"/>
  <c r="B1603" i="23"/>
  <c r="J1547" i="23"/>
  <c r="I1548" i="23" s="1"/>
  <c r="W1547" i="23"/>
  <c r="V1548" i="23" s="1"/>
  <c r="D1547" i="23"/>
  <c r="O1547" i="23"/>
  <c r="P1547" i="23"/>
  <c r="Q1547" i="23"/>
  <c r="R1547" i="23"/>
  <c r="Y1548" i="23"/>
  <c r="L1548" i="23"/>
  <c r="C1548" i="23"/>
  <c r="E1548" i="23"/>
  <c r="G1548" i="23"/>
  <c r="B1549" i="23"/>
  <c r="W1493" i="23"/>
  <c r="V1494" i="23" s="1"/>
  <c r="J1493" i="23"/>
  <c r="I1494" i="23" s="1"/>
  <c r="D1493" i="23"/>
  <c r="O1493" i="23"/>
  <c r="P1493" i="23"/>
  <c r="Q1493" i="23"/>
  <c r="R1493" i="23"/>
  <c r="L1494" i="23"/>
  <c r="Y1494" i="23"/>
  <c r="C1494" i="23"/>
  <c r="F1494" i="23" s="1"/>
  <c r="E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P1331" i="23"/>
  <c r="Q1331" i="23"/>
  <c r="R1331" i="23"/>
  <c r="Y1332" i="23"/>
  <c r="L1332" i="23"/>
  <c r="C1332" i="23"/>
  <c r="E1332" i="23"/>
  <c r="F1332" i="23"/>
  <c r="G1332" i="23"/>
  <c r="B1333" i="23"/>
  <c r="W1277" i="23"/>
  <c r="V1278" i="23" s="1"/>
  <c r="J1277" i="23"/>
  <c r="I1278" i="23" s="1"/>
  <c r="D1277" i="23"/>
  <c r="O1277" i="23"/>
  <c r="P1277" i="23"/>
  <c r="Q1277" i="23"/>
  <c r="R1277" i="23"/>
  <c r="L1278" i="23"/>
  <c r="Y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Z1114" i="23"/>
  <c r="V1115" i="23"/>
  <c r="J1115" i="23"/>
  <c r="I1116" i="23" s="1"/>
  <c r="W1115" i="23"/>
  <c r="V1116" i="23" s="1"/>
  <c r="D1115" i="23"/>
  <c r="O1115" i="23"/>
  <c r="P1115" i="23"/>
  <c r="Q1115" i="23"/>
  <c r="R1115" i="23"/>
  <c r="L1116" i="23"/>
  <c r="Y1116" i="23"/>
  <c r="C1116" i="23"/>
  <c r="E1116" i="23"/>
  <c r="F1116" i="23"/>
  <c r="G1116" i="23"/>
  <c r="B1117" i="23"/>
  <c r="J1061" i="23"/>
  <c r="I1062" i="23" s="1"/>
  <c r="W1061" i="23"/>
  <c r="V1062" i="23" s="1"/>
  <c r="D1061" i="23"/>
  <c r="O1061" i="23"/>
  <c r="P1061" i="23"/>
  <c r="Q1061" i="23"/>
  <c r="R1061" i="23"/>
  <c r="Y1062" i="23"/>
  <c r="L1062" i="23"/>
  <c r="C1062" i="23"/>
  <c r="E1062" i="23"/>
  <c r="F1062" i="23"/>
  <c r="G1062" i="23"/>
  <c r="B1063" i="23"/>
  <c r="P1007" i="23"/>
  <c r="Q1007" i="23"/>
  <c r="R1007" i="23"/>
  <c r="J1007" i="23"/>
  <c r="I1008" i="23" s="1"/>
  <c r="W1007" i="23"/>
  <c r="V1008" i="23" s="1"/>
  <c r="D1007" i="23"/>
  <c r="L1008" i="23"/>
  <c r="Y1008" i="23"/>
  <c r="E1008" i="23"/>
  <c r="G1008" i="23"/>
  <c r="B1009" i="23"/>
  <c r="C1008" i="23"/>
  <c r="F1008" i="23"/>
  <c r="J953" i="23"/>
  <c r="I954" i="23" s="1"/>
  <c r="W953" i="23"/>
  <c r="V954" i="23" s="1"/>
  <c r="D953" i="23"/>
  <c r="O953" i="23"/>
  <c r="Q953" i="23"/>
  <c r="P953" i="23"/>
  <c r="R953" i="23"/>
  <c r="L954" i="23"/>
  <c r="Y954" i="23"/>
  <c r="C954" i="23"/>
  <c r="E954" i="23"/>
  <c r="F954" i="23"/>
  <c r="G954" i="23"/>
  <c r="B955" i="23"/>
  <c r="W899" i="23"/>
  <c r="V900" i="23" s="1"/>
  <c r="J899" i="23"/>
  <c r="I900" i="23" s="1"/>
  <c r="D899" i="23"/>
  <c r="O899" i="23"/>
  <c r="Q899" i="23"/>
  <c r="P899" i="23"/>
  <c r="R899" i="23"/>
  <c r="L900" i="23"/>
  <c r="Y900" i="23"/>
  <c r="C900" i="23"/>
  <c r="E900" i="23"/>
  <c r="F900" i="23"/>
  <c r="G900" i="23"/>
  <c r="B901" i="23"/>
  <c r="W845" i="23"/>
  <c r="V846" i="23" s="1"/>
  <c r="J845" i="23"/>
  <c r="I846" i="23" s="1"/>
  <c r="D845" i="23"/>
  <c r="O845" i="23"/>
  <c r="Q845" i="23"/>
  <c r="R845" i="23"/>
  <c r="P845" i="23"/>
  <c r="L846" i="23"/>
  <c r="Y846" i="23"/>
  <c r="C846" i="23"/>
  <c r="E846" i="23"/>
  <c r="G846" i="23"/>
  <c r="B847" i="23"/>
  <c r="O791" i="23"/>
  <c r="Q791" i="23"/>
  <c r="P791" i="23"/>
  <c r="R791" i="23"/>
  <c r="Y792" i="23"/>
  <c r="L792" i="23"/>
  <c r="E792" i="23"/>
  <c r="G792" i="23"/>
  <c r="C792" i="23"/>
  <c r="F792" i="23"/>
  <c r="B793" i="23"/>
  <c r="J791" i="23"/>
  <c r="I792" i="23" s="1"/>
  <c r="W791" i="23"/>
  <c r="V792" i="23" s="1"/>
  <c r="D791" i="23"/>
  <c r="P737" i="23"/>
  <c r="Q737" i="23"/>
  <c r="R737" i="23"/>
  <c r="L738" i="23"/>
  <c r="Y738" i="23"/>
  <c r="E738" i="23"/>
  <c r="G738" i="23"/>
  <c r="C738" i="23"/>
  <c r="F738" i="23" s="1"/>
  <c r="B739" i="23"/>
  <c r="J737" i="23"/>
  <c r="I738" i="23" s="1"/>
  <c r="W737" i="23"/>
  <c r="V738" i="23" s="1"/>
  <c r="D737" i="23"/>
  <c r="M683" i="23"/>
  <c r="W683" i="23"/>
  <c r="J683" i="23"/>
  <c r="D683" i="23"/>
  <c r="O683" i="23"/>
  <c r="Q683" i="23"/>
  <c r="P683" i="23"/>
  <c r="R683" i="23"/>
  <c r="Y684" i="23"/>
  <c r="L684" i="23"/>
  <c r="C684" i="23"/>
  <c r="F684" i="23" s="1"/>
  <c r="E684" i="23"/>
  <c r="G684" i="23"/>
  <c r="B685" i="23"/>
  <c r="W629" i="23"/>
  <c r="V630" i="23" s="1"/>
  <c r="J629" i="23"/>
  <c r="I630" i="23" s="1"/>
  <c r="D629" i="23"/>
  <c r="O629" i="23"/>
  <c r="P629" i="23"/>
  <c r="Q629" i="23"/>
  <c r="R629" i="23"/>
  <c r="Y630" i="23"/>
  <c r="L630" i="23"/>
  <c r="C630" i="23"/>
  <c r="E630" i="23"/>
  <c r="F630" i="23"/>
  <c r="G630" i="23"/>
  <c r="B631" i="23"/>
  <c r="W575" i="23"/>
  <c r="V576" i="23" s="1"/>
  <c r="J575" i="23"/>
  <c r="I576" i="23" s="1"/>
  <c r="D575" i="23"/>
  <c r="O575" i="23"/>
  <c r="Q575" i="23"/>
  <c r="P575" i="23"/>
  <c r="R575" i="23"/>
  <c r="Y576" i="23"/>
  <c r="L576" i="23"/>
  <c r="C576" i="23"/>
  <c r="F576" i="23" s="1"/>
  <c r="E576" i="23"/>
  <c r="G576" i="23"/>
  <c r="B577" i="23"/>
  <c r="W521" i="23"/>
  <c r="V522" i="23" s="1"/>
  <c r="J521" i="23"/>
  <c r="I522" i="23" s="1"/>
  <c r="D521" i="23"/>
  <c r="O521" i="23"/>
  <c r="Q521" i="23"/>
  <c r="P521" i="23"/>
  <c r="R521" i="23"/>
  <c r="Y522" i="23"/>
  <c r="L522" i="23"/>
  <c r="C522" i="23"/>
  <c r="F522" i="23" s="1"/>
  <c r="E522" i="23"/>
  <c r="G522" i="23"/>
  <c r="B523" i="23"/>
  <c r="W467" i="23"/>
  <c r="V468" i="23" s="1"/>
  <c r="J467" i="23"/>
  <c r="I468" i="23" s="1"/>
  <c r="D467" i="23"/>
  <c r="O467" i="23"/>
  <c r="Q467" i="23"/>
  <c r="R467" i="23"/>
  <c r="P467" i="23"/>
  <c r="Y468" i="23"/>
  <c r="L468" i="23"/>
  <c r="C468" i="23"/>
  <c r="F468" i="23" s="1"/>
  <c r="E468" i="23"/>
  <c r="G468" i="23"/>
  <c r="B469" i="23"/>
  <c r="W413" i="23"/>
  <c r="V414" i="23" s="1"/>
  <c r="J413" i="23"/>
  <c r="I414" i="23" s="1"/>
  <c r="D413" i="23"/>
  <c r="O413" i="23"/>
  <c r="Q413" i="23"/>
  <c r="R413" i="23"/>
  <c r="P413" i="23"/>
  <c r="Y414" i="23"/>
  <c r="L414" i="23"/>
  <c r="C414" i="23"/>
  <c r="F414" i="23" s="1"/>
  <c r="E414" i="23"/>
  <c r="G414" i="23"/>
  <c r="B415" i="23"/>
  <c r="W359" i="23"/>
  <c r="V360" i="23" s="1"/>
  <c r="J359" i="23"/>
  <c r="I360" i="23" s="1"/>
  <c r="D359" i="23"/>
  <c r="O359" i="23"/>
  <c r="P359" i="23"/>
  <c r="Q359" i="23"/>
  <c r="R359" i="23"/>
  <c r="Y360" i="23"/>
  <c r="L360" i="23"/>
  <c r="C360" i="23"/>
  <c r="F360" i="23" s="1"/>
  <c r="E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Q251" i="23"/>
  <c r="R251" i="23"/>
  <c r="P251" i="23"/>
  <c r="Y252" i="23"/>
  <c r="L252" i="23"/>
  <c r="C252" i="23"/>
  <c r="F252" i="23" s="1"/>
  <c r="E252" i="23"/>
  <c r="G252" i="23"/>
  <c r="B253" i="23"/>
  <c r="W197" i="23"/>
  <c r="V198" i="23" s="1"/>
  <c r="J197" i="23"/>
  <c r="I198" i="23" s="1"/>
  <c r="D197" i="23"/>
  <c r="O197" i="23"/>
  <c r="P197" i="23"/>
  <c r="Q197" i="23"/>
  <c r="R197" i="23"/>
  <c r="Y198" i="23"/>
  <c r="L198" i="23"/>
  <c r="C198" i="23"/>
  <c r="E198" i="23"/>
  <c r="F198" i="23"/>
  <c r="G198" i="23"/>
  <c r="B199" i="23"/>
  <c r="W143" i="23"/>
  <c r="V144" i="23" s="1"/>
  <c r="J143" i="23"/>
  <c r="I144" i="23" s="1"/>
  <c r="D143" i="23"/>
  <c r="O143" i="23"/>
  <c r="P143" i="23"/>
  <c r="Q143" i="23"/>
  <c r="R143" i="23"/>
  <c r="Y144" i="23"/>
  <c r="L144" i="23"/>
  <c r="C144" i="23"/>
  <c r="F144" i="23" s="1"/>
  <c r="E144" i="23"/>
  <c r="G144" i="23"/>
  <c r="B145" i="23"/>
  <c r="P89" i="23"/>
  <c r="Q89" i="23"/>
  <c r="R89" i="23"/>
  <c r="L90" i="23"/>
  <c r="Y90" i="23"/>
  <c r="E90" i="23"/>
  <c r="B91" i="23"/>
  <c r="C90" i="23"/>
  <c r="G90" i="23"/>
  <c r="W89" i="23"/>
  <c r="V90" i="23" s="1"/>
  <c r="J89" i="23"/>
  <c r="I90" i="23" s="1"/>
  <c r="D89" i="23"/>
  <c r="L28" i="18"/>
  <c r="B29" i="18"/>
  <c r="B28" i="19"/>
  <c r="G28" i="18"/>
  <c r="C28" i="18"/>
  <c r="E28" i="18"/>
  <c r="AE27" i="18"/>
  <c r="AD27" i="18"/>
  <c r="AC27" i="18"/>
  <c r="AB27" i="18"/>
  <c r="AA27" i="18"/>
  <c r="Z27" i="18"/>
  <c r="Y27" i="18"/>
  <c r="X27" i="18"/>
  <c r="W27" i="18"/>
  <c r="P27" i="18"/>
  <c r="F27" i="19" s="1"/>
  <c r="Q27" i="18"/>
  <c r="G27" i="19" s="1"/>
  <c r="R27" i="18"/>
  <c r="H27" i="19" s="1"/>
  <c r="V27" i="18"/>
  <c r="X27" i="19"/>
  <c r="T27" i="19"/>
  <c r="D27" i="18"/>
  <c r="J27" i="18"/>
  <c r="I28" i="18" s="1"/>
  <c r="AI16" i="18"/>
  <c r="B93" i="13"/>
  <c r="I93" i="13" s="1"/>
  <c r="AH15" i="18"/>
  <c r="AG17" i="18"/>
  <c r="AG18" i="18"/>
  <c r="AG19" i="18"/>
  <c r="AG20" i="18"/>
  <c r="AG21" i="18"/>
  <c r="AG22" i="18"/>
  <c r="AG23" i="18"/>
  <c r="AG24" i="18"/>
  <c r="AG27" i="18"/>
  <c r="AG25" i="18"/>
  <c r="AG28" i="18"/>
  <c r="AG26"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N4114" i="23"/>
  <c r="U4114" i="23" s="1"/>
  <c r="M4114" i="23"/>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N2194" i="23"/>
  <c r="U2194" i="23" s="1"/>
  <c r="M2194" i="23"/>
  <c r="N2140" i="23"/>
  <c r="U2140" i="23" s="1"/>
  <c r="M2140" i="23"/>
  <c r="N2086" i="23"/>
  <c r="U2086" i="23" s="1"/>
  <c r="M2086" i="23"/>
  <c r="N2032" i="23"/>
  <c r="U2032" i="23" s="1"/>
  <c r="M2032" i="23"/>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060" i="23"/>
  <c r="N1060" i="23"/>
  <c r="U1060" i="23" s="1"/>
  <c r="N1006" i="23"/>
  <c r="U1006" i="23" s="1"/>
  <c r="M1006" i="23"/>
  <c r="M952" i="23"/>
  <c r="N952" i="23"/>
  <c r="U952" i="23" s="1"/>
  <c r="M898" i="23"/>
  <c r="N898" i="23"/>
  <c r="U898" i="23" s="1"/>
  <c r="M844" i="23"/>
  <c r="N844" i="23"/>
  <c r="U844" i="23" s="1"/>
  <c r="M790" i="23"/>
  <c r="N790" i="23"/>
  <c r="U790" i="23" s="1"/>
  <c r="N736" i="23"/>
  <c r="U736" i="23" s="1"/>
  <c r="M736" i="23"/>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AS1323" i="24"/>
  <c r="AS1267" i="24"/>
  <c r="AS1211" i="24"/>
  <c r="AS315" i="24"/>
  <c r="AE4684" i="23"/>
  <c r="Z4168" i="23"/>
  <c r="Z4060" i="23"/>
  <c r="AS1603" i="24"/>
  <c r="AS1379" i="24"/>
  <c r="AS483" i="24"/>
  <c r="AS427" i="24"/>
  <c r="AS259" i="24"/>
  <c r="Z4114" i="23"/>
  <c r="Z3436" i="23"/>
  <c r="Z3382" i="23"/>
  <c r="Z2734" i="23"/>
  <c r="Z1384" i="23"/>
  <c r="Z736" i="23"/>
  <c r="AS1155" i="24"/>
  <c r="AS1043" i="24"/>
  <c r="AS987" i="24"/>
  <c r="AS931" i="24"/>
  <c r="AS875" i="24"/>
  <c r="AS819" i="24"/>
  <c r="AS763" i="24"/>
  <c r="AS707" i="24"/>
  <c r="AS595" i="24"/>
  <c r="AS539" i="24"/>
  <c r="AS371" i="24"/>
  <c r="Z4222" i="23"/>
  <c r="Z2086" i="23"/>
  <c r="Z1438" i="23"/>
  <c r="Z1060" i="23"/>
  <c r="Z3166" i="23"/>
  <c r="Z3112" i="23"/>
  <c r="Z3058" i="23"/>
  <c r="Z2950" i="23"/>
  <c r="Z2896" i="23"/>
  <c r="Z2842" i="23"/>
  <c r="Z2788" i="23"/>
  <c r="Z2518" i="23"/>
  <c r="Z2464" i="23"/>
  <c r="Z2410" i="23"/>
  <c r="Z2356" i="23"/>
  <c r="Z2248" i="23"/>
  <c r="Z2194" i="23"/>
  <c r="Z2140" i="23"/>
  <c r="Z1276" i="23"/>
  <c r="Z2032" i="23"/>
  <c r="Z1870" i="23"/>
  <c r="Z1816" i="23"/>
  <c r="Z1762" i="23"/>
  <c r="Z1708" i="23"/>
  <c r="Z1492" i="23"/>
  <c r="Z1330" i="23"/>
  <c r="Z1006" i="23"/>
  <c r="Z682" i="23"/>
  <c r="Z412" i="23"/>
  <c r="Z358" i="23"/>
  <c r="Z304" i="23"/>
  <c r="Z250" i="23"/>
  <c r="Z196" i="23"/>
  <c r="Z142" i="23"/>
  <c r="Z88" i="23"/>
  <c r="AQ1604" i="24"/>
  <c r="K1604" i="24"/>
  <c r="D1548" i="24"/>
  <c r="F1548" i="24"/>
  <c r="D1492" i="24"/>
  <c r="F1492" i="24"/>
  <c r="D1436" i="24"/>
  <c r="F1436" i="24"/>
  <c r="F1380" i="24"/>
  <c r="AQ1380" i="24"/>
  <c r="K1380" i="24"/>
  <c r="K1324" i="24"/>
  <c r="AQ1324" i="24"/>
  <c r="K1268" i="24"/>
  <c r="AQ1268" i="24"/>
  <c r="K1212" i="24"/>
  <c r="AQ1212" i="24"/>
  <c r="AQ1156" i="24"/>
  <c r="K1156" i="24"/>
  <c r="AQ1100" i="24"/>
  <c r="K1100" i="24"/>
  <c r="AQ1044" i="24"/>
  <c r="K1044" i="24"/>
  <c r="AQ988" i="24"/>
  <c r="K988" i="24"/>
  <c r="K932" i="24"/>
  <c r="AQ932" i="24"/>
  <c r="K876" i="24"/>
  <c r="AQ876" i="24"/>
  <c r="K820" i="24"/>
  <c r="AQ820" i="24"/>
  <c r="AQ764" i="24"/>
  <c r="K764" i="24"/>
  <c r="F708" i="24"/>
  <c r="K708" i="24"/>
  <c r="AQ708" i="24"/>
  <c r="K652" i="24"/>
  <c r="AQ652" i="24"/>
  <c r="AS652" i="24" s="1"/>
  <c r="AQ596" i="24"/>
  <c r="K596" i="24"/>
  <c r="K540" i="24"/>
  <c r="AQ540" i="24"/>
  <c r="K484" i="24"/>
  <c r="AQ484" i="24"/>
  <c r="K428" i="24"/>
  <c r="AQ428" i="24"/>
  <c r="AQ372" i="24"/>
  <c r="K372" i="24"/>
  <c r="AQ316" i="24"/>
  <c r="K316" i="24"/>
  <c r="K4739" i="23"/>
  <c r="X4739" i="23"/>
  <c r="K4685" i="23"/>
  <c r="AC4685" i="23"/>
  <c r="I4577" i="23"/>
  <c r="N4576" i="23"/>
  <c r="I4523" i="23"/>
  <c r="N4522" i="23"/>
  <c r="X4223" i="23"/>
  <c r="K4223" i="23"/>
  <c r="X4169" i="23"/>
  <c r="F4169" i="23"/>
  <c r="K4169" i="23"/>
  <c r="K4115" i="23"/>
  <c r="X4115" i="23"/>
  <c r="F4115" i="23"/>
  <c r="X4061" i="23"/>
  <c r="F4061" i="23"/>
  <c r="K4061" i="23"/>
  <c r="D3761" i="23"/>
  <c r="F3761" i="23"/>
  <c r="D3707" i="23"/>
  <c r="F3707" i="23"/>
  <c r="O3707" i="23" s="1"/>
  <c r="D3653" i="23"/>
  <c r="F3653" i="23"/>
  <c r="O3653" i="23" s="1"/>
  <c r="D3599" i="23"/>
  <c r="F3599" i="23"/>
  <c r="O3599" i="23" s="1"/>
  <c r="D3545" i="23"/>
  <c r="F3545" i="23"/>
  <c r="O3545" i="23" s="1"/>
  <c r="D3491" i="23"/>
  <c r="F3491" i="23"/>
  <c r="O3491" i="23" s="1"/>
  <c r="X3437" i="23"/>
  <c r="Z3437" i="23" s="1"/>
  <c r="K3437" i="23"/>
  <c r="F3437" i="23"/>
  <c r="O3437" i="23" s="1"/>
  <c r="X3383" i="23"/>
  <c r="K3383" i="23"/>
  <c r="X3329" i="23"/>
  <c r="K3329" i="23"/>
  <c r="X3275" i="23"/>
  <c r="K3275" i="23"/>
  <c r="K3221" i="23"/>
  <c r="X3221" i="23"/>
  <c r="X3167" i="23"/>
  <c r="K3167" i="23"/>
  <c r="X3113" i="23"/>
  <c r="K3113" i="23"/>
  <c r="X3005" i="23"/>
  <c r="K3005" i="23"/>
  <c r="K2951" i="23"/>
  <c r="X2951" i="23"/>
  <c r="X2897" i="23"/>
  <c r="K2897" i="23"/>
  <c r="X2843" i="23"/>
  <c r="K2843" i="23"/>
  <c r="K2789" i="23"/>
  <c r="X2789" i="23"/>
  <c r="F2735" i="23"/>
  <c r="X2735" i="23"/>
  <c r="K2735" i="23"/>
  <c r="X2681" i="23"/>
  <c r="K2681" i="23"/>
  <c r="I2627" i="23"/>
  <c r="N2626" i="23"/>
  <c r="U2626" i="23" s="1"/>
  <c r="X2627" i="23"/>
  <c r="K2627" i="23"/>
  <c r="K2573" i="23"/>
  <c r="X2573" i="23"/>
  <c r="K2519" i="23"/>
  <c r="X2519" i="23"/>
  <c r="K2465" i="23"/>
  <c r="X2465" i="23"/>
  <c r="K2411" i="23"/>
  <c r="X2411" i="23"/>
  <c r="K2303" i="23"/>
  <c r="X2303" i="23"/>
  <c r="K2249" i="23"/>
  <c r="X2249" i="23"/>
  <c r="F2249" i="23"/>
  <c r="O2249" i="23" s="1"/>
  <c r="X2195" i="23"/>
  <c r="K2195" i="23"/>
  <c r="X2141" i="23"/>
  <c r="F2141" i="23"/>
  <c r="K2141" i="23"/>
  <c r="K2087" i="23"/>
  <c r="X2087" i="23"/>
  <c r="K2033" i="23"/>
  <c r="X2033" i="23"/>
  <c r="K1979" i="23"/>
  <c r="X1979" i="23"/>
  <c r="F1979" i="23"/>
  <c r="O1979" i="23" s="1"/>
  <c r="K1925" i="23"/>
  <c r="X1925" i="23"/>
  <c r="K1871" i="23"/>
  <c r="X1871" i="23"/>
  <c r="Z1871" i="23" s="1"/>
  <c r="X1817" i="23"/>
  <c r="K1817" i="23"/>
  <c r="X1763" i="23"/>
  <c r="K1763" i="23"/>
  <c r="X1709" i="23"/>
  <c r="F1709" i="23"/>
  <c r="K1709" i="23"/>
  <c r="X1655" i="23"/>
  <c r="K1655" i="23"/>
  <c r="X1601" i="23"/>
  <c r="K1601" i="23"/>
  <c r="K1547" i="23"/>
  <c r="X1547" i="23"/>
  <c r="K1493" i="23"/>
  <c r="X1493" i="23"/>
  <c r="K1439" i="23"/>
  <c r="X1439" i="23"/>
  <c r="X1385" i="23"/>
  <c r="K1385" i="23"/>
  <c r="K1331" i="23"/>
  <c r="F1331" i="23"/>
  <c r="O1331" i="23" s="1"/>
  <c r="X1331" i="23"/>
  <c r="Z1331" i="23" s="1"/>
  <c r="K1277" i="23"/>
  <c r="X1277" i="23"/>
  <c r="X1223" i="23"/>
  <c r="K1223" i="23"/>
  <c r="X1169" i="23"/>
  <c r="K1169" i="23"/>
  <c r="I1115" i="23"/>
  <c r="N1114" i="23"/>
  <c r="U1114" i="23" s="1"/>
  <c r="X1115" i="23"/>
  <c r="K1115" i="23"/>
  <c r="K1061" i="23"/>
  <c r="X1061" i="23"/>
  <c r="F1007" i="23"/>
  <c r="O1007" i="23" s="1"/>
  <c r="K1007" i="23"/>
  <c r="X1007" i="23"/>
  <c r="X953" i="23"/>
  <c r="K953" i="23"/>
  <c r="K899" i="23"/>
  <c r="X899" i="23"/>
  <c r="K845" i="23"/>
  <c r="X845" i="23"/>
  <c r="F791" i="23"/>
  <c r="X791" i="23"/>
  <c r="K791" i="23"/>
  <c r="F737" i="23"/>
  <c r="O737" i="23" s="1"/>
  <c r="K737" i="23"/>
  <c r="X737" i="23"/>
  <c r="X629" i="23"/>
  <c r="K629" i="23"/>
  <c r="X575" i="23"/>
  <c r="K575" i="23"/>
  <c r="X521" i="23"/>
  <c r="K521" i="23"/>
  <c r="X467" i="23"/>
  <c r="K467" i="23"/>
  <c r="K413" i="23"/>
  <c r="X413" i="23"/>
  <c r="X359" i="23"/>
  <c r="K359" i="23"/>
  <c r="K305" i="23"/>
  <c r="X305" i="23"/>
  <c r="X251" i="23"/>
  <c r="K251" i="23"/>
  <c r="X197" i="23"/>
  <c r="K197" i="23"/>
  <c r="K143" i="23"/>
  <c r="X143" i="23"/>
  <c r="K89" i="23"/>
  <c r="F89" i="23"/>
  <c r="O89" i="23" s="1"/>
  <c r="X89" i="23"/>
  <c r="Z89" i="23" s="1"/>
  <c r="V26" i="19"/>
  <c r="U27" i="19" s="1"/>
  <c r="W26" i="19"/>
  <c r="F26" i="19"/>
  <c r="G26" i="19"/>
  <c r="H26" i="19"/>
  <c r="K27" i="18"/>
  <c r="F27" i="18"/>
  <c r="C27" i="19" s="1"/>
  <c r="E27" i="19" s="1"/>
  <c r="O27" i="18" s="1"/>
  <c r="Z3383" i="23" l="1"/>
  <c r="Z3275" i="23"/>
  <c r="AS540" i="24"/>
  <c r="Z4223" i="23"/>
  <c r="AS596" i="24"/>
  <c r="Y26" i="19"/>
  <c r="AS1100" i="24"/>
  <c r="AS1044" i="24"/>
  <c r="Z4739" i="23"/>
  <c r="Z3329" i="23"/>
  <c r="Z1439" i="23"/>
  <c r="Z1385" i="23"/>
  <c r="Z791" i="23"/>
  <c r="Z737" i="23"/>
  <c r="K261" i="24"/>
  <c r="AQ261" i="24"/>
  <c r="I4578" i="23"/>
  <c r="N4577" i="23"/>
  <c r="D3762" i="23"/>
  <c r="F3762" i="23"/>
  <c r="K1170" i="23"/>
  <c r="X1170"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R1493" i="24"/>
  <c r="Q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J1381" i="24"/>
  <c r="I1382" i="24" s="1"/>
  <c r="AP1381" i="24"/>
  <c r="AO1382" i="24" s="1"/>
  <c r="D1381" i="24"/>
  <c r="O1381" i="24"/>
  <c r="P1381" i="24"/>
  <c r="Q1381" i="24"/>
  <c r="R1381" i="24"/>
  <c r="L1382" i="24"/>
  <c r="AR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R1157" i="24"/>
  <c r="Q1157" i="24"/>
  <c r="AR1158" i="24"/>
  <c r="L1158" i="24"/>
  <c r="C1158" i="24"/>
  <c r="E1158" i="24"/>
  <c r="G1158" i="24"/>
  <c r="B1159" i="24"/>
  <c r="AP1101" i="24"/>
  <c r="AO1102" i="24" s="1"/>
  <c r="J1101" i="24"/>
  <c r="I1102" i="24" s="1"/>
  <c r="D1101" i="24"/>
  <c r="O1101" i="24"/>
  <c r="P1101" i="24"/>
  <c r="Q1101" i="24"/>
  <c r="R1101" i="24"/>
  <c r="AR1102" i="24"/>
  <c r="L1102" i="24"/>
  <c r="C1102" i="24"/>
  <c r="E1102" i="24"/>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J933" i="24"/>
  <c r="I934" i="24" s="1"/>
  <c r="AP933" i="24"/>
  <c r="AO934" i="24" s="1"/>
  <c r="D933" i="24"/>
  <c r="O933" i="24"/>
  <c r="P933" i="24"/>
  <c r="Q933" i="24"/>
  <c r="R933" i="24"/>
  <c r="AR934" i="24"/>
  <c r="L934" i="24"/>
  <c r="C934" i="24"/>
  <c r="E934" i="24"/>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F486" i="24" s="1"/>
  <c r="AV486" i="24" s="1"/>
  <c r="E486" i="24"/>
  <c r="G486" i="24"/>
  <c r="B487" i="24"/>
  <c r="AP429" i="24"/>
  <c r="AO430" i="24" s="1"/>
  <c r="J429" i="24"/>
  <c r="I430" i="24" s="1"/>
  <c r="D429" i="24"/>
  <c r="O429" i="24"/>
  <c r="P429" i="24"/>
  <c r="Q429" i="24"/>
  <c r="R429" i="24"/>
  <c r="AR430" i="24"/>
  <c r="L430" i="24"/>
  <c r="C430" i="24"/>
  <c r="F430" i="24" s="1"/>
  <c r="AV430" i="24" s="1"/>
  <c r="E430" i="24"/>
  <c r="G430" i="24"/>
  <c r="B431" i="24"/>
  <c r="AP373" i="24"/>
  <c r="AO374" i="24" s="1"/>
  <c r="J373" i="24"/>
  <c r="I374" i="24" s="1"/>
  <c r="D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AS260" i="24"/>
  <c r="AO261" i="24"/>
  <c r="M261" i="24"/>
  <c r="AP261" i="24"/>
  <c r="J261" i="24"/>
  <c r="D261" i="24"/>
  <c r="O261" i="24"/>
  <c r="P261" i="24"/>
  <c r="Q261" i="24"/>
  <c r="R261" i="24"/>
  <c r="AR262" i="24"/>
  <c r="L262" i="24"/>
  <c r="C262" i="24"/>
  <c r="E262" i="24"/>
  <c r="F262" i="24"/>
  <c r="AV262" i="24" s="1"/>
  <c r="G262" i="24"/>
  <c r="B263" i="24"/>
  <c r="D4740" i="23"/>
  <c r="J4740" i="23"/>
  <c r="I4741" i="23" s="1"/>
  <c r="W4740" i="23"/>
  <c r="V4741" i="23" s="1"/>
  <c r="O4740" i="23"/>
  <c r="P4740" i="23"/>
  <c r="Q4740" i="23"/>
  <c r="R4740" i="23"/>
  <c r="L4741" i="23"/>
  <c r="Y4741" i="23"/>
  <c r="C4741" i="23"/>
  <c r="E4741" i="23"/>
  <c r="F4741" i="23"/>
  <c r="G4741" i="23"/>
  <c r="B4742" i="23"/>
  <c r="T4684" i="23"/>
  <c r="AI4685" i="23"/>
  <c r="AG4685" i="23"/>
  <c r="AH4685" i="23" s="1"/>
  <c r="U4685" i="23"/>
  <c r="S4685" i="23"/>
  <c r="T4685" i="23" s="1"/>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E4633" i="23"/>
  <c r="G4633" i="23"/>
  <c r="B4634" i="23"/>
  <c r="M4578" i="23"/>
  <c r="J4578" i="23"/>
  <c r="D4578" i="23"/>
  <c r="P4578" i="23"/>
  <c r="Q4578" i="23"/>
  <c r="R4578" i="23"/>
  <c r="L4579" i="23"/>
  <c r="C4579" i="23"/>
  <c r="E4579" i="23"/>
  <c r="G4579" i="23"/>
  <c r="B4580" i="23"/>
  <c r="M4524" i="23"/>
  <c r="D4524" i="23"/>
  <c r="J4524" i="23"/>
  <c r="P4524" i="23"/>
  <c r="Q4524" i="23"/>
  <c r="R4524" i="23"/>
  <c r="L4525" i="23"/>
  <c r="C4525" i="23"/>
  <c r="E4525" i="23"/>
  <c r="G4525" i="23"/>
  <c r="B4526" i="23"/>
  <c r="D4224" i="23"/>
  <c r="J4224" i="23"/>
  <c r="I4225" i="23" s="1"/>
  <c r="W4224" i="23"/>
  <c r="V4225" i="23" s="1"/>
  <c r="O4224" i="23"/>
  <c r="P4224" i="23"/>
  <c r="Q4224" i="23"/>
  <c r="R4224" i="23"/>
  <c r="L4225" i="23"/>
  <c r="Y4225" i="23"/>
  <c r="C4225" i="23"/>
  <c r="F4225" i="23" s="1"/>
  <c r="E4225" i="23"/>
  <c r="G4225" i="23"/>
  <c r="B4226" i="23"/>
  <c r="D4170" i="23"/>
  <c r="J4170" i="23"/>
  <c r="I4171" i="23" s="1"/>
  <c r="W4170" i="23"/>
  <c r="V4171" i="23" s="1"/>
  <c r="O4170" i="23"/>
  <c r="P4170" i="23"/>
  <c r="Q4170" i="23"/>
  <c r="R4170" i="23"/>
  <c r="Y4171" i="23"/>
  <c r="L4171" i="23"/>
  <c r="C4171" i="23"/>
  <c r="E4171" i="23"/>
  <c r="F4171" i="23"/>
  <c r="G4171" i="23"/>
  <c r="B4172" i="23"/>
  <c r="P4116" i="23"/>
  <c r="Q4116" i="23"/>
  <c r="R4116" i="23"/>
  <c r="L4117" i="23"/>
  <c r="Y4117" i="23"/>
  <c r="E4117" i="23"/>
  <c r="B4118" i="23"/>
  <c r="C4117" i="23"/>
  <c r="F4117" i="23"/>
  <c r="G4117" i="23"/>
  <c r="J4116" i="23"/>
  <c r="I4117" i="23" s="1"/>
  <c r="W4116" i="23"/>
  <c r="V4117" i="23" s="1"/>
  <c r="D4116" i="23"/>
  <c r="D4062" i="23"/>
  <c r="J4062" i="23"/>
  <c r="I4063" i="23" s="1"/>
  <c r="W4062" i="23"/>
  <c r="V4063" i="23" s="1"/>
  <c r="O4062" i="23"/>
  <c r="P4062" i="23"/>
  <c r="Q4062" i="23"/>
  <c r="R4062" i="23"/>
  <c r="L4063" i="23"/>
  <c r="Y4063" i="23"/>
  <c r="C4063" i="23"/>
  <c r="E4063" i="23"/>
  <c r="G4063" i="23"/>
  <c r="B4064"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J3438" i="23"/>
  <c r="I3439" i="23" s="1"/>
  <c r="W3438" i="23"/>
  <c r="V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Y3385" i="23"/>
  <c r="L3385" i="23"/>
  <c r="C3385" i="23"/>
  <c r="E3385" i="23"/>
  <c r="F3385" i="23"/>
  <c r="G3385" i="23"/>
  <c r="B3386" i="23"/>
  <c r="J3330" i="23"/>
  <c r="I3331" i="23" s="1"/>
  <c r="W3330" i="23"/>
  <c r="V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J3222" i="23"/>
  <c r="I3223" i="23" s="1"/>
  <c r="W3222" i="23"/>
  <c r="V3223" i="23" s="1"/>
  <c r="D3222" i="23"/>
  <c r="O3222" i="23"/>
  <c r="P3222" i="23"/>
  <c r="Q3222" i="23"/>
  <c r="R3222" i="23"/>
  <c r="L3223" i="23"/>
  <c r="Y3223" i="23"/>
  <c r="C3223" i="23"/>
  <c r="E3223" i="23"/>
  <c r="F3223" i="23"/>
  <c r="G3223" i="23"/>
  <c r="B3224" i="23"/>
  <c r="J3168" i="23"/>
  <c r="I3169" i="23" s="1"/>
  <c r="W3168" i="23"/>
  <c r="V3169" i="23" s="1"/>
  <c r="D3168" i="23"/>
  <c r="O3168" i="23"/>
  <c r="P3168" i="23"/>
  <c r="Q3168" i="23"/>
  <c r="R3168" i="23"/>
  <c r="Y3169" i="23"/>
  <c r="L3169" i="23"/>
  <c r="C3169" i="23"/>
  <c r="E3169" i="23"/>
  <c r="G3169" i="23"/>
  <c r="B3170" i="23"/>
  <c r="W3114" i="23"/>
  <c r="V3115" i="23" s="1"/>
  <c r="J3114" i="23"/>
  <c r="I3115" i="23" s="1"/>
  <c r="D3114" i="23"/>
  <c r="O3114" i="23"/>
  <c r="P3114" i="23"/>
  <c r="Q3114" i="23"/>
  <c r="R3114" i="23"/>
  <c r="Y3115" i="23"/>
  <c r="L3115" i="23"/>
  <c r="C3115" i="23"/>
  <c r="E3115" i="23"/>
  <c r="G3115" i="23"/>
  <c r="B3116" i="23"/>
  <c r="Z3059" i="23"/>
  <c r="V3060"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F3007" i="23"/>
  <c r="G3007" i="23"/>
  <c r="B3008" i="23"/>
  <c r="W2952" i="23"/>
  <c r="V2953" i="23" s="1"/>
  <c r="J2952" i="23"/>
  <c r="I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O2844" i="23"/>
  <c r="P2844" i="23"/>
  <c r="Q2844" i="23"/>
  <c r="R2844" i="23"/>
  <c r="Y2845" i="23"/>
  <c r="L2845" i="23"/>
  <c r="C2845" i="23"/>
  <c r="E2845" i="23"/>
  <c r="G2845" i="23"/>
  <c r="B2846" i="23"/>
  <c r="W2790" i="23"/>
  <c r="V2791" i="23" s="1"/>
  <c r="J2790" i="23"/>
  <c r="I2791" i="23" s="1"/>
  <c r="D2790" i="23"/>
  <c r="O2790" i="23"/>
  <c r="P2790" i="23"/>
  <c r="Q2790" i="23"/>
  <c r="R2790" i="23"/>
  <c r="Y2791" i="23"/>
  <c r="L2791" i="23"/>
  <c r="C2791" i="23"/>
  <c r="E2791" i="23"/>
  <c r="G2791" i="23"/>
  <c r="B2792" i="23"/>
  <c r="J2736" i="23"/>
  <c r="I2737" i="23" s="1"/>
  <c r="W2736" i="23"/>
  <c r="V2737" i="23" s="1"/>
  <c r="D2736" i="23"/>
  <c r="O2736" i="23"/>
  <c r="P2736" i="23"/>
  <c r="Q2736" i="23"/>
  <c r="R2736" i="23"/>
  <c r="Y2737" i="23"/>
  <c r="L2737" i="23"/>
  <c r="C2737" i="23"/>
  <c r="E2737" i="23"/>
  <c r="G2737" i="23"/>
  <c r="B2738" i="23"/>
  <c r="W2682" i="23"/>
  <c r="V2683" i="23" s="1"/>
  <c r="J2682" i="23"/>
  <c r="I2683" i="23" s="1"/>
  <c r="D2682" i="23"/>
  <c r="O2682" i="23"/>
  <c r="P2682" i="23"/>
  <c r="Q2682" i="23"/>
  <c r="R2682" i="23"/>
  <c r="Y2683" i="23"/>
  <c r="L2683" i="23"/>
  <c r="C2683" i="23"/>
  <c r="E2683" i="23"/>
  <c r="G2683" i="23"/>
  <c r="B2684" i="23"/>
  <c r="W2628" i="23"/>
  <c r="V2629" i="23" s="1"/>
  <c r="J2628" i="23"/>
  <c r="I2629" i="23" s="1"/>
  <c r="D2628" i="23"/>
  <c r="O2628" i="23"/>
  <c r="P2628" i="23"/>
  <c r="Q2628" i="23"/>
  <c r="R2628" i="23"/>
  <c r="Y2629" i="23"/>
  <c r="L2629" i="23"/>
  <c r="C2629" i="23"/>
  <c r="E2629" i="23"/>
  <c r="G2629" i="23"/>
  <c r="B2630" i="23"/>
  <c r="J2574" i="23"/>
  <c r="I2575" i="23" s="1"/>
  <c r="W2574" i="23"/>
  <c r="V2575" i="23" s="1"/>
  <c r="D2574" i="23"/>
  <c r="O2574" i="23"/>
  <c r="P2574" i="23"/>
  <c r="Q2574" i="23"/>
  <c r="R2574" i="23"/>
  <c r="L2575" i="23"/>
  <c r="Y2575" i="23"/>
  <c r="C2575" i="23"/>
  <c r="E2575" i="23"/>
  <c r="F2575" i="23"/>
  <c r="G2575" i="23"/>
  <c r="B2576" i="23"/>
  <c r="W2520" i="23"/>
  <c r="V2521" i="23" s="1"/>
  <c r="J2520" i="23"/>
  <c r="I2521" i="23" s="1"/>
  <c r="D2520" i="23"/>
  <c r="O2520" i="23"/>
  <c r="P2520" i="23"/>
  <c r="Q2520" i="23"/>
  <c r="R2520" i="23"/>
  <c r="Y2521" i="23"/>
  <c r="L2521" i="23"/>
  <c r="C2521" i="23"/>
  <c r="E2521" i="23"/>
  <c r="G2521" i="23"/>
  <c r="B2522" i="23"/>
  <c r="W2466" i="23"/>
  <c r="V2467" i="23" s="1"/>
  <c r="J2466" i="23"/>
  <c r="I2467" i="23" s="1"/>
  <c r="D2466" i="23"/>
  <c r="O2466" i="23"/>
  <c r="P2466" i="23"/>
  <c r="Q2466" i="23"/>
  <c r="R2466" i="23"/>
  <c r="Y2467" i="23"/>
  <c r="L2467" i="23"/>
  <c r="C2467" i="23"/>
  <c r="E2467" i="23"/>
  <c r="G2467" i="23"/>
  <c r="B2468" i="23"/>
  <c r="W2412" i="23"/>
  <c r="V2413" i="23" s="1"/>
  <c r="J2412" i="23"/>
  <c r="I2413" i="23" s="1"/>
  <c r="D2412" i="23"/>
  <c r="O2412" i="23"/>
  <c r="P2412" i="23"/>
  <c r="Q2412" i="23"/>
  <c r="R2412" i="23"/>
  <c r="Y2413" i="23"/>
  <c r="L2413" i="23"/>
  <c r="C2413" i="23"/>
  <c r="E2413" i="23"/>
  <c r="F2413" i="23"/>
  <c r="G2413" i="23"/>
  <c r="B2414" i="23"/>
  <c r="Z2357" i="23"/>
  <c r="V2358" i="23"/>
  <c r="W2358" i="23"/>
  <c r="V2359" i="23" s="1"/>
  <c r="J2358" i="23"/>
  <c r="I2359" i="23" s="1"/>
  <c r="D2358" i="23"/>
  <c r="P2358" i="23"/>
  <c r="Q2358" i="23"/>
  <c r="R2358" i="23"/>
  <c r="Y2359" i="23"/>
  <c r="L2359" i="23"/>
  <c r="C2359" i="23"/>
  <c r="E2359" i="23"/>
  <c r="F2359" i="23"/>
  <c r="G2359" i="23"/>
  <c r="B2360" i="23"/>
  <c r="W2304" i="23"/>
  <c r="V2305" i="23" s="1"/>
  <c r="J2304" i="23"/>
  <c r="I2305" i="23" s="1"/>
  <c r="D2304" i="23"/>
  <c r="P2304" i="23"/>
  <c r="Q2304" i="23"/>
  <c r="R2304" i="23"/>
  <c r="Y2305" i="23"/>
  <c r="L2305" i="23"/>
  <c r="C2305" i="23"/>
  <c r="E2305" i="23"/>
  <c r="F2305" i="23"/>
  <c r="G2305" i="23"/>
  <c r="B2306" i="23"/>
  <c r="W2250" i="23"/>
  <c r="V2251" i="23" s="1"/>
  <c r="J2250" i="23"/>
  <c r="I2251" i="23" s="1"/>
  <c r="D2250" i="23"/>
  <c r="P2250" i="23"/>
  <c r="Q2250" i="23"/>
  <c r="R2250" i="23"/>
  <c r="Y2251" i="23"/>
  <c r="L2251" i="23"/>
  <c r="C2251" i="23"/>
  <c r="E2251" i="23"/>
  <c r="G2251" i="23"/>
  <c r="F2251" i="23"/>
  <c r="B2252" i="23"/>
  <c r="O2196" i="23"/>
  <c r="P2196" i="23"/>
  <c r="Q2196" i="23"/>
  <c r="R2196" i="23"/>
  <c r="Y2197" i="23"/>
  <c r="L2197" i="23"/>
  <c r="E2197" i="23"/>
  <c r="B2198" i="23"/>
  <c r="G2197" i="23"/>
  <c r="C2197" i="23"/>
  <c r="F2197" i="23"/>
  <c r="W2196" i="23"/>
  <c r="V2197" i="23" s="1"/>
  <c r="J2196" i="23"/>
  <c r="I2197" i="23" s="1"/>
  <c r="D2196" i="23"/>
  <c r="W2142" i="23"/>
  <c r="V2143" i="23" s="1"/>
  <c r="J2142" i="23"/>
  <c r="I2143" i="23" s="1"/>
  <c r="D2142" i="23"/>
  <c r="O2142" i="23"/>
  <c r="P2142" i="23"/>
  <c r="Q2142" i="23"/>
  <c r="R2142" i="23"/>
  <c r="Y2143" i="23"/>
  <c r="L2143" i="23"/>
  <c r="E2143" i="23"/>
  <c r="G2143" i="23"/>
  <c r="C2143" i="23"/>
  <c r="B2144" i="23"/>
  <c r="J2088" i="23"/>
  <c r="I2089" i="23" s="1"/>
  <c r="W2088" i="23"/>
  <c r="V2089" i="23" s="1"/>
  <c r="D2088" i="23"/>
  <c r="O2088" i="23"/>
  <c r="P2088" i="23"/>
  <c r="Q2088" i="23"/>
  <c r="R2088" i="23"/>
  <c r="L2089" i="23"/>
  <c r="Y2089" i="23"/>
  <c r="E2089" i="23"/>
  <c r="B2090" i="23"/>
  <c r="C2089" i="23"/>
  <c r="F2089" i="23"/>
  <c r="G2089" i="23"/>
  <c r="J2034" i="23"/>
  <c r="I2035" i="23" s="1"/>
  <c r="W2034" i="23"/>
  <c r="V2035" i="23" s="1"/>
  <c r="D2034" i="23"/>
  <c r="P2034" i="23"/>
  <c r="Q2034" i="23"/>
  <c r="R2034" i="23"/>
  <c r="L2035" i="23"/>
  <c r="Y2035" i="23"/>
  <c r="E2035" i="23"/>
  <c r="G2035" i="23"/>
  <c r="C2035" i="23"/>
  <c r="B2036" i="23"/>
  <c r="P1980" i="23"/>
  <c r="Q1980" i="23"/>
  <c r="R1980" i="23"/>
  <c r="W1980" i="23"/>
  <c r="V1981" i="23" s="1"/>
  <c r="J1980" i="23"/>
  <c r="I1981" i="23" s="1"/>
  <c r="D1980" i="23"/>
  <c r="Y1981" i="23"/>
  <c r="L1981" i="23"/>
  <c r="G1981" i="23"/>
  <c r="B1982" i="23"/>
  <c r="E1981" i="23"/>
  <c r="C1981" i="23"/>
  <c r="W1926" i="23"/>
  <c r="V1927" i="23" s="1"/>
  <c r="J1926" i="23"/>
  <c r="I1927" i="23" s="1"/>
  <c r="D1926" i="23"/>
  <c r="P1926" i="23"/>
  <c r="Q1926" i="23"/>
  <c r="R1926" i="23"/>
  <c r="Y1927" i="23"/>
  <c r="L1927" i="23"/>
  <c r="C1927" i="23"/>
  <c r="E1927" i="23"/>
  <c r="F1927" i="23"/>
  <c r="G1927" i="23"/>
  <c r="B1928" i="23"/>
  <c r="J1872" i="23"/>
  <c r="I1873" i="23" s="1"/>
  <c r="W1872" i="23"/>
  <c r="V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G1819" i="23"/>
  <c r="B1820" i="23"/>
  <c r="W1764" i="23"/>
  <c r="V1765" i="23" s="1"/>
  <c r="J1764" i="23"/>
  <c r="I1765" i="23" s="1"/>
  <c r="D1764" i="23"/>
  <c r="O1764" i="23"/>
  <c r="P1764" i="23"/>
  <c r="Q1764" i="23"/>
  <c r="R1764" i="23"/>
  <c r="Y1765" i="23"/>
  <c r="L1765" i="23"/>
  <c r="C1765" i="23"/>
  <c r="E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P1656" i="23"/>
  <c r="Q1656" i="23"/>
  <c r="R1656" i="23"/>
  <c r="Y1657" i="23"/>
  <c r="L1657" i="23"/>
  <c r="C1657" i="23"/>
  <c r="E1657" i="23"/>
  <c r="F1657" i="23"/>
  <c r="G1657" i="23"/>
  <c r="B1658" i="23"/>
  <c r="W1602" i="23"/>
  <c r="V1603" i="23" s="1"/>
  <c r="J1602" i="23"/>
  <c r="I1603" i="23" s="1"/>
  <c r="D1602" i="23"/>
  <c r="O1602" i="23"/>
  <c r="P1602" i="23"/>
  <c r="Q1602" i="23"/>
  <c r="R1602" i="23"/>
  <c r="L1603" i="23"/>
  <c r="Y1603" i="23"/>
  <c r="C1603" i="23"/>
  <c r="E1603" i="23"/>
  <c r="F1603" i="23"/>
  <c r="G1603" i="23"/>
  <c r="B1604" i="23"/>
  <c r="J1548" i="23"/>
  <c r="I1549" i="23" s="1"/>
  <c r="W1548" i="23"/>
  <c r="V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G1387" i="23"/>
  <c r="B1388" i="23"/>
  <c r="W1332" i="23"/>
  <c r="V1333" i="23" s="1"/>
  <c r="J1332" i="23"/>
  <c r="I1333" i="23" s="1"/>
  <c r="D1332" i="23"/>
  <c r="O1332" i="23"/>
  <c r="P1332" i="23"/>
  <c r="Q1332" i="23"/>
  <c r="R1332" i="23"/>
  <c r="Y1333" i="23"/>
  <c r="L1333" i="23"/>
  <c r="C1333" i="23"/>
  <c r="E1333" i="23"/>
  <c r="G1333" i="23"/>
  <c r="B1334" i="23"/>
  <c r="W1278" i="23"/>
  <c r="V1279" i="23" s="1"/>
  <c r="J1278" i="23"/>
  <c r="I1279" i="23" s="1"/>
  <c r="D1278" i="23"/>
  <c r="O1278" i="23"/>
  <c r="P1278" i="23"/>
  <c r="Q1278" i="23"/>
  <c r="R1278" i="23"/>
  <c r="Y1279" i="23"/>
  <c r="L1279" i="23"/>
  <c r="C1279" i="23"/>
  <c r="E1279" i="23"/>
  <c r="G1279" i="23"/>
  <c r="B1280" i="23"/>
  <c r="W1224" i="23"/>
  <c r="V1225" i="23" s="1"/>
  <c r="J1224" i="23"/>
  <c r="I1225" i="23" s="1"/>
  <c r="D1224" i="23"/>
  <c r="O1224" i="23"/>
  <c r="P1224" i="23"/>
  <c r="Q1224" i="23"/>
  <c r="R1224" i="23"/>
  <c r="Y1225" i="23"/>
  <c r="L1225" i="23"/>
  <c r="C1225" i="23"/>
  <c r="E1225" i="23"/>
  <c r="G1225" i="23"/>
  <c r="B1226" i="23"/>
  <c r="M1170" i="23"/>
  <c r="W1170" i="23"/>
  <c r="J1170" i="23"/>
  <c r="D1170" i="23"/>
  <c r="O1170" i="23"/>
  <c r="P1170" i="23"/>
  <c r="Q1170" i="23"/>
  <c r="R1170" i="23"/>
  <c r="Y1171" i="23"/>
  <c r="L1171" i="23"/>
  <c r="C1171" i="23"/>
  <c r="E1171" i="23"/>
  <c r="G1171" i="23"/>
  <c r="B1172" i="23"/>
  <c r="J1116" i="23"/>
  <c r="I1117" i="23" s="1"/>
  <c r="W1116" i="23"/>
  <c r="V1117" i="23" s="1"/>
  <c r="D1116" i="23"/>
  <c r="O1116" i="23"/>
  <c r="P1116" i="23"/>
  <c r="Q1116" i="23"/>
  <c r="R1116" i="23"/>
  <c r="L1117" i="23"/>
  <c r="Y1117" i="23"/>
  <c r="C1117" i="23"/>
  <c r="E1117" i="23"/>
  <c r="F1117" i="23"/>
  <c r="G1117" i="23"/>
  <c r="B1118" i="23"/>
  <c r="J1062" i="23"/>
  <c r="I1063" i="23" s="1"/>
  <c r="W1062" i="23"/>
  <c r="V1063" i="23" s="1"/>
  <c r="D1062" i="23"/>
  <c r="O1062" i="23"/>
  <c r="P1062" i="23"/>
  <c r="Q1062" i="23"/>
  <c r="R1062" i="23"/>
  <c r="L1063" i="23"/>
  <c r="Y1063" i="23"/>
  <c r="C1063" i="23"/>
  <c r="E1063" i="23"/>
  <c r="F1063" i="23"/>
  <c r="G1063" i="23"/>
  <c r="B1064" i="23"/>
  <c r="O1008" i="23"/>
  <c r="P1008" i="23"/>
  <c r="Q1008" i="23"/>
  <c r="R1008" i="23"/>
  <c r="L1009" i="23"/>
  <c r="Y1009" i="23"/>
  <c r="C1009" i="23"/>
  <c r="E1009" i="23"/>
  <c r="G1009" i="23"/>
  <c r="B1010" i="23"/>
  <c r="J1008" i="23"/>
  <c r="I1009" i="23" s="1"/>
  <c r="W1008" i="23"/>
  <c r="V1009" i="23" s="1"/>
  <c r="D1008" i="23"/>
  <c r="J954" i="23"/>
  <c r="I955" i="23" s="1"/>
  <c r="W954" i="23"/>
  <c r="V955" i="23" s="1"/>
  <c r="D954" i="23"/>
  <c r="O954" i="23"/>
  <c r="P954" i="23"/>
  <c r="Q954" i="23"/>
  <c r="R954" i="23"/>
  <c r="L955" i="23"/>
  <c r="Y955" i="23"/>
  <c r="C955" i="23"/>
  <c r="E955" i="23"/>
  <c r="F955" i="23"/>
  <c r="G955" i="23"/>
  <c r="B956" i="23"/>
  <c r="J900" i="23"/>
  <c r="I901" i="23" s="1"/>
  <c r="W900" i="23"/>
  <c r="V901" i="23" s="1"/>
  <c r="D900" i="23"/>
  <c r="O900" i="23"/>
  <c r="Q900" i="23"/>
  <c r="P900" i="23"/>
  <c r="R900" i="23"/>
  <c r="L901" i="23"/>
  <c r="Y901" i="23"/>
  <c r="C901" i="23"/>
  <c r="E901" i="23"/>
  <c r="F901" i="23"/>
  <c r="G901" i="23"/>
  <c r="B902" i="23"/>
  <c r="W846" i="23"/>
  <c r="V847" i="23" s="1"/>
  <c r="J846" i="23"/>
  <c r="I847" i="23" s="1"/>
  <c r="D846" i="23"/>
  <c r="O846" i="23"/>
  <c r="Q846" i="23"/>
  <c r="P846" i="23"/>
  <c r="R846" i="23"/>
  <c r="Y847" i="23"/>
  <c r="L847" i="23"/>
  <c r="C847" i="23"/>
  <c r="E847" i="23"/>
  <c r="F847" i="23"/>
  <c r="G847" i="23"/>
  <c r="B848" i="23"/>
  <c r="O792" i="23"/>
  <c r="Q792" i="23"/>
  <c r="P792" i="23"/>
  <c r="R792" i="23"/>
  <c r="W792" i="23"/>
  <c r="V793" i="23" s="1"/>
  <c r="J792" i="23"/>
  <c r="I793" i="23" s="1"/>
  <c r="D792" i="23"/>
  <c r="Y793" i="23"/>
  <c r="L793" i="23"/>
  <c r="B794" i="23"/>
  <c r="C793" i="23"/>
  <c r="E793" i="23"/>
  <c r="G793" i="23"/>
  <c r="O738" i="23"/>
  <c r="P738" i="23"/>
  <c r="Q738" i="23"/>
  <c r="R738" i="23"/>
  <c r="W738" i="23"/>
  <c r="V739" i="23" s="1"/>
  <c r="J738" i="23"/>
  <c r="I739" i="23" s="1"/>
  <c r="D738" i="23"/>
  <c r="L739" i="23"/>
  <c r="Y739" i="23"/>
  <c r="E739" i="23"/>
  <c r="C739" i="23"/>
  <c r="B740" i="23"/>
  <c r="G739" i="23"/>
  <c r="Z683" i="23"/>
  <c r="V684" i="23"/>
  <c r="W684" i="23"/>
  <c r="V685" i="23" s="1"/>
  <c r="J684" i="23"/>
  <c r="I685" i="23" s="1"/>
  <c r="D684" i="23"/>
  <c r="O684" i="23"/>
  <c r="Q684" i="23"/>
  <c r="P684" i="23"/>
  <c r="R684" i="23"/>
  <c r="L685" i="23"/>
  <c r="Y685" i="23"/>
  <c r="C685" i="23"/>
  <c r="E685" i="23"/>
  <c r="G685" i="23"/>
  <c r="B686" i="23"/>
  <c r="W630" i="23"/>
  <c r="V631" i="23" s="1"/>
  <c r="J630" i="23"/>
  <c r="I631" i="23" s="1"/>
  <c r="D630" i="23"/>
  <c r="O630" i="23"/>
  <c r="Q630" i="23"/>
  <c r="P630" i="23"/>
  <c r="R630" i="23"/>
  <c r="Y631" i="23"/>
  <c r="L631" i="23"/>
  <c r="C631" i="23"/>
  <c r="E631" i="23"/>
  <c r="G631" i="23"/>
  <c r="B632" i="23"/>
  <c r="W576" i="23"/>
  <c r="V577" i="23" s="1"/>
  <c r="J576" i="23"/>
  <c r="I577" i="23" s="1"/>
  <c r="D576" i="23"/>
  <c r="O576" i="23"/>
  <c r="P576" i="23"/>
  <c r="Q576" i="23"/>
  <c r="R576" i="23"/>
  <c r="Y577" i="23"/>
  <c r="L577" i="23"/>
  <c r="C577" i="23"/>
  <c r="E577" i="23"/>
  <c r="G577" i="23"/>
  <c r="B578" i="23"/>
  <c r="W522" i="23"/>
  <c r="V523" i="23" s="1"/>
  <c r="J522" i="23"/>
  <c r="I523" i="23" s="1"/>
  <c r="D522" i="23"/>
  <c r="O522" i="23"/>
  <c r="Q522" i="23"/>
  <c r="R522" i="23"/>
  <c r="P522" i="23"/>
  <c r="Y523" i="23"/>
  <c r="L523" i="23"/>
  <c r="C523" i="23"/>
  <c r="E523" i="23"/>
  <c r="G523" i="23"/>
  <c r="B524" i="23"/>
  <c r="W468" i="23"/>
  <c r="V469" i="23" s="1"/>
  <c r="J468" i="23"/>
  <c r="I469" i="23" s="1"/>
  <c r="D468" i="23"/>
  <c r="O468" i="23"/>
  <c r="P468" i="23"/>
  <c r="Q468" i="23"/>
  <c r="R468" i="23"/>
  <c r="Y469" i="23"/>
  <c r="L469" i="23"/>
  <c r="C469" i="23"/>
  <c r="F469" i="23" s="1"/>
  <c r="E469" i="23"/>
  <c r="G469" i="23"/>
  <c r="B470" i="23"/>
  <c r="W414" i="23"/>
  <c r="V415" i="23" s="1"/>
  <c r="J414" i="23"/>
  <c r="I415" i="23" s="1"/>
  <c r="D414" i="23"/>
  <c r="O414" i="23"/>
  <c r="P414" i="23"/>
  <c r="Q414" i="23"/>
  <c r="R414" i="23"/>
  <c r="Y415" i="23"/>
  <c r="L415" i="23"/>
  <c r="C415" i="23"/>
  <c r="F415" i="23" s="1"/>
  <c r="E415" i="23"/>
  <c r="G415" i="23"/>
  <c r="B416" i="23"/>
  <c r="J360" i="23"/>
  <c r="I361" i="23" s="1"/>
  <c r="W360" i="23"/>
  <c r="V361" i="23" s="1"/>
  <c r="D360" i="23"/>
  <c r="O360" i="23"/>
  <c r="P360" i="23"/>
  <c r="Q360" i="23"/>
  <c r="R360" i="23"/>
  <c r="Y361" i="23"/>
  <c r="L361" i="23"/>
  <c r="C361" i="23"/>
  <c r="F361" i="23" s="1"/>
  <c r="E361" i="23"/>
  <c r="G361" i="23"/>
  <c r="B362" i="23"/>
  <c r="W306" i="23"/>
  <c r="V307" i="23" s="1"/>
  <c r="J306" i="23"/>
  <c r="I307" i="23" s="1"/>
  <c r="D306" i="23"/>
  <c r="O306" i="23"/>
  <c r="Q306" i="23"/>
  <c r="R306" i="23"/>
  <c r="P306" i="23"/>
  <c r="Y307" i="23"/>
  <c r="L307" i="23"/>
  <c r="C307" i="23"/>
  <c r="F307" i="23" s="1"/>
  <c r="E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Q198" i="23"/>
  <c r="R198" i="23"/>
  <c r="P198" i="23"/>
  <c r="Y199" i="23"/>
  <c r="L199" i="23"/>
  <c r="C199" i="23"/>
  <c r="F199" i="23" s="1"/>
  <c r="E199" i="23"/>
  <c r="G199" i="23"/>
  <c r="B200" i="23"/>
  <c r="W144" i="23"/>
  <c r="V145" i="23" s="1"/>
  <c r="J144" i="23"/>
  <c r="I145" i="23" s="1"/>
  <c r="D144" i="23"/>
  <c r="O144" i="23"/>
  <c r="Q144" i="23"/>
  <c r="R144" i="23"/>
  <c r="P144" i="23"/>
  <c r="Y145" i="23"/>
  <c r="L145" i="23"/>
  <c r="C145" i="23"/>
  <c r="E145" i="23"/>
  <c r="G145" i="23"/>
  <c r="B146" i="23"/>
  <c r="L91" i="23"/>
  <c r="Y91" i="23"/>
  <c r="E91" i="23"/>
  <c r="G91" i="23"/>
  <c r="C91" i="23"/>
  <c r="F91" i="23"/>
  <c r="B92" i="23"/>
  <c r="J90" i="23"/>
  <c r="I91" i="23" s="1"/>
  <c r="W90" i="23"/>
  <c r="V91" i="23" s="1"/>
  <c r="D90" i="23"/>
  <c r="P90" i="23"/>
  <c r="Q90" i="23"/>
  <c r="R90" i="23"/>
  <c r="L29" i="18"/>
  <c r="B29" i="19"/>
  <c r="B30" i="18"/>
  <c r="G29" i="18"/>
  <c r="E29" i="18"/>
  <c r="C29" i="18"/>
  <c r="X28" i="19"/>
  <c r="T28" i="19"/>
  <c r="AF28" i="18"/>
  <c r="AE28" i="18"/>
  <c r="AD28" i="18"/>
  <c r="AC28" i="18"/>
  <c r="AB28" i="18"/>
  <c r="AA28" i="18"/>
  <c r="Z28" i="18"/>
  <c r="Y28" i="18"/>
  <c r="X28" i="18"/>
  <c r="W28" i="18"/>
  <c r="P28" i="18"/>
  <c r="Q28" i="18"/>
  <c r="R28" i="18"/>
  <c r="V28" i="18"/>
  <c r="D28" i="18"/>
  <c r="J28" i="18"/>
  <c r="I29" i="18" s="1"/>
  <c r="AJ16" i="18"/>
  <c r="B94" i="13"/>
  <c r="I94" i="13" s="1"/>
  <c r="AI15" i="18"/>
  <c r="AH17" i="18"/>
  <c r="AH18" i="18"/>
  <c r="AH19" i="18"/>
  <c r="AH20" i="18"/>
  <c r="AH21" i="18"/>
  <c r="AH22" i="18"/>
  <c r="AH23" i="18"/>
  <c r="AH29" i="18"/>
  <c r="AH26" i="18"/>
  <c r="AH27" i="18"/>
  <c r="AH28" i="18"/>
  <c r="AH25" i="18"/>
  <c r="AH24"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223" i="23"/>
  <c r="N4223" i="23"/>
  <c r="U4223" i="23" s="1"/>
  <c r="M4169" i="23"/>
  <c r="N4169" i="23"/>
  <c r="U4169" i="23" s="1"/>
  <c r="N4115" i="23"/>
  <c r="U4115" i="23" s="1"/>
  <c r="M4115" i="23"/>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03" i="23"/>
  <c r="N2303" i="23"/>
  <c r="U2303" i="23" s="1"/>
  <c r="N2249" i="23"/>
  <c r="U2249" i="23" s="1"/>
  <c r="M2249" i="23"/>
  <c r="M2195" i="23"/>
  <c r="N2195" i="23"/>
  <c r="U2195" i="23" s="1"/>
  <c r="N2141" i="23"/>
  <c r="U2141" i="23" s="1"/>
  <c r="M2141" i="23"/>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N791" i="23"/>
  <c r="U791" i="23" s="1"/>
  <c r="M791" i="23"/>
  <c r="N737" i="23"/>
  <c r="U737" i="23" s="1"/>
  <c r="M737" i="23"/>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Z2681" i="23"/>
  <c r="Z2033" i="23"/>
  <c r="AS1324" i="24"/>
  <c r="AS1268" i="24"/>
  <c r="AS1212" i="24"/>
  <c r="AS1156" i="24"/>
  <c r="AS988" i="24"/>
  <c r="AS932" i="24"/>
  <c r="AS876" i="24"/>
  <c r="AS764" i="24"/>
  <c r="AS428" i="24"/>
  <c r="AS372" i="24"/>
  <c r="AS316" i="24"/>
  <c r="Z4169" i="23"/>
  <c r="Z4115" i="23"/>
  <c r="Z1979" i="23"/>
  <c r="AS1604" i="24"/>
  <c r="AS1380" i="24"/>
  <c r="AS820" i="24"/>
  <c r="AS708" i="24"/>
  <c r="AS484" i="24"/>
  <c r="AE4685" i="23"/>
  <c r="Z4061" i="23"/>
  <c r="Z3221" i="23"/>
  <c r="Z3167" i="23"/>
  <c r="Z3113" i="23"/>
  <c r="Z3005" i="23"/>
  <c r="Z2951" i="23"/>
  <c r="Z2897" i="23"/>
  <c r="Z2843" i="23"/>
  <c r="Z2789" i="23"/>
  <c r="Z2735" i="23"/>
  <c r="Z521" i="23"/>
  <c r="Z2627" i="23"/>
  <c r="Z2573" i="23"/>
  <c r="Z2519" i="23"/>
  <c r="Z2465" i="23"/>
  <c r="Z2411" i="23"/>
  <c r="Z2303" i="23"/>
  <c r="Z2249" i="23"/>
  <c r="Z2195" i="23"/>
  <c r="Z2141" i="23"/>
  <c r="Z2087" i="23"/>
  <c r="Z1925" i="23"/>
  <c r="Z1817" i="23"/>
  <c r="Z1763" i="23"/>
  <c r="Z1709" i="23"/>
  <c r="Z1655" i="23"/>
  <c r="Z1601" i="23"/>
  <c r="Z1547" i="23"/>
  <c r="Z1493" i="23"/>
  <c r="Z575" i="23"/>
  <c r="Z467" i="23"/>
  <c r="Z1277" i="23"/>
  <c r="Z1223" i="23"/>
  <c r="Z1169" i="23"/>
  <c r="Z1115" i="23"/>
  <c r="Z1061" i="23"/>
  <c r="Z1007" i="23"/>
  <c r="Z953" i="23"/>
  <c r="Z899" i="23"/>
  <c r="Z845" i="23"/>
  <c r="Z629" i="23"/>
  <c r="Z413" i="23"/>
  <c r="Z359" i="23"/>
  <c r="Z305" i="23"/>
  <c r="Z251" i="23"/>
  <c r="Z197" i="23"/>
  <c r="Z143" i="23"/>
  <c r="K1605" i="24"/>
  <c r="AQ1605" i="24"/>
  <c r="K1381" i="24"/>
  <c r="AQ1381" i="24"/>
  <c r="AQ1325" i="24"/>
  <c r="K1325" i="24"/>
  <c r="F1269" i="24"/>
  <c r="K1269" i="24"/>
  <c r="AQ1269" i="24"/>
  <c r="AQ1213" i="24"/>
  <c r="K1213" i="24"/>
  <c r="F1213" i="24"/>
  <c r="K1157" i="24"/>
  <c r="AQ1157" i="24"/>
  <c r="AQ1101" i="24"/>
  <c r="K1101" i="24"/>
  <c r="AQ1045" i="24"/>
  <c r="K1045" i="24"/>
  <c r="AQ989" i="24"/>
  <c r="K989" i="24"/>
  <c r="AQ933" i="24"/>
  <c r="K933" i="24"/>
  <c r="K877" i="24"/>
  <c r="F877" i="24"/>
  <c r="AQ877" i="24"/>
  <c r="K821" i="24"/>
  <c r="AQ821" i="24"/>
  <c r="AQ765" i="24"/>
  <c r="K765" i="24"/>
  <c r="AQ709" i="24"/>
  <c r="F709" i="24"/>
  <c r="O709" i="24" s="1"/>
  <c r="K709" i="24"/>
  <c r="K653" i="24"/>
  <c r="AQ653" i="24"/>
  <c r="K597" i="24"/>
  <c r="AQ597" i="24"/>
  <c r="AQ541" i="24"/>
  <c r="K541" i="24"/>
  <c r="AQ485" i="24"/>
  <c r="K485" i="24"/>
  <c r="AQ429" i="24"/>
  <c r="K429" i="24"/>
  <c r="K373" i="24"/>
  <c r="F373" i="24"/>
  <c r="O373" i="24" s="1"/>
  <c r="AQ373" i="24"/>
  <c r="F317" i="24"/>
  <c r="K317" i="24"/>
  <c r="AQ317" i="24"/>
  <c r="I261" i="24"/>
  <c r="N260" i="24"/>
  <c r="AE260" i="24" s="1"/>
  <c r="X4740" i="23"/>
  <c r="K4740" i="23"/>
  <c r="AH4684" i="23"/>
  <c r="AC4686" i="23"/>
  <c r="K4686" i="23"/>
  <c r="I4524" i="23"/>
  <c r="N4523" i="23"/>
  <c r="X4224" i="23"/>
  <c r="K4224" i="23"/>
  <c r="X4170" i="23"/>
  <c r="K4170" i="23"/>
  <c r="K4116" i="23"/>
  <c r="X4116" i="23"/>
  <c r="F4116" i="23"/>
  <c r="O4116" i="23" s="1"/>
  <c r="K4062" i="23"/>
  <c r="X4062" i="23"/>
  <c r="F4062" i="23"/>
  <c r="K3438" i="23"/>
  <c r="X3438" i="23"/>
  <c r="K3384" i="23"/>
  <c r="X3384" i="23"/>
  <c r="X3330" i="23"/>
  <c r="K3330" i="23"/>
  <c r="K3276" i="23"/>
  <c r="X3276" i="23"/>
  <c r="K3222" i="23"/>
  <c r="X3222" i="23"/>
  <c r="X3168" i="23"/>
  <c r="K3168" i="23"/>
  <c r="X3114" i="23"/>
  <c r="K3114" i="23"/>
  <c r="I3060" i="23"/>
  <c r="N3059" i="23"/>
  <c r="U3059" i="23" s="1"/>
  <c r="X3060" i="23"/>
  <c r="K3060" i="23"/>
  <c r="K3006" i="23"/>
  <c r="X3006" i="23"/>
  <c r="Z3006" i="23" s="1"/>
  <c r="X2952" i="23"/>
  <c r="K2952" i="23"/>
  <c r="F2952" i="23"/>
  <c r="F2898" i="23"/>
  <c r="X2898" i="23"/>
  <c r="K2898" i="23"/>
  <c r="K2844" i="23"/>
  <c r="F2844" i="23"/>
  <c r="X2844" i="23"/>
  <c r="F2790" i="23"/>
  <c r="K2790" i="23"/>
  <c r="X2790" i="23"/>
  <c r="F2736" i="23"/>
  <c r="K2736" i="23"/>
  <c r="X2736" i="23"/>
  <c r="K2682" i="23"/>
  <c r="X2682" i="23"/>
  <c r="K2628" i="23"/>
  <c r="F2628" i="23"/>
  <c r="X2628" i="23"/>
  <c r="F2574" i="23"/>
  <c r="X2574" i="23"/>
  <c r="K2574" i="23"/>
  <c r="K2520" i="23"/>
  <c r="X2520" i="23"/>
  <c r="K2466" i="23"/>
  <c r="X2466" i="23"/>
  <c r="K2412" i="23"/>
  <c r="X2412" i="23"/>
  <c r="I2358" i="23"/>
  <c r="N2357" i="23"/>
  <c r="U2357" i="23" s="1"/>
  <c r="F2358" i="23"/>
  <c r="O2358" i="23" s="1"/>
  <c r="X2358" i="23"/>
  <c r="Z2358" i="23" s="1"/>
  <c r="K2358" i="23"/>
  <c r="X2304" i="23"/>
  <c r="Z2304" i="23" s="1"/>
  <c r="F2304" i="23"/>
  <c r="O2304" i="23" s="1"/>
  <c r="K2304" i="23"/>
  <c r="X2250" i="23"/>
  <c r="K2250" i="23"/>
  <c r="F2250" i="23"/>
  <c r="O2250" i="23" s="1"/>
  <c r="F2196" i="23"/>
  <c r="K2196" i="23"/>
  <c r="X2196" i="23"/>
  <c r="F2142" i="23"/>
  <c r="X2142" i="23"/>
  <c r="K2142" i="23"/>
  <c r="K2088" i="23"/>
  <c r="X2088" i="23"/>
  <c r="F2034" i="23"/>
  <c r="O2034" i="23" s="1"/>
  <c r="X2034" i="23"/>
  <c r="K2034" i="23"/>
  <c r="X1980" i="23"/>
  <c r="F1980" i="23"/>
  <c r="O1980" i="23" s="1"/>
  <c r="K1980" i="23"/>
  <c r="F1926" i="23"/>
  <c r="O1926" i="23" s="1"/>
  <c r="X1926" i="23"/>
  <c r="K1926" i="23"/>
  <c r="X1872" i="23"/>
  <c r="K1872" i="23"/>
  <c r="K1818" i="23"/>
  <c r="X1818" i="23"/>
  <c r="K1764" i="23"/>
  <c r="X1764" i="23"/>
  <c r="X1710" i="23"/>
  <c r="K1710" i="23"/>
  <c r="X1656" i="23"/>
  <c r="Z1656" i="23" s="1"/>
  <c r="K1656" i="23"/>
  <c r="K1602" i="23"/>
  <c r="X1602" i="23"/>
  <c r="Z1602" i="23" s="1"/>
  <c r="F1548" i="23"/>
  <c r="K1548" i="23"/>
  <c r="X1548" i="23"/>
  <c r="K1494" i="23"/>
  <c r="X1494" i="23"/>
  <c r="K1440" i="23"/>
  <c r="X1440" i="23"/>
  <c r="K1386" i="23"/>
  <c r="X1386" i="23"/>
  <c r="K1332" i="23"/>
  <c r="X1332" i="23"/>
  <c r="K1278" i="23"/>
  <c r="X1278" i="23"/>
  <c r="K1224" i="23"/>
  <c r="X1224" i="23"/>
  <c r="X1116" i="23"/>
  <c r="K1116" i="23"/>
  <c r="K1062" i="23"/>
  <c r="X1062" i="23"/>
  <c r="X1008" i="23"/>
  <c r="K1008" i="23"/>
  <c r="K954" i="23"/>
  <c r="X954" i="23"/>
  <c r="K900" i="23"/>
  <c r="X900" i="23"/>
  <c r="X846" i="23"/>
  <c r="K846" i="23"/>
  <c r="F846" i="23"/>
  <c r="K792" i="23"/>
  <c r="X792" i="23"/>
  <c r="K738" i="23"/>
  <c r="X738" i="23"/>
  <c r="I684" i="23"/>
  <c r="N683" i="23"/>
  <c r="U683" i="23" s="1"/>
  <c r="K684" i="23"/>
  <c r="X684" i="23"/>
  <c r="X630" i="23"/>
  <c r="K630" i="23"/>
  <c r="K576" i="23"/>
  <c r="X576" i="23"/>
  <c r="K522" i="23"/>
  <c r="X522" i="23"/>
  <c r="K468" i="23"/>
  <c r="X468" i="23"/>
  <c r="X414" i="23"/>
  <c r="K414" i="23"/>
  <c r="K360" i="23"/>
  <c r="X360" i="23"/>
  <c r="X306" i="23"/>
  <c r="K306" i="23"/>
  <c r="X252" i="23"/>
  <c r="K252" i="23"/>
  <c r="X198" i="23"/>
  <c r="K198" i="23"/>
  <c r="K144" i="23"/>
  <c r="X144" i="23"/>
  <c r="F90" i="23"/>
  <c r="O90" i="23" s="1"/>
  <c r="K90" i="23"/>
  <c r="X90" i="23"/>
  <c r="Z90" i="23" s="1"/>
  <c r="F28" i="18"/>
  <c r="C28" i="19" s="1"/>
  <c r="E28" i="19" s="1"/>
  <c r="O28" i="18" s="1"/>
  <c r="K28" i="18"/>
  <c r="V27" i="19"/>
  <c r="U28" i="19" s="1"/>
  <c r="W27" i="19"/>
  <c r="Z4116" i="23" l="1"/>
  <c r="Z1116" i="23"/>
  <c r="Y27" i="19"/>
  <c r="Z3060" i="23"/>
  <c r="AS1605" i="24"/>
  <c r="AS653" i="24"/>
  <c r="Z4740" i="23"/>
  <c r="Z3384" i="23"/>
  <c r="K318" i="24"/>
  <c r="AQ318" i="24"/>
  <c r="X4633" i="23"/>
  <c r="F4633" i="23"/>
  <c r="K4579" i="23"/>
  <c r="F4579" i="23"/>
  <c r="K4525" i="23"/>
  <c r="F4525" i="23"/>
  <c r="K1711" i="23"/>
  <c r="X1711" i="23"/>
  <c r="X91" i="23"/>
  <c r="K91"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L1383" i="24"/>
  <c r="AR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AP1158" i="24"/>
  <c r="AO1159" i="24" s="1"/>
  <c r="J1158" i="24"/>
  <c r="I1159" i="24" s="1"/>
  <c r="D1158" i="24"/>
  <c r="O1158" i="24"/>
  <c r="P1158" i="24"/>
  <c r="Q1158" i="24"/>
  <c r="R1158" i="24"/>
  <c r="AR1159" i="24"/>
  <c r="L1159" i="24"/>
  <c r="C1159" i="24"/>
  <c r="E1159" i="24"/>
  <c r="G1159" i="24"/>
  <c r="B1160" i="24"/>
  <c r="AP1102" i="24"/>
  <c r="AO1103" i="24" s="1"/>
  <c r="J1102" i="24"/>
  <c r="I1103" i="24" s="1"/>
  <c r="D1102" i="24"/>
  <c r="O1102" i="24"/>
  <c r="P1102" i="24"/>
  <c r="Q1102" i="24"/>
  <c r="R1102" i="24"/>
  <c r="L1103" i="24"/>
  <c r="AR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F823" i="24" s="1"/>
  <c r="AV823" i="24" s="1"/>
  <c r="E823" i="24"/>
  <c r="G823" i="24"/>
  <c r="B824" i="24"/>
  <c r="AP766" i="24"/>
  <c r="AO767" i="24" s="1"/>
  <c r="J766" i="24"/>
  <c r="I767" i="24" s="1"/>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G431" i="24"/>
  <c r="B432" i="24"/>
  <c r="AP374" i="24"/>
  <c r="AO375" i="24" s="1"/>
  <c r="J374" i="24"/>
  <c r="I375" i="24" s="1"/>
  <c r="D374" i="24"/>
  <c r="O374" i="24"/>
  <c r="P374" i="24"/>
  <c r="Q374" i="24"/>
  <c r="R374" i="24"/>
  <c r="AR375" i="24"/>
  <c r="L375" i="24"/>
  <c r="C375" i="24"/>
  <c r="E375" i="24"/>
  <c r="F375" i="24"/>
  <c r="AV375" i="24" s="1"/>
  <c r="G375" i="24"/>
  <c r="B376" i="24"/>
  <c r="M318" i="24"/>
  <c r="J318" i="24"/>
  <c r="AP318" i="24"/>
  <c r="D318" i="24"/>
  <c r="O318" i="24"/>
  <c r="P318" i="24"/>
  <c r="Q318" i="24"/>
  <c r="R318" i="24"/>
  <c r="AR319" i="24"/>
  <c r="L319" i="24"/>
  <c r="C319" i="24"/>
  <c r="E319" i="24"/>
  <c r="F319" i="24"/>
  <c r="AV319" i="24" s="1"/>
  <c r="G319" i="24"/>
  <c r="B320" i="24"/>
  <c r="AS261" i="24"/>
  <c r="AO262" i="24"/>
  <c r="J262" i="24"/>
  <c r="I263" i="24" s="1"/>
  <c r="AP262" i="24"/>
  <c r="AO263" i="24" s="1"/>
  <c r="D262" i="24"/>
  <c r="O262" i="24"/>
  <c r="P262" i="24"/>
  <c r="Q262" i="24"/>
  <c r="R262" i="24"/>
  <c r="AR263" i="24"/>
  <c r="L263" i="24"/>
  <c r="C263" i="24"/>
  <c r="F263" i="24" s="1"/>
  <c r="AV263" i="24" s="1"/>
  <c r="E263" i="24"/>
  <c r="G263" i="24"/>
  <c r="B264" i="24"/>
  <c r="D4741" i="23"/>
  <c r="J4741" i="23"/>
  <c r="I4742" i="23" s="1"/>
  <c r="W4741" i="23"/>
  <c r="V4742" i="23" s="1"/>
  <c r="O4741" i="23"/>
  <c r="P4741" i="23"/>
  <c r="Q4741" i="23"/>
  <c r="R4741" i="23"/>
  <c r="L4742" i="23"/>
  <c r="Y4742" i="23"/>
  <c r="C4742" i="23"/>
  <c r="F4742" i="23" s="1"/>
  <c r="E4742" i="23"/>
  <c r="G4742" i="23"/>
  <c r="B4743" i="23"/>
  <c r="AI4686" i="23"/>
  <c r="AG4686" i="23"/>
  <c r="U4686" i="23"/>
  <c r="S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E4634" i="23"/>
  <c r="G4634" i="23"/>
  <c r="B4635" i="23"/>
  <c r="M4579" i="23"/>
  <c r="J4579" i="23"/>
  <c r="D4579" i="23"/>
  <c r="P4579" i="23"/>
  <c r="Q4579" i="23"/>
  <c r="R4579" i="23"/>
  <c r="L4580" i="23"/>
  <c r="C4580" i="23"/>
  <c r="K4580" i="23" s="1"/>
  <c r="E4580" i="23"/>
  <c r="F4580" i="23"/>
  <c r="G4580" i="23"/>
  <c r="B4581" i="23"/>
  <c r="M4525" i="23"/>
  <c r="D4525" i="23"/>
  <c r="J4525" i="23"/>
  <c r="P4525" i="23"/>
  <c r="Q4525" i="23"/>
  <c r="R4525" i="23"/>
  <c r="L4526" i="23"/>
  <c r="C4526" i="23"/>
  <c r="K4526" i="23" s="1"/>
  <c r="E4526" i="23"/>
  <c r="F4526" i="23"/>
  <c r="G4526" i="23"/>
  <c r="B4527" i="23"/>
  <c r="D4225" i="23"/>
  <c r="J4225" i="23"/>
  <c r="I4226" i="23" s="1"/>
  <c r="W4225" i="23"/>
  <c r="V4226" i="23" s="1"/>
  <c r="O4225" i="23"/>
  <c r="P4225" i="23"/>
  <c r="Q4225" i="23"/>
  <c r="R4225" i="23"/>
  <c r="L4226" i="23"/>
  <c r="Y4226" i="23"/>
  <c r="C4226" i="23"/>
  <c r="F4226" i="23" s="1"/>
  <c r="E4226" i="23"/>
  <c r="G4226" i="23"/>
  <c r="B4227" i="23"/>
  <c r="D4171" i="23"/>
  <c r="J4171" i="23"/>
  <c r="I4172" i="23" s="1"/>
  <c r="W4171" i="23"/>
  <c r="V4172" i="23" s="1"/>
  <c r="O4171" i="23"/>
  <c r="P4171" i="23"/>
  <c r="Q4171" i="23"/>
  <c r="R4171" i="23"/>
  <c r="Y4172" i="23"/>
  <c r="L4172" i="23"/>
  <c r="C4172" i="23"/>
  <c r="F4172" i="23" s="1"/>
  <c r="E4172" i="23"/>
  <c r="G4172" i="23"/>
  <c r="B4173" i="23"/>
  <c r="L4118" i="23"/>
  <c r="Y4118" i="23"/>
  <c r="E4118" i="23"/>
  <c r="G4118" i="23"/>
  <c r="B4119" i="23"/>
  <c r="C4118" i="23"/>
  <c r="D4117" i="23"/>
  <c r="J4117" i="23"/>
  <c r="I4118" i="23" s="1"/>
  <c r="W4117" i="23"/>
  <c r="V4118" i="23" s="1"/>
  <c r="O4117" i="23"/>
  <c r="P4117" i="23"/>
  <c r="Q4117" i="23"/>
  <c r="R4117" i="23"/>
  <c r="J4063" i="23"/>
  <c r="I4064" i="23" s="1"/>
  <c r="D4063" i="23"/>
  <c r="W4063" i="23"/>
  <c r="V4064" i="23" s="1"/>
  <c r="P4063" i="23"/>
  <c r="Q4063" i="23"/>
  <c r="R4063" i="23"/>
  <c r="L4064" i="23"/>
  <c r="Y4064" i="23"/>
  <c r="G4064" i="23"/>
  <c r="E4064" i="23"/>
  <c r="B4065" i="23"/>
  <c r="C4064"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G3386" i="23"/>
  <c r="B3387" i="23"/>
  <c r="J3331" i="23"/>
  <c r="I3332" i="23" s="1"/>
  <c r="W3331" i="23"/>
  <c r="V3332" i="23" s="1"/>
  <c r="D3331" i="23"/>
  <c r="O3331" i="23"/>
  <c r="P3331" i="23"/>
  <c r="Q3331" i="23"/>
  <c r="R3331" i="23"/>
  <c r="Y3332" i="23"/>
  <c r="L3332" i="23"/>
  <c r="C3332" i="23"/>
  <c r="E3332" i="23"/>
  <c r="G3332" i="23"/>
  <c r="B3333" i="23"/>
  <c r="W3277" i="23"/>
  <c r="V3278" i="23" s="1"/>
  <c r="J3277" i="23"/>
  <c r="I3278" i="23" s="1"/>
  <c r="D3277" i="23"/>
  <c r="O3277" i="23"/>
  <c r="P3277" i="23"/>
  <c r="Q3277" i="23"/>
  <c r="R3277" i="23"/>
  <c r="Y3278" i="23"/>
  <c r="L3278" i="23"/>
  <c r="C3278" i="23"/>
  <c r="E3278" i="23"/>
  <c r="G3278" i="23"/>
  <c r="B3279" i="23"/>
  <c r="J3223" i="23"/>
  <c r="I3224" i="23" s="1"/>
  <c r="W3223" i="23"/>
  <c r="V3224" i="23" s="1"/>
  <c r="D3223" i="23"/>
  <c r="O3223" i="23"/>
  <c r="P3223" i="23"/>
  <c r="Q3223" i="23"/>
  <c r="R3223" i="23"/>
  <c r="Y3224" i="23"/>
  <c r="L3224" i="23"/>
  <c r="C3224" i="23"/>
  <c r="E3224" i="23"/>
  <c r="G3224" i="23"/>
  <c r="B3225" i="23"/>
  <c r="J3169" i="23"/>
  <c r="I3170" i="23" s="1"/>
  <c r="W3169" i="23"/>
  <c r="V3170" i="23" s="1"/>
  <c r="D3169" i="23"/>
  <c r="O3169" i="23"/>
  <c r="P3169" i="23"/>
  <c r="Q3169" i="23"/>
  <c r="R3169" i="23"/>
  <c r="Y3170" i="23"/>
  <c r="L3170" i="23"/>
  <c r="C3170" i="23"/>
  <c r="E3170" i="23"/>
  <c r="G3170" i="23"/>
  <c r="B3171" i="23"/>
  <c r="J3115" i="23"/>
  <c r="I3116" i="23" s="1"/>
  <c r="W3115" i="23"/>
  <c r="V3116" i="23" s="1"/>
  <c r="D3115" i="23"/>
  <c r="O3115" i="23"/>
  <c r="P3115" i="23"/>
  <c r="Q3115" i="23"/>
  <c r="R3115" i="23"/>
  <c r="Y3116" i="23"/>
  <c r="L3116" i="23"/>
  <c r="C3116" i="23"/>
  <c r="E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J2953" i="23"/>
  <c r="I2954" i="23" s="1"/>
  <c r="W2953" i="23"/>
  <c r="V2954" i="23" s="1"/>
  <c r="D2953" i="23"/>
  <c r="O2953" i="23"/>
  <c r="P2953" i="23"/>
  <c r="Q2953" i="23"/>
  <c r="R2953" i="23"/>
  <c r="L2954" i="23"/>
  <c r="Y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W2845" i="23"/>
  <c r="V2846" i="23" s="1"/>
  <c r="J2845" i="23"/>
  <c r="I2846" i="23" s="1"/>
  <c r="D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L2738" i="23"/>
  <c r="Y2738" i="23"/>
  <c r="C2738" i="23"/>
  <c r="E2738" i="23"/>
  <c r="G2738" i="23"/>
  <c r="B2739" i="23"/>
  <c r="W2683" i="23"/>
  <c r="V2684" i="23" s="1"/>
  <c r="J2683" i="23"/>
  <c r="I2684" i="23" s="1"/>
  <c r="D2683" i="23"/>
  <c r="O2683" i="23"/>
  <c r="P2683" i="23"/>
  <c r="Q2683" i="23"/>
  <c r="R2683" i="23"/>
  <c r="Y2684" i="23"/>
  <c r="L2684" i="23"/>
  <c r="C2684" i="23"/>
  <c r="E2684" i="23"/>
  <c r="F2684" i="23"/>
  <c r="G2684" i="23"/>
  <c r="B2685" i="23"/>
  <c r="W2629" i="23"/>
  <c r="V2630" i="23" s="1"/>
  <c r="J2629" i="23"/>
  <c r="I2630" i="23" s="1"/>
  <c r="D2629" i="23"/>
  <c r="P2629" i="23"/>
  <c r="Q2629" i="23"/>
  <c r="R2629" i="23"/>
  <c r="Y2630" i="23"/>
  <c r="L2630" i="23"/>
  <c r="C2630" i="23"/>
  <c r="E2630" i="23"/>
  <c r="F2630" i="23"/>
  <c r="G2630" i="23"/>
  <c r="B2631" i="23"/>
  <c r="W2575" i="23"/>
  <c r="V2576" i="23" s="1"/>
  <c r="J2575" i="23"/>
  <c r="I2576" i="23" s="1"/>
  <c r="D2575" i="23"/>
  <c r="O2575" i="23"/>
  <c r="P2575" i="23"/>
  <c r="Q2575" i="23"/>
  <c r="R2575" i="23"/>
  <c r="Y2576" i="23"/>
  <c r="L2576" i="23"/>
  <c r="C2576" i="23"/>
  <c r="E2576" i="23"/>
  <c r="F2576" i="23"/>
  <c r="G2576" i="23"/>
  <c r="B2577" i="23"/>
  <c r="W2521" i="23"/>
  <c r="V2522" i="23" s="1"/>
  <c r="J2521" i="23"/>
  <c r="I2522" i="23" s="1"/>
  <c r="D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E2414" i="23"/>
  <c r="F2414" i="23"/>
  <c r="G2414" i="23"/>
  <c r="B2415" i="23"/>
  <c r="W2359" i="23"/>
  <c r="V2360" i="23" s="1"/>
  <c r="J2359" i="23"/>
  <c r="I2360" i="23" s="1"/>
  <c r="D2359" i="23"/>
  <c r="O2359" i="23"/>
  <c r="P2359" i="23"/>
  <c r="Q2359" i="23"/>
  <c r="R2359" i="23"/>
  <c r="Y2360" i="23"/>
  <c r="L2360" i="23"/>
  <c r="C2360" i="23"/>
  <c r="E2360" i="23"/>
  <c r="G2360" i="23"/>
  <c r="B2361" i="23"/>
  <c r="W2305" i="23"/>
  <c r="V2306" i="23" s="1"/>
  <c r="J2305" i="23"/>
  <c r="I2306" i="23" s="1"/>
  <c r="D2305" i="23"/>
  <c r="O2305" i="23"/>
  <c r="P2305" i="23"/>
  <c r="Q2305" i="23"/>
  <c r="R2305" i="23"/>
  <c r="Y2306" i="23"/>
  <c r="L2306" i="23"/>
  <c r="C2306" i="23"/>
  <c r="E2306" i="23"/>
  <c r="F2306" i="23"/>
  <c r="G2306" i="23"/>
  <c r="B2307" i="23"/>
  <c r="J2251" i="23"/>
  <c r="I2252" i="23" s="1"/>
  <c r="W2251" i="23"/>
  <c r="V2252" i="23" s="1"/>
  <c r="D2251" i="23"/>
  <c r="O2251" i="23"/>
  <c r="P2251" i="23"/>
  <c r="Q2251" i="23"/>
  <c r="R2251" i="23"/>
  <c r="L2252" i="23"/>
  <c r="Y2252" i="23"/>
  <c r="E2252" i="23"/>
  <c r="C2252" i="23"/>
  <c r="F2252" i="23"/>
  <c r="G2252" i="23"/>
  <c r="B2253" i="23"/>
  <c r="L2198" i="23"/>
  <c r="Y2198" i="23"/>
  <c r="B2199" i="23"/>
  <c r="E2198" i="23"/>
  <c r="G2198" i="23"/>
  <c r="C2198" i="23"/>
  <c r="O2197" i="23"/>
  <c r="P2197" i="23"/>
  <c r="Q2197" i="23"/>
  <c r="R2197" i="23"/>
  <c r="W2197" i="23"/>
  <c r="V2198" i="23" s="1"/>
  <c r="J2197" i="23"/>
  <c r="I2198" i="23" s="1"/>
  <c r="D2197" i="23"/>
  <c r="P2143" i="23"/>
  <c r="Q2143" i="23"/>
  <c r="R2143" i="23"/>
  <c r="J2143" i="23"/>
  <c r="I2144" i="23" s="1"/>
  <c r="W2143" i="23"/>
  <c r="V2144" i="23" s="1"/>
  <c r="D2143" i="23"/>
  <c r="Y2144" i="23"/>
  <c r="L2144" i="23"/>
  <c r="G2144" i="23"/>
  <c r="C2144" i="23"/>
  <c r="F2144" i="23"/>
  <c r="B2145" i="23"/>
  <c r="E2144" i="23"/>
  <c r="L2090" i="23"/>
  <c r="Y2090" i="23"/>
  <c r="G2090" i="23"/>
  <c r="C2090" i="23"/>
  <c r="F2090" i="23"/>
  <c r="E2090" i="23"/>
  <c r="B2091" i="23"/>
  <c r="J2089" i="23"/>
  <c r="I2090" i="23" s="1"/>
  <c r="W2089" i="23"/>
  <c r="V2090" i="23" s="1"/>
  <c r="D2089" i="23"/>
  <c r="O2089" i="23"/>
  <c r="P2089" i="23"/>
  <c r="Q2089" i="23"/>
  <c r="R2089" i="23"/>
  <c r="O2035" i="23"/>
  <c r="P2035" i="23"/>
  <c r="Q2035" i="23"/>
  <c r="R2035" i="23"/>
  <c r="J2035" i="23"/>
  <c r="I2036" i="23" s="1"/>
  <c r="W2035" i="23"/>
  <c r="V2036" i="23" s="1"/>
  <c r="D2035" i="23"/>
  <c r="Y2036" i="23"/>
  <c r="L2036" i="23"/>
  <c r="E2036" i="23"/>
  <c r="G2036" i="23"/>
  <c r="B2037" i="23"/>
  <c r="C2036" i="23"/>
  <c r="F2036" i="23"/>
  <c r="P1981" i="23"/>
  <c r="Q1981" i="23"/>
  <c r="R1981" i="23"/>
  <c r="L1982" i="23"/>
  <c r="Y1982" i="23"/>
  <c r="C1982" i="23"/>
  <c r="B1983" i="23"/>
  <c r="F1982" i="23"/>
  <c r="E1982" i="23"/>
  <c r="G1982" i="23"/>
  <c r="W1981" i="23"/>
  <c r="V1982" i="23" s="1"/>
  <c r="J1981" i="23"/>
  <c r="I1982" i="23" s="1"/>
  <c r="D1981" i="23"/>
  <c r="W1927" i="23"/>
  <c r="V1928" i="23" s="1"/>
  <c r="J1927" i="23"/>
  <c r="I1928" i="23" s="1"/>
  <c r="D1927" i="23"/>
  <c r="O1927" i="23"/>
  <c r="P1927" i="23"/>
  <c r="Q1927" i="23"/>
  <c r="R1927" i="23"/>
  <c r="Y1928" i="23"/>
  <c r="L1928" i="23"/>
  <c r="G1928" i="23"/>
  <c r="C1928" i="23"/>
  <c r="E1928" i="23"/>
  <c r="B1929" i="23"/>
  <c r="J1873" i="23"/>
  <c r="I1874" i="23" s="1"/>
  <c r="W1873" i="23"/>
  <c r="V1874" i="23" s="1"/>
  <c r="D1873" i="23"/>
  <c r="O1873" i="23"/>
  <c r="P1873" i="23"/>
  <c r="Q1873" i="23"/>
  <c r="R1873" i="23"/>
  <c r="Y1874" i="23"/>
  <c r="L1874" i="23"/>
  <c r="C1874" i="23"/>
  <c r="E1874" i="23"/>
  <c r="F1874" i="23"/>
  <c r="G1874" i="23"/>
  <c r="B1875" i="23"/>
  <c r="W1819" i="23"/>
  <c r="V1820" i="23" s="1"/>
  <c r="J1819" i="23"/>
  <c r="I1820" i="23" s="1"/>
  <c r="D1819" i="23"/>
  <c r="P1819" i="23"/>
  <c r="Q1819" i="23"/>
  <c r="R1819" i="23"/>
  <c r="Y1820" i="23"/>
  <c r="L1820" i="23"/>
  <c r="C1820" i="23"/>
  <c r="E1820" i="23"/>
  <c r="F1820" i="23"/>
  <c r="G1820" i="23"/>
  <c r="B1821" i="23"/>
  <c r="W1765" i="23"/>
  <c r="V1766" i="23" s="1"/>
  <c r="J1765" i="23"/>
  <c r="I1766" i="23" s="1"/>
  <c r="D1765" i="23"/>
  <c r="P1765" i="23"/>
  <c r="Q1765" i="23"/>
  <c r="R1765" i="23"/>
  <c r="Y1766" i="23"/>
  <c r="L1766" i="23"/>
  <c r="C1766" i="23"/>
  <c r="E1766" i="23"/>
  <c r="F1766" i="23"/>
  <c r="G1766" i="23"/>
  <c r="B1767" i="23"/>
  <c r="M1711" i="23"/>
  <c r="W1711" i="23"/>
  <c r="J1711" i="23"/>
  <c r="D1711" i="23"/>
  <c r="O1711" i="23"/>
  <c r="P1711" i="23"/>
  <c r="Q1711" i="23"/>
  <c r="R1711" i="23"/>
  <c r="Y1712" i="23"/>
  <c r="L1712" i="23"/>
  <c r="C1712" i="23"/>
  <c r="E1712" i="23"/>
  <c r="F1712" i="23"/>
  <c r="G1712" i="23"/>
  <c r="B1713" i="23"/>
  <c r="J1657" i="23"/>
  <c r="I1658" i="23" s="1"/>
  <c r="W1657" i="23"/>
  <c r="V1658" i="23" s="1"/>
  <c r="D1657" i="23"/>
  <c r="O1657" i="23"/>
  <c r="P1657" i="23"/>
  <c r="Q1657" i="23"/>
  <c r="R1657" i="23"/>
  <c r="L1658" i="23"/>
  <c r="Y1658" i="23"/>
  <c r="C1658" i="23"/>
  <c r="E1658" i="23"/>
  <c r="F1658" i="23"/>
  <c r="G1658" i="23"/>
  <c r="B1659" i="23"/>
  <c r="J1603" i="23"/>
  <c r="I1604" i="23" s="1"/>
  <c r="W1603" i="23"/>
  <c r="V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P1387" i="23"/>
  <c r="Q1387" i="23"/>
  <c r="R1387" i="23"/>
  <c r="Y1388" i="23"/>
  <c r="L1388" i="23"/>
  <c r="C1388" i="23"/>
  <c r="F1388" i="23" s="1"/>
  <c r="E1388" i="23"/>
  <c r="G1388" i="23"/>
  <c r="B1389" i="23"/>
  <c r="W1333" i="23"/>
  <c r="V1334" i="23" s="1"/>
  <c r="J1333" i="23"/>
  <c r="I1334" i="23" s="1"/>
  <c r="D1333" i="23"/>
  <c r="P1333" i="23"/>
  <c r="Q1333" i="23"/>
  <c r="R1333" i="23"/>
  <c r="Y1334" i="23"/>
  <c r="L1334" i="23"/>
  <c r="C1334" i="23"/>
  <c r="E1334" i="23"/>
  <c r="F1334" i="23"/>
  <c r="G1334" i="23"/>
  <c r="B1335" i="23"/>
  <c r="J1279" i="23"/>
  <c r="I1280" i="23" s="1"/>
  <c r="W1279" i="23"/>
  <c r="V1280" i="23" s="1"/>
  <c r="D1279" i="23"/>
  <c r="P1279" i="23"/>
  <c r="Q1279" i="23"/>
  <c r="R1279" i="23"/>
  <c r="L1280" i="23"/>
  <c r="Y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Z1170" i="23"/>
  <c r="V1171"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Q1117" i="23"/>
  <c r="R1117" i="23"/>
  <c r="Y1118" i="23"/>
  <c r="L1118" i="23"/>
  <c r="C1118" i="23"/>
  <c r="E1118" i="23"/>
  <c r="F1118" i="23"/>
  <c r="G1118" i="23"/>
  <c r="B1119" i="23"/>
  <c r="J1063" i="23"/>
  <c r="I1064" i="23" s="1"/>
  <c r="W1063" i="23"/>
  <c r="V1064" i="23" s="1"/>
  <c r="D1063" i="23"/>
  <c r="O1063" i="23"/>
  <c r="P1063" i="23"/>
  <c r="Q1063" i="23"/>
  <c r="R1063" i="23"/>
  <c r="Y1064" i="23"/>
  <c r="L1064" i="23"/>
  <c r="C1064" i="23"/>
  <c r="E1064" i="23"/>
  <c r="F1064" i="23"/>
  <c r="G1064" i="23"/>
  <c r="B1065" i="23"/>
  <c r="J1009" i="23"/>
  <c r="I1010" i="23" s="1"/>
  <c r="W1009" i="23"/>
  <c r="V1010" i="23" s="1"/>
  <c r="D1009" i="23"/>
  <c r="P1009" i="23"/>
  <c r="Q1009" i="23"/>
  <c r="R1009" i="23"/>
  <c r="L1010" i="23"/>
  <c r="Y1010" i="23"/>
  <c r="B1011" i="23"/>
  <c r="C1010" i="23"/>
  <c r="E1010" i="23"/>
  <c r="G1010" i="23"/>
  <c r="J955" i="23"/>
  <c r="I956" i="23" s="1"/>
  <c r="W955" i="23"/>
  <c r="V956" i="23" s="1"/>
  <c r="D955" i="23"/>
  <c r="O955" i="23"/>
  <c r="P955" i="23"/>
  <c r="Q955" i="23"/>
  <c r="R955" i="23"/>
  <c r="Y956" i="23"/>
  <c r="L956" i="23"/>
  <c r="C956" i="23"/>
  <c r="E956" i="23"/>
  <c r="F956" i="23"/>
  <c r="G956" i="23"/>
  <c r="B957" i="23"/>
  <c r="J901" i="23"/>
  <c r="I902" i="23" s="1"/>
  <c r="W901" i="23"/>
  <c r="V902" i="23" s="1"/>
  <c r="D901" i="23"/>
  <c r="O901" i="23"/>
  <c r="P901" i="23"/>
  <c r="Q901" i="23"/>
  <c r="R901" i="23"/>
  <c r="Y902" i="23"/>
  <c r="L902" i="23"/>
  <c r="C902" i="23"/>
  <c r="E902" i="23"/>
  <c r="F902" i="23"/>
  <c r="G902" i="23"/>
  <c r="B903" i="23"/>
  <c r="J847" i="23"/>
  <c r="I848" i="23" s="1"/>
  <c r="W847" i="23"/>
  <c r="V848" i="23" s="1"/>
  <c r="D847" i="23"/>
  <c r="O847" i="23"/>
  <c r="Q847" i="23"/>
  <c r="P847" i="23"/>
  <c r="R847" i="23"/>
  <c r="Y848" i="23"/>
  <c r="L848" i="23"/>
  <c r="C848" i="23"/>
  <c r="E848" i="23"/>
  <c r="F848" i="23"/>
  <c r="G848" i="23"/>
  <c r="B849" i="23"/>
  <c r="Y794" i="23"/>
  <c r="L794" i="23"/>
  <c r="E794" i="23"/>
  <c r="G794" i="23"/>
  <c r="C794" i="23"/>
  <c r="F794" i="23"/>
  <c r="B795" i="23"/>
  <c r="J793" i="23"/>
  <c r="I794" i="23" s="1"/>
  <c r="W793" i="23"/>
  <c r="V794" i="23" s="1"/>
  <c r="D793" i="23"/>
  <c r="O793" i="23"/>
  <c r="P793" i="23"/>
  <c r="Q793" i="23"/>
  <c r="R793" i="23"/>
  <c r="J739" i="23"/>
  <c r="I740" i="23" s="1"/>
  <c r="W739" i="23"/>
  <c r="V740" i="23" s="1"/>
  <c r="D739" i="23"/>
  <c r="X740" i="23"/>
  <c r="L740" i="23"/>
  <c r="K740" i="23"/>
  <c r="Y740" i="23"/>
  <c r="E740" i="23"/>
  <c r="B741" i="23"/>
  <c r="G740" i="23"/>
  <c r="C740" i="23"/>
  <c r="F740" i="23" s="1"/>
  <c r="P739" i="23"/>
  <c r="Q739" i="23"/>
  <c r="R739" i="23"/>
  <c r="W685" i="23"/>
  <c r="V686" i="23" s="1"/>
  <c r="J685" i="23"/>
  <c r="I686" i="23" s="1"/>
  <c r="D685" i="23"/>
  <c r="P685" i="23"/>
  <c r="Q685" i="23"/>
  <c r="R685" i="23"/>
  <c r="Y686" i="23"/>
  <c r="L686" i="23"/>
  <c r="B687" i="23"/>
  <c r="C686" i="23"/>
  <c r="E686" i="23"/>
  <c r="G686" i="23"/>
  <c r="W631" i="23"/>
  <c r="V632" i="23" s="1"/>
  <c r="J631" i="23"/>
  <c r="I632" i="23" s="1"/>
  <c r="D631" i="23"/>
  <c r="Q631" i="23"/>
  <c r="P631" i="23"/>
  <c r="R631" i="23"/>
  <c r="Y632" i="23"/>
  <c r="L632" i="23"/>
  <c r="C632" i="23"/>
  <c r="E632" i="23"/>
  <c r="F632" i="23"/>
  <c r="G632" i="23"/>
  <c r="B633" i="23"/>
  <c r="W577" i="23"/>
  <c r="V578" i="23" s="1"/>
  <c r="J577" i="23"/>
  <c r="I578" i="23" s="1"/>
  <c r="D577" i="23"/>
  <c r="P577" i="23"/>
  <c r="Q577" i="23"/>
  <c r="R577" i="23"/>
  <c r="Y578" i="23"/>
  <c r="L578" i="23"/>
  <c r="C578" i="23"/>
  <c r="E578" i="23"/>
  <c r="F578" i="23"/>
  <c r="G578" i="23"/>
  <c r="B579" i="23"/>
  <c r="W523" i="23"/>
  <c r="V524" i="23" s="1"/>
  <c r="J523" i="23"/>
  <c r="I524" i="23" s="1"/>
  <c r="D523" i="23"/>
  <c r="O523" i="23"/>
  <c r="Q523" i="23"/>
  <c r="P523" i="23"/>
  <c r="R523" i="23"/>
  <c r="Y524" i="23"/>
  <c r="L524" i="23"/>
  <c r="C524" i="23"/>
  <c r="E524" i="23"/>
  <c r="F524" i="23"/>
  <c r="G524" i="23"/>
  <c r="B525" i="23"/>
  <c r="W469" i="23"/>
  <c r="V470" i="23" s="1"/>
  <c r="J469" i="23"/>
  <c r="I470" i="23" s="1"/>
  <c r="D469" i="23"/>
  <c r="O469" i="23"/>
  <c r="Q469" i="23"/>
  <c r="P469" i="23"/>
  <c r="R469" i="23"/>
  <c r="Y470" i="23"/>
  <c r="L470" i="23"/>
  <c r="C470" i="23"/>
  <c r="E470" i="23"/>
  <c r="F470" i="23"/>
  <c r="G470" i="23"/>
  <c r="B471" i="23"/>
  <c r="W415" i="23"/>
  <c r="V416" i="23" s="1"/>
  <c r="J415" i="23"/>
  <c r="I416" i="23" s="1"/>
  <c r="D415" i="23"/>
  <c r="O415" i="23"/>
  <c r="P415" i="23"/>
  <c r="Q415" i="23"/>
  <c r="R415" i="23"/>
  <c r="Y416" i="23"/>
  <c r="X416" i="23"/>
  <c r="L416" i="23"/>
  <c r="C416" i="23"/>
  <c r="K416" i="23" s="1"/>
  <c r="E416" i="23"/>
  <c r="F416" i="23"/>
  <c r="G416" i="23"/>
  <c r="B417" i="23"/>
  <c r="J361" i="23"/>
  <c r="I362" i="23" s="1"/>
  <c r="W361" i="23"/>
  <c r="V362" i="23" s="1"/>
  <c r="D361" i="23"/>
  <c r="O361" i="23"/>
  <c r="Q361" i="23"/>
  <c r="R361" i="23"/>
  <c r="P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Q253" i="23"/>
  <c r="R253" i="23"/>
  <c r="P253" i="23"/>
  <c r="Y254" i="23"/>
  <c r="L254" i="23"/>
  <c r="C254" i="23"/>
  <c r="E254" i="23"/>
  <c r="F254" i="23"/>
  <c r="G254" i="23"/>
  <c r="B255" i="23"/>
  <c r="W199" i="23"/>
  <c r="V200" i="23" s="1"/>
  <c r="J199" i="23"/>
  <c r="I200" i="23" s="1"/>
  <c r="D199" i="23"/>
  <c r="O199" i="23"/>
  <c r="P199" i="23"/>
  <c r="Q199" i="23"/>
  <c r="R199" i="23"/>
  <c r="Y200" i="23"/>
  <c r="L200" i="23"/>
  <c r="C200" i="23"/>
  <c r="E200" i="23"/>
  <c r="F200" i="23"/>
  <c r="G200" i="23"/>
  <c r="B201" i="23"/>
  <c r="W145" i="23"/>
  <c r="V146" i="23" s="1"/>
  <c r="J145" i="23"/>
  <c r="I146" i="23" s="1"/>
  <c r="D145" i="23"/>
  <c r="O145" i="23"/>
  <c r="P145" i="23"/>
  <c r="Q145" i="23"/>
  <c r="R145" i="23"/>
  <c r="Y146" i="23"/>
  <c r="L146" i="23"/>
  <c r="C146" i="23"/>
  <c r="E146" i="23"/>
  <c r="F146" i="23"/>
  <c r="G146" i="23"/>
  <c r="B147" i="23"/>
  <c r="M91" i="23"/>
  <c r="O91" i="23"/>
  <c r="Q91" i="23"/>
  <c r="P91" i="23"/>
  <c r="R91" i="23"/>
  <c r="J91" i="23"/>
  <c r="W91" i="23"/>
  <c r="D91" i="23"/>
  <c r="Y92" i="23"/>
  <c r="L92" i="23"/>
  <c r="B93" i="23"/>
  <c r="C92" i="23"/>
  <c r="E92" i="23"/>
  <c r="G92" i="23"/>
  <c r="E29" i="19"/>
  <c r="X29" i="19"/>
  <c r="T29" i="19"/>
  <c r="L30" i="18"/>
  <c r="C30" i="18"/>
  <c r="E30" i="18"/>
  <c r="G30" i="18"/>
  <c r="B31" i="18"/>
  <c r="B30" i="19"/>
  <c r="AG29" i="18"/>
  <c r="AF29" i="18"/>
  <c r="AE29" i="18"/>
  <c r="AD29" i="18"/>
  <c r="AC29" i="18"/>
  <c r="AB29" i="18"/>
  <c r="AA29" i="18"/>
  <c r="Z29" i="18"/>
  <c r="Y29" i="18"/>
  <c r="X29" i="18"/>
  <c r="W29" i="18"/>
  <c r="P29" i="18"/>
  <c r="F29" i="19" s="1"/>
  <c r="Q29" i="18"/>
  <c r="G29" i="19" s="1"/>
  <c r="R29" i="18"/>
  <c r="H29" i="19" s="1"/>
  <c r="V29" i="18"/>
  <c r="J29" i="18"/>
  <c r="I30" i="18" s="1"/>
  <c r="D29" i="18"/>
  <c r="F28" i="19"/>
  <c r="G28" i="19"/>
  <c r="H28" i="19"/>
  <c r="AK16" i="18"/>
  <c r="B95" i="13"/>
  <c r="I95" i="13" s="1"/>
  <c r="AJ15" i="18"/>
  <c r="AI17" i="18"/>
  <c r="AI18" i="18"/>
  <c r="AI19" i="18"/>
  <c r="AI20" i="18"/>
  <c r="AI21" i="18"/>
  <c r="AI22" i="18"/>
  <c r="AI23" i="18"/>
  <c r="AI28" i="18"/>
  <c r="AI27" i="18"/>
  <c r="AI25" i="18"/>
  <c r="AI26" i="18"/>
  <c r="AI29" i="18"/>
  <c r="AI24"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M4224" i="23"/>
  <c r="N4224" i="23"/>
  <c r="U4224" i="23" s="1"/>
  <c r="M4170" i="23"/>
  <c r="N4170" i="23"/>
  <c r="U4170" i="23" s="1"/>
  <c r="N4116" i="23"/>
  <c r="U4116" i="23" s="1"/>
  <c r="M4116" i="23"/>
  <c r="N4062" i="23"/>
  <c r="U4062" i="23" s="1"/>
  <c r="M4062" i="23"/>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N2250" i="23"/>
  <c r="U2250" i="23" s="1"/>
  <c r="M2250" i="23"/>
  <c r="M2196" i="23"/>
  <c r="N2196" i="23"/>
  <c r="U2196" i="23" s="1"/>
  <c r="N2142" i="23"/>
  <c r="U2142" i="23" s="1"/>
  <c r="M2142" i="23"/>
  <c r="N2088" i="23"/>
  <c r="U2088" i="23" s="1"/>
  <c r="M2088" i="23"/>
  <c r="N2034" i="23"/>
  <c r="U2034" i="23" s="1"/>
  <c r="M2034" i="23"/>
  <c r="N1980" i="23"/>
  <c r="U1980" i="23" s="1"/>
  <c r="M1980" i="23"/>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N738" i="23"/>
  <c r="U738" i="23" s="1"/>
  <c r="M738" i="23"/>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N90" i="23"/>
  <c r="U90" i="23" s="1"/>
  <c r="M90" i="23"/>
  <c r="M28" i="18"/>
  <c r="N28" i="18"/>
  <c r="U28" i="18" s="1"/>
  <c r="AS821" i="24"/>
  <c r="AS597" i="24"/>
  <c r="AS373" i="24"/>
  <c r="AE4686" i="23"/>
  <c r="Z4224" i="23"/>
  <c r="Z4062" i="23"/>
  <c r="Z3438" i="23"/>
  <c r="Z2898" i="23"/>
  <c r="Z2250" i="23"/>
  <c r="AS1381" i="24"/>
  <c r="AS1325" i="24"/>
  <c r="AS1269" i="24"/>
  <c r="AS1045" i="24"/>
  <c r="AS989" i="24"/>
  <c r="AS709" i="24"/>
  <c r="AS541" i="24"/>
  <c r="AS485" i="24"/>
  <c r="AS429" i="24"/>
  <c r="Z4170" i="23"/>
  <c r="Z2844" i="23"/>
  <c r="Z738" i="23"/>
  <c r="AS1213" i="24"/>
  <c r="AS1157" i="24"/>
  <c r="AS1101" i="24"/>
  <c r="AS933" i="24"/>
  <c r="AS877" i="24"/>
  <c r="AS765" i="24"/>
  <c r="AS317" i="24"/>
  <c r="Z2952" i="23"/>
  <c r="Z3330" i="23"/>
  <c r="Z3276" i="23"/>
  <c r="Z3222" i="23"/>
  <c r="Z3168" i="23"/>
  <c r="Z3114" i="23"/>
  <c r="Z2196" i="23"/>
  <c r="Z2790" i="23"/>
  <c r="Z2736" i="23"/>
  <c r="Z2682" i="23"/>
  <c r="Z2628" i="23"/>
  <c r="Z2574" i="23"/>
  <c r="Z2520" i="23"/>
  <c r="Z2466" i="23"/>
  <c r="Z2412" i="23"/>
  <c r="Z2142" i="23"/>
  <c r="Z2088" i="23"/>
  <c r="Z2034" i="23"/>
  <c r="Z1980" i="23"/>
  <c r="Z1926" i="23"/>
  <c r="Z1872" i="23"/>
  <c r="Z1818" i="23"/>
  <c r="Z1764" i="23"/>
  <c r="Z1710" i="23"/>
  <c r="Z1548" i="23"/>
  <c r="Z1494" i="23"/>
  <c r="Z1440" i="23"/>
  <c r="Z1386" i="23"/>
  <c r="Z1332" i="23"/>
  <c r="Z1278" i="23"/>
  <c r="Z1224" i="23"/>
  <c r="Z1062" i="23"/>
  <c r="Z1008" i="23"/>
  <c r="Z954" i="23"/>
  <c r="Z900" i="23"/>
  <c r="Z846" i="23"/>
  <c r="Z792" i="23"/>
  <c r="Z684" i="23"/>
  <c r="Z630" i="23"/>
  <c r="Z576" i="23"/>
  <c r="Z522" i="23"/>
  <c r="Z468" i="23"/>
  <c r="Z414" i="23"/>
  <c r="Z360" i="23"/>
  <c r="Z306" i="23"/>
  <c r="Z252" i="23"/>
  <c r="Z198" i="23"/>
  <c r="Z144" i="23"/>
  <c r="K1606" i="24"/>
  <c r="AQ1606" i="24"/>
  <c r="K1382" i="24"/>
  <c r="AQ1382" i="24"/>
  <c r="AQ1326" i="24"/>
  <c r="K1326" i="24"/>
  <c r="K1270" i="24"/>
  <c r="AQ1270" i="24"/>
  <c r="AQ1214" i="24"/>
  <c r="K1214" i="24"/>
  <c r="F1214" i="24"/>
  <c r="AV1214" i="24" s="1"/>
  <c r="F1158" i="24"/>
  <c r="AV1158" i="24" s="1"/>
  <c r="AQ1158" i="24"/>
  <c r="K1158" i="24"/>
  <c r="AQ1102" i="24"/>
  <c r="K1102" i="24"/>
  <c r="F1102" i="24"/>
  <c r="AV1102" i="24" s="1"/>
  <c r="AQ1046" i="24"/>
  <c r="K1046" i="24"/>
  <c r="AQ990" i="24"/>
  <c r="K990" i="24"/>
  <c r="K934" i="24"/>
  <c r="AQ934" i="24"/>
  <c r="F934" i="24"/>
  <c r="AV934" i="24" s="1"/>
  <c r="K878" i="24"/>
  <c r="AQ878" i="24"/>
  <c r="F822" i="24"/>
  <c r="AV822" i="24" s="1"/>
  <c r="AQ822" i="24"/>
  <c r="K822" i="24"/>
  <c r="AQ766" i="24"/>
  <c r="K766" i="24"/>
  <c r="K710" i="24"/>
  <c r="AQ710" i="24"/>
  <c r="K654" i="24"/>
  <c r="AQ654" i="24"/>
  <c r="AS654" i="24" s="1"/>
  <c r="AQ598" i="24"/>
  <c r="AS598" i="24" s="1"/>
  <c r="K598" i="24"/>
  <c r="AQ542" i="24"/>
  <c r="K542" i="24"/>
  <c r="K486" i="24"/>
  <c r="AQ486" i="24"/>
  <c r="K430" i="24"/>
  <c r="AQ430" i="24"/>
  <c r="AQ374" i="24"/>
  <c r="K374" i="24"/>
  <c r="I262" i="24"/>
  <c r="N261" i="24"/>
  <c r="AE261" i="24" s="1"/>
  <c r="K262" i="24"/>
  <c r="AQ262" i="24"/>
  <c r="K4741" i="23"/>
  <c r="X4741" i="23"/>
  <c r="AC4687" i="23"/>
  <c r="K4687" i="23"/>
  <c r="I4579" i="23"/>
  <c r="N4578" i="23"/>
  <c r="I4525" i="23"/>
  <c r="N4524" i="23"/>
  <c r="X4225" i="23"/>
  <c r="K4225" i="23"/>
  <c r="X4171" i="23"/>
  <c r="K4171" i="23"/>
  <c r="X4117" i="23"/>
  <c r="K4117" i="23"/>
  <c r="F4063" i="23"/>
  <c r="O4063" i="23" s="1"/>
  <c r="X4063" i="23"/>
  <c r="K4063" i="23"/>
  <c r="K3439" i="23"/>
  <c r="X3439" i="23"/>
  <c r="X3385" i="23"/>
  <c r="K3385" i="23"/>
  <c r="K3331" i="23"/>
  <c r="X3331" i="23"/>
  <c r="K3277" i="23"/>
  <c r="X3277" i="23"/>
  <c r="X3223" i="23"/>
  <c r="K3223" i="23"/>
  <c r="K3169" i="23"/>
  <c r="F3169" i="23"/>
  <c r="X3169" i="23"/>
  <c r="X3115" i="23"/>
  <c r="F3115" i="23"/>
  <c r="K3115" i="23"/>
  <c r="X3061" i="23"/>
  <c r="K3061" i="23"/>
  <c r="X3007" i="23"/>
  <c r="K3007" i="23"/>
  <c r="X2953" i="23"/>
  <c r="Z2953" i="23" s="1"/>
  <c r="K2953" i="23"/>
  <c r="K2899" i="23"/>
  <c r="X2899" i="23"/>
  <c r="Z2899" i="23" s="1"/>
  <c r="X2845" i="23"/>
  <c r="F2845" i="23"/>
  <c r="O2845" i="23" s="1"/>
  <c r="K2845" i="23"/>
  <c r="X2791" i="23"/>
  <c r="K2791" i="23"/>
  <c r="F2791" i="23"/>
  <c r="X2737" i="23"/>
  <c r="K2737" i="23"/>
  <c r="F2737" i="23"/>
  <c r="K2683" i="23"/>
  <c r="F2683" i="23"/>
  <c r="X2683" i="23"/>
  <c r="F2629" i="23"/>
  <c r="O2629" i="23" s="1"/>
  <c r="K2629" i="23"/>
  <c r="X2629" i="23"/>
  <c r="Z2629" i="23" s="1"/>
  <c r="K2575" i="23"/>
  <c r="X2575" i="23"/>
  <c r="Z2575" i="23" s="1"/>
  <c r="X2521" i="23"/>
  <c r="F2521" i="23"/>
  <c r="O2521" i="23" s="1"/>
  <c r="K2521" i="23"/>
  <c r="K2467" i="23"/>
  <c r="F2467" i="23"/>
  <c r="X2467" i="23"/>
  <c r="K2413" i="23"/>
  <c r="X2413" i="23"/>
  <c r="X2359" i="23"/>
  <c r="K2359" i="23"/>
  <c r="K2305" i="23"/>
  <c r="X2305" i="23"/>
  <c r="K2251" i="23"/>
  <c r="X2251" i="23"/>
  <c r="X2197" i="23"/>
  <c r="K2197" i="23"/>
  <c r="K2143" i="23"/>
  <c r="F2143" i="23"/>
  <c r="O2143" i="23" s="1"/>
  <c r="X2143" i="23"/>
  <c r="X2089" i="23"/>
  <c r="K2089" i="23"/>
  <c r="X2035" i="23"/>
  <c r="K2035" i="23"/>
  <c r="F2035" i="23"/>
  <c r="K1981" i="23"/>
  <c r="F1981" i="23"/>
  <c r="O1981" i="23" s="1"/>
  <c r="X1981" i="23"/>
  <c r="X1927" i="23"/>
  <c r="K1927" i="23"/>
  <c r="K1873" i="23"/>
  <c r="X1873" i="23"/>
  <c r="X1819" i="23"/>
  <c r="Z1819" i="23" s="1"/>
  <c r="K1819" i="23"/>
  <c r="F1819" i="23"/>
  <c r="O1819" i="23" s="1"/>
  <c r="X1765" i="23"/>
  <c r="K1765" i="23"/>
  <c r="F1765" i="23"/>
  <c r="O1765" i="23" s="1"/>
  <c r="X1657" i="23"/>
  <c r="K1657" i="23"/>
  <c r="X1603" i="23"/>
  <c r="K1603" i="23"/>
  <c r="X1549" i="23"/>
  <c r="K1549" i="23"/>
  <c r="X1495" i="23"/>
  <c r="K1495" i="23"/>
  <c r="K1441" i="23"/>
  <c r="X1441" i="23"/>
  <c r="K1387" i="23"/>
  <c r="X1387" i="23"/>
  <c r="F1387" i="23"/>
  <c r="O1387" i="23" s="1"/>
  <c r="F1333" i="23"/>
  <c r="O1333" i="23" s="1"/>
  <c r="X1333" i="23"/>
  <c r="Z1333" i="23" s="1"/>
  <c r="K1333" i="23"/>
  <c r="X1279" i="23"/>
  <c r="F1279" i="23"/>
  <c r="O1279" i="23" s="1"/>
  <c r="K1279" i="23"/>
  <c r="F1225" i="23"/>
  <c r="X1225" i="23"/>
  <c r="K1225" i="23"/>
  <c r="I1171" i="23"/>
  <c r="N1170" i="23"/>
  <c r="U1170" i="23" s="1"/>
  <c r="X1171" i="23"/>
  <c r="F1171" i="23"/>
  <c r="K1171" i="23"/>
  <c r="X1117" i="23"/>
  <c r="K1117" i="23"/>
  <c r="X1063" i="23"/>
  <c r="K1063" i="23"/>
  <c r="K1009" i="23"/>
  <c r="F1009" i="23"/>
  <c r="O1009" i="23" s="1"/>
  <c r="X1009" i="23"/>
  <c r="X955" i="23"/>
  <c r="K955" i="23"/>
  <c r="K901" i="23"/>
  <c r="X901" i="23"/>
  <c r="X847" i="23"/>
  <c r="K847" i="23"/>
  <c r="F793" i="23"/>
  <c r="K793" i="23"/>
  <c r="X793" i="23"/>
  <c r="K739" i="23"/>
  <c r="F739" i="23"/>
  <c r="O739" i="23" s="1"/>
  <c r="X739" i="23"/>
  <c r="X685" i="23"/>
  <c r="Z685" i="23" s="1"/>
  <c r="F685" i="23"/>
  <c r="O685" i="23" s="1"/>
  <c r="K685" i="23"/>
  <c r="X631" i="23"/>
  <c r="Z631" i="23" s="1"/>
  <c r="K631" i="23"/>
  <c r="F631" i="23"/>
  <c r="O631" i="23" s="1"/>
  <c r="F577" i="23"/>
  <c r="O577" i="23" s="1"/>
  <c r="K577" i="23"/>
  <c r="X577" i="23"/>
  <c r="Z577" i="23" s="1"/>
  <c r="F523" i="23"/>
  <c r="K523" i="23"/>
  <c r="X523" i="23"/>
  <c r="Z523" i="23" s="1"/>
  <c r="X469" i="23"/>
  <c r="K469" i="23"/>
  <c r="X415" i="23"/>
  <c r="K415" i="23"/>
  <c r="X361" i="23"/>
  <c r="Z361" i="23" s="1"/>
  <c r="K361" i="23"/>
  <c r="K307" i="23"/>
  <c r="X307" i="23"/>
  <c r="Z307" i="23" s="1"/>
  <c r="K253" i="23"/>
  <c r="X253" i="23"/>
  <c r="Z253" i="23" s="1"/>
  <c r="K199" i="23"/>
  <c r="X199" i="23"/>
  <c r="X145" i="23"/>
  <c r="K145" i="23"/>
  <c r="F145" i="23"/>
  <c r="K29" i="18"/>
  <c r="F29" i="18"/>
  <c r="C29" i="19" s="1"/>
  <c r="V28" i="19"/>
  <c r="U29" i="19" s="1"/>
  <c r="W28" i="19"/>
  <c r="AS262" i="24" l="1"/>
  <c r="Z4117" i="23"/>
  <c r="Z3007" i="23"/>
  <c r="Y28" i="19"/>
  <c r="Z4063" i="23"/>
  <c r="Z1765" i="23"/>
  <c r="Z1441" i="23"/>
  <c r="Z1387" i="23"/>
  <c r="K711" i="24"/>
  <c r="F711" i="24"/>
  <c r="AV711" i="24" s="1"/>
  <c r="AQ711" i="24"/>
  <c r="X4634" i="23"/>
  <c r="F4634" i="23"/>
  <c r="X4118" i="23"/>
  <c r="K4118" i="23"/>
  <c r="F4118" i="23"/>
  <c r="K1874" i="23"/>
  <c r="X1874" i="23"/>
  <c r="J1607" i="24"/>
  <c r="I1608" i="24" s="1"/>
  <c r="AP1607" i="24"/>
  <c r="AO1608" i="24" s="1"/>
  <c r="D1607" i="24"/>
  <c r="O1607" i="24"/>
  <c r="P1607" i="24"/>
  <c r="R1607" i="24"/>
  <c r="Q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J1383" i="24"/>
  <c r="I1384" i="24" s="1"/>
  <c r="AP1383" i="24"/>
  <c r="AO1384" i="24" s="1"/>
  <c r="D1383" i="24"/>
  <c r="O1383" i="24"/>
  <c r="P1383" i="24"/>
  <c r="R1383" i="24"/>
  <c r="Q1383" i="24"/>
  <c r="AR1384" i="24"/>
  <c r="L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G1272" i="24"/>
  <c r="B1273" i="24"/>
  <c r="AP1215" i="24"/>
  <c r="AO1216" i="24" s="1"/>
  <c r="J1215" i="24"/>
  <c r="I1216" i="24" s="1"/>
  <c r="D1215" i="24"/>
  <c r="O1215" i="24"/>
  <c r="P1215" i="24"/>
  <c r="R1215" i="24"/>
  <c r="Q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J1103" i="24"/>
  <c r="I1104" i="24" s="1"/>
  <c r="AP1103" i="24"/>
  <c r="AO1104" i="24" s="1"/>
  <c r="D1103" i="24"/>
  <c r="O1103" i="24"/>
  <c r="P1103" i="24"/>
  <c r="R1103" i="24"/>
  <c r="Q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O767" i="24"/>
  <c r="P767" i="24"/>
  <c r="Q767" i="24"/>
  <c r="R767" i="24"/>
  <c r="AR768" i="24"/>
  <c r="L768" i="24"/>
  <c r="C768" i="24"/>
  <c r="F768" i="24" s="1"/>
  <c r="AV768" i="24" s="1"/>
  <c r="E768" i="24"/>
  <c r="G768" i="24"/>
  <c r="B769" i="24"/>
  <c r="M711" i="24"/>
  <c r="J711" i="24"/>
  <c r="AP711" i="24"/>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G656" i="24"/>
  <c r="B657" i="24"/>
  <c r="AP599" i="24"/>
  <c r="AO600" i="24" s="1"/>
  <c r="J599" i="24"/>
  <c r="I600" i="24" s="1"/>
  <c r="D599" i="24"/>
  <c r="O599" i="24"/>
  <c r="AZ599" i="24" s="1"/>
  <c r="P599" i="24"/>
  <c r="Q599" i="24"/>
  <c r="R599" i="24"/>
  <c r="AR600" i="24"/>
  <c r="L600" i="24"/>
  <c r="C600" i="24"/>
  <c r="E600" i="24"/>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AS318" i="24"/>
  <c r="AO319" i="24"/>
  <c r="J319" i="24"/>
  <c r="I320" i="24" s="1"/>
  <c r="AP319" i="24"/>
  <c r="AO320" i="24" s="1"/>
  <c r="D319" i="24"/>
  <c r="O319" i="24"/>
  <c r="P319" i="24"/>
  <c r="Q319" i="24"/>
  <c r="R319" i="24"/>
  <c r="AR320" i="24"/>
  <c r="L320" i="24"/>
  <c r="C320" i="24"/>
  <c r="F320" i="24" s="1"/>
  <c r="AV320" i="24" s="1"/>
  <c r="E320" i="24"/>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Y4743" i="23"/>
  <c r="L4743" i="23"/>
  <c r="C4743" i="23"/>
  <c r="F4743" i="23" s="1"/>
  <c r="E4743" i="23"/>
  <c r="G4743" i="23"/>
  <c r="B4744" i="23"/>
  <c r="AH4686" i="23"/>
  <c r="T4686" i="23"/>
  <c r="AI4687" i="23"/>
  <c r="AG4687" i="23"/>
  <c r="AH4687" i="23" s="1"/>
  <c r="U4687" i="23"/>
  <c r="D4688" i="23"/>
  <c r="J4688" i="23"/>
  <c r="I4689" i="23" s="1"/>
  <c r="AB4688" i="23"/>
  <c r="AA4689" i="23" s="1"/>
  <c r="O4688" i="23"/>
  <c r="P4688" i="23"/>
  <c r="Q4688" i="23"/>
  <c r="R4688" i="23"/>
  <c r="AD4689" i="23"/>
  <c r="L4689" i="23"/>
  <c r="C4689" i="23"/>
  <c r="E4689" i="23"/>
  <c r="F4689" i="23"/>
  <c r="G4689" i="23"/>
  <c r="B4690" i="23"/>
  <c r="Z4633" i="23"/>
  <c r="V4634" i="23"/>
  <c r="D4634" i="23"/>
  <c r="W4634" i="23"/>
  <c r="O4634" i="23"/>
  <c r="P4634" i="23"/>
  <c r="Q4634" i="23"/>
  <c r="R4634" i="23"/>
  <c r="Y4635" i="23"/>
  <c r="C4635" i="23"/>
  <c r="E4635" i="23"/>
  <c r="G4635" i="23"/>
  <c r="B4636" i="23"/>
  <c r="M4580" i="23"/>
  <c r="J4580" i="23"/>
  <c r="D4580" i="23"/>
  <c r="P4580" i="23"/>
  <c r="Q4580" i="23"/>
  <c r="R4580" i="23"/>
  <c r="L4581" i="23"/>
  <c r="E4581" i="23"/>
  <c r="G4581" i="23"/>
  <c r="B4582" i="23"/>
  <c r="C4581" i="23"/>
  <c r="M4526" i="23"/>
  <c r="D4526" i="23"/>
  <c r="J4526" i="23"/>
  <c r="P4526" i="23"/>
  <c r="Q4526" i="23"/>
  <c r="R4526" i="23"/>
  <c r="L4527" i="23"/>
  <c r="C4527" i="23"/>
  <c r="K4527" i="23" s="1"/>
  <c r="E4527" i="23"/>
  <c r="F4527" i="23"/>
  <c r="G4527" i="23"/>
  <c r="B4528" i="23"/>
  <c r="D4226" i="23"/>
  <c r="J4226" i="23"/>
  <c r="I4227" i="23" s="1"/>
  <c r="W4226" i="23"/>
  <c r="V4227" i="23" s="1"/>
  <c r="O4226" i="23"/>
  <c r="P4226" i="23"/>
  <c r="Q4226" i="23"/>
  <c r="R4226" i="23"/>
  <c r="L4227" i="23"/>
  <c r="Y4227" i="23"/>
  <c r="C4227" i="23"/>
  <c r="E4227" i="23"/>
  <c r="F4227" i="23"/>
  <c r="G4227" i="23"/>
  <c r="B4228" i="23"/>
  <c r="D4172" i="23"/>
  <c r="J4172" i="23"/>
  <c r="I4173" i="23" s="1"/>
  <c r="W4172" i="23"/>
  <c r="V4173" i="23" s="1"/>
  <c r="O4172" i="23"/>
  <c r="P4172" i="23"/>
  <c r="Q4172" i="23"/>
  <c r="R4172" i="23"/>
  <c r="Y4173" i="23"/>
  <c r="L4173" i="23"/>
  <c r="C4173" i="23"/>
  <c r="E4173" i="23"/>
  <c r="F4173" i="23"/>
  <c r="G4173" i="23"/>
  <c r="B4174" i="23"/>
  <c r="M4118" i="23"/>
  <c r="O4118" i="23"/>
  <c r="P4118" i="23"/>
  <c r="Q4118" i="23"/>
  <c r="R4118" i="23"/>
  <c r="L4119" i="23"/>
  <c r="Y4119" i="23"/>
  <c r="C4119" i="23"/>
  <c r="E4119" i="23"/>
  <c r="F4119" i="23"/>
  <c r="G4119" i="23"/>
  <c r="B4120" i="23"/>
  <c r="D4118" i="23"/>
  <c r="W4118" i="23"/>
  <c r="J4118" i="23"/>
  <c r="P4064" i="23"/>
  <c r="Q4064" i="23"/>
  <c r="R4064" i="23"/>
  <c r="L4065" i="23"/>
  <c r="Y4065" i="23"/>
  <c r="E4065" i="23"/>
  <c r="C4065" i="23"/>
  <c r="F4065" i="23"/>
  <c r="G4065" i="23"/>
  <c r="B4066" i="23"/>
  <c r="J4064" i="23"/>
  <c r="I4065" i="23" s="1"/>
  <c r="D4064" i="23"/>
  <c r="W4064" i="23"/>
  <c r="V4065" i="23" s="1"/>
  <c r="EG72" i="23"/>
  <c r="DU72" i="23"/>
  <c r="O3764" i="23"/>
  <c r="P3764" i="23"/>
  <c r="Q3764" i="23"/>
  <c r="R3764" i="23"/>
  <c r="C3765" i="23"/>
  <c r="D3765" i="23" s="1"/>
  <c r="E3765" i="23"/>
  <c r="F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W3440" i="23"/>
  <c r="V3441" i="23" s="1"/>
  <c r="J3440" i="23"/>
  <c r="I3441" i="23" s="1"/>
  <c r="D3440" i="23"/>
  <c r="O3440" i="23"/>
  <c r="P3440" i="23"/>
  <c r="Q3440" i="23"/>
  <c r="R3440" i="23"/>
  <c r="Y3441" i="23"/>
  <c r="L3441" i="23"/>
  <c r="C3441" i="23"/>
  <c r="E3441" i="23"/>
  <c r="F3441" i="23"/>
  <c r="G3441" i="23"/>
  <c r="B3442" i="23"/>
  <c r="DU65" i="23"/>
  <c r="W3386" i="23"/>
  <c r="V3387" i="23" s="1"/>
  <c r="J3386" i="23"/>
  <c r="I3387" i="23" s="1"/>
  <c r="D3386" i="23"/>
  <c r="O3386" i="23"/>
  <c r="P3386" i="23"/>
  <c r="Q3386" i="23"/>
  <c r="R3386" i="23"/>
  <c r="L3387" i="23"/>
  <c r="Y3387" i="23"/>
  <c r="C3387" i="23"/>
  <c r="E3387" i="23"/>
  <c r="F3387" i="23"/>
  <c r="G3387" i="23"/>
  <c r="B3388" i="23"/>
  <c r="DU64" i="23"/>
  <c r="W3332" i="23"/>
  <c r="V3333" i="23" s="1"/>
  <c r="J3332" i="23"/>
  <c r="I3333" i="23" s="1"/>
  <c r="D3332" i="23"/>
  <c r="P3332" i="23"/>
  <c r="Q3332" i="23"/>
  <c r="R3332" i="23"/>
  <c r="Y3333" i="23"/>
  <c r="L3333" i="23"/>
  <c r="C3333" i="23"/>
  <c r="E3333" i="23"/>
  <c r="G3333" i="23"/>
  <c r="B3334" i="23"/>
  <c r="DU63" i="23"/>
  <c r="W3278" i="23"/>
  <c r="V3279" i="23" s="1"/>
  <c r="J3278" i="23"/>
  <c r="I3279" i="23" s="1"/>
  <c r="D3278" i="23"/>
  <c r="O3278" i="23"/>
  <c r="P3278" i="23"/>
  <c r="Q3278" i="23"/>
  <c r="R3278" i="23"/>
  <c r="Y3279" i="23"/>
  <c r="L3279" i="23"/>
  <c r="C3279" i="23"/>
  <c r="E3279" i="23"/>
  <c r="F3279" i="23"/>
  <c r="G3279" i="23"/>
  <c r="B3280" i="23"/>
  <c r="DU62" i="23"/>
  <c r="J3224" i="23"/>
  <c r="I3225" i="23" s="1"/>
  <c r="W3224" i="23"/>
  <c r="V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G3171" i="23"/>
  <c r="B3172" i="23"/>
  <c r="DU60" i="23"/>
  <c r="J3116" i="23"/>
  <c r="I3117" i="23" s="1"/>
  <c r="W3116" i="23"/>
  <c r="V3117" i="23" s="1"/>
  <c r="D3116" i="23"/>
  <c r="P3116" i="23"/>
  <c r="Q3116" i="23"/>
  <c r="R3116" i="23"/>
  <c r="L3117" i="23"/>
  <c r="Y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DV55" i="23" s="1"/>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P2630" i="23"/>
  <c r="Q2630" i="23"/>
  <c r="R2630" i="23"/>
  <c r="Y2631" i="23"/>
  <c r="L2631" i="23"/>
  <c r="C2631" i="23"/>
  <c r="E2631" i="23"/>
  <c r="F2631" i="23"/>
  <c r="G2631" i="23"/>
  <c r="B2632" i="23"/>
  <c r="DU50" i="23"/>
  <c r="J2576" i="23"/>
  <c r="I2577" i="23" s="1"/>
  <c r="W2576" i="23"/>
  <c r="V2577" i="23" s="1"/>
  <c r="D2576" i="23"/>
  <c r="O2576" i="23"/>
  <c r="P2576" i="23"/>
  <c r="Q2576" i="23"/>
  <c r="R2576" i="23"/>
  <c r="L2577" i="23"/>
  <c r="Y2577" i="23"/>
  <c r="C2577" i="23"/>
  <c r="E2577" i="23"/>
  <c r="F2577" i="23"/>
  <c r="G2577" i="23"/>
  <c r="B2578" i="23"/>
  <c r="DU49" i="23"/>
  <c r="W2522" i="23"/>
  <c r="V2523" i="23" s="1"/>
  <c r="J2522" i="23"/>
  <c r="I2523" i="23" s="1"/>
  <c r="D2522" i="23"/>
  <c r="O2522" i="23"/>
  <c r="P2522" i="23"/>
  <c r="Q2522" i="23"/>
  <c r="R2522" i="23"/>
  <c r="Y2523" i="23"/>
  <c r="L2523" i="23"/>
  <c r="C2523" i="23"/>
  <c r="F2523" i="23" s="1"/>
  <c r="E2523" i="23"/>
  <c r="G2523" i="23"/>
  <c r="B2524" i="23"/>
  <c r="DU48" i="23"/>
  <c r="W2468" i="23"/>
  <c r="V2469" i="23" s="1"/>
  <c r="J2468" i="23"/>
  <c r="I2469" i="23" s="1"/>
  <c r="D2468" i="23"/>
  <c r="O2468" i="23"/>
  <c r="P2468" i="23"/>
  <c r="Q2468" i="23"/>
  <c r="R2468" i="23"/>
  <c r="Y2469" i="23"/>
  <c r="L2469" i="23"/>
  <c r="C2469" i="23"/>
  <c r="E2469" i="23"/>
  <c r="F2469" i="23"/>
  <c r="G2469" i="23"/>
  <c r="B2470" i="23"/>
  <c r="DU47" i="23"/>
  <c r="J2414" i="23"/>
  <c r="I2415" i="23" s="1"/>
  <c r="W2414" i="23"/>
  <c r="V2415" i="23" s="1"/>
  <c r="D2414" i="23"/>
  <c r="O2414" i="23"/>
  <c r="P2414" i="23"/>
  <c r="Q2414" i="23"/>
  <c r="R2414" i="23"/>
  <c r="Y2415" i="23"/>
  <c r="L2415" i="23"/>
  <c r="C2415" i="23"/>
  <c r="E2415" i="23"/>
  <c r="F2415" i="23"/>
  <c r="G2415" i="23"/>
  <c r="B2416" i="23"/>
  <c r="DU46" i="23"/>
  <c r="W2360" i="23"/>
  <c r="V2361" i="23" s="1"/>
  <c r="J2360" i="23"/>
  <c r="I2361" i="23" s="1"/>
  <c r="D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DU44" i="23"/>
  <c r="W2252" i="23"/>
  <c r="V2253" i="23" s="1"/>
  <c r="J2252" i="23"/>
  <c r="I2253" i="23" s="1"/>
  <c r="D2252" i="23"/>
  <c r="O2252" i="23"/>
  <c r="P2252" i="23"/>
  <c r="Q2252" i="23"/>
  <c r="R2252" i="23"/>
  <c r="Y2253" i="23"/>
  <c r="L2253" i="23"/>
  <c r="E2253" i="23"/>
  <c r="G2253" i="23"/>
  <c r="B2254" i="23"/>
  <c r="C2253" i="23"/>
  <c r="F2253" i="23"/>
  <c r="Y2199" i="23"/>
  <c r="L2199" i="23"/>
  <c r="C2199" i="23"/>
  <c r="G2199" i="23"/>
  <c r="E2199" i="23"/>
  <c r="B2200" i="23"/>
  <c r="P2198" i="23"/>
  <c r="Q2198" i="23"/>
  <c r="R2198" i="23"/>
  <c r="W2198" i="23"/>
  <c r="V2199" i="23" s="1"/>
  <c r="J2198" i="23"/>
  <c r="I2199" i="23" s="1"/>
  <c r="D2198" i="23"/>
  <c r="DU43" i="23"/>
  <c r="DU42" i="23"/>
  <c r="O2144" i="23"/>
  <c r="P2144" i="23"/>
  <c r="Q2144" i="23"/>
  <c r="R2144" i="23"/>
  <c r="J2144" i="23"/>
  <c r="I2145" i="23" s="1"/>
  <c r="W2144" i="23"/>
  <c r="V2145" i="23" s="1"/>
  <c r="D2144" i="23"/>
  <c r="Y2145" i="23"/>
  <c r="L2145" i="23"/>
  <c r="E2145" i="23"/>
  <c r="C2145" i="23"/>
  <c r="F2145" i="23"/>
  <c r="B2146" i="23"/>
  <c r="G2145" i="23"/>
  <c r="O2090" i="23"/>
  <c r="DV41" i="23" s="1"/>
  <c r="P2090" i="23"/>
  <c r="Q2090" i="23"/>
  <c r="R2090" i="23"/>
  <c r="W2090" i="23"/>
  <c r="V2091" i="23" s="1"/>
  <c r="J2090" i="23"/>
  <c r="I2091" i="23" s="1"/>
  <c r="D2090" i="23"/>
  <c r="L2091" i="23"/>
  <c r="Y2091" i="23"/>
  <c r="E2091" i="23"/>
  <c r="G2091" i="23"/>
  <c r="C2091" i="23"/>
  <c r="B2092" i="23"/>
  <c r="DU41" i="23"/>
  <c r="DU40" i="23"/>
  <c r="O2036" i="23"/>
  <c r="P2036" i="23"/>
  <c r="Q2036" i="23"/>
  <c r="R2036" i="23"/>
  <c r="Y2037" i="23"/>
  <c r="L2037" i="23"/>
  <c r="C2037" i="23"/>
  <c r="E2037" i="23"/>
  <c r="B2038" i="23"/>
  <c r="G2037" i="23"/>
  <c r="W2036" i="23"/>
  <c r="V2037" i="23" s="1"/>
  <c r="J2036" i="23"/>
  <c r="I2037" i="23" s="1"/>
  <c r="D2036" i="23"/>
  <c r="DU39" i="23"/>
  <c r="J1982" i="23"/>
  <c r="I1983" i="23" s="1"/>
  <c r="W1982" i="23"/>
  <c r="V1983" i="23" s="1"/>
  <c r="D1982" i="23"/>
  <c r="Y1983" i="23"/>
  <c r="L1983" i="23"/>
  <c r="G1983" i="23"/>
  <c r="C1983" i="23"/>
  <c r="E1983" i="23"/>
  <c r="F1983" i="23"/>
  <c r="B1984" i="23"/>
  <c r="O1982" i="23"/>
  <c r="P1982" i="23"/>
  <c r="Q1982" i="23"/>
  <c r="R1982" i="23"/>
  <c r="DU38" i="23"/>
  <c r="O1928" i="23"/>
  <c r="P1928" i="23"/>
  <c r="Q1928" i="23"/>
  <c r="R1928" i="23"/>
  <c r="J1928" i="23"/>
  <c r="I1929" i="23" s="1"/>
  <c r="W1928" i="23"/>
  <c r="V1929" i="23" s="1"/>
  <c r="D1928" i="23"/>
  <c r="L1929" i="23"/>
  <c r="Y1929" i="23"/>
  <c r="E1929" i="23"/>
  <c r="G1929" i="23"/>
  <c r="B1930" i="23"/>
  <c r="C1929" i="23"/>
  <c r="DU37" i="23"/>
  <c r="M1874" i="23"/>
  <c r="W1874" i="23"/>
  <c r="J1874" i="23"/>
  <c r="D1874" i="23"/>
  <c r="O1874" i="23"/>
  <c r="P1874" i="23"/>
  <c r="Q1874" i="23"/>
  <c r="R1874" i="23"/>
  <c r="Y1875" i="23"/>
  <c r="L1875" i="23"/>
  <c r="C1875" i="23"/>
  <c r="F1875" i="23" s="1"/>
  <c r="E1875" i="23"/>
  <c r="G1875" i="23"/>
  <c r="B1876" i="23"/>
  <c r="DU36" i="23"/>
  <c r="W1820" i="23"/>
  <c r="V1821" i="23" s="1"/>
  <c r="J1820" i="23"/>
  <c r="I1821" i="23" s="1"/>
  <c r="D1820" i="23"/>
  <c r="O1820" i="23"/>
  <c r="P1820" i="23"/>
  <c r="Q1820" i="23"/>
  <c r="R1820" i="23"/>
  <c r="Y1821" i="23"/>
  <c r="L1821" i="23"/>
  <c r="C1821" i="23"/>
  <c r="E1821" i="23"/>
  <c r="G1821" i="23"/>
  <c r="B1822" i="23"/>
  <c r="DU35" i="23"/>
  <c r="W1766" i="23"/>
  <c r="V1767" i="23" s="1"/>
  <c r="J1766" i="23"/>
  <c r="I1767" i="23" s="1"/>
  <c r="D1766" i="23"/>
  <c r="O1766" i="23"/>
  <c r="P1766" i="23"/>
  <c r="Q1766" i="23"/>
  <c r="R1766" i="23"/>
  <c r="Y1767" i="23"/>
  <c r="L1767" i="23"/>
  <c r="C1767" i="23"/>
  <c r="E1767" i="23"/>
  <c r="G1767" i="23"/>
  <c r="B1768" i="23"/>
  <c r="Z1711" i="23"/>
  <c r="V1712" i="23"/>
  <c r="DU34" i="23"/>
  <c r="W1712" i="23"/>
  <c r="V1713" i="23" s="1"/>
  <c r="J1712" i="23"/>
  <c r="I1713" i="23" s="1"/>
  <c r="D1712" i="23"/>
  <c r="O1712" i="23"/>
  <c r="P1712" i="23"/>
  <c r="Q1712" i="23"/>
  <c r="R1712" i="23"/>
  <c r="Y1713" i="23"/>
  <c r="L1713" i="23"/>
  <c r="C1713" i="23"/>
  <c r="E1713" i="23"/>
  <c r="G1713" i="23"/>
  <c r="B1714" i="23"/>
  <c r="DU33" i="23"/>
  <c r="W1658" i="23"/>
  <c r="V1659" i="23" s="1"/>
  <c r="J1658" i="23"/>
  <c r="I1659" i="23" s="1"/>
  <c r="D1658" i="23"/>
  <c r="O1658" i="23"/>
  <c r="P1658" i="23"/>
  <c r="Q1658" i="23"/>
  <c r="R1658" i="23"/>
  <c r="Y1659" i="23"/>
  <c r="L1659" i="23"/>
  <c r="C1659" i="23"/>
  <c r="E1659" i="23"/>
  <c r="G1659" i="23"/>
  <c r="B1660" i="23"/>
  <c r="DU32" i="23"/>
  <c r="W1604" i="23"/>
  <c r="V1605" i="23" s="1"/>
  <c r="J1604" i="23"/>
  <c r="I1605" i="23" s="1"/>
  <c r="D1604" i="23"/>
  <c r="O1604" i="23"/>
  <c r="P1604" i="23"/>
  <c r="Q1604" i="23"/>
  <c r="R1604" i="23"/>
  <c r="L1605" i="23"/>
  <c r="Y1605" i="23"/>
  <c r="C1605" i="23"/>
  <c r="E1605" i="23"/>
  <c r="G1605" i="23"/>
  <c r="B1606" i="23"/>
  <c r="DU31" i="23"/>
  <c r="W1550" i="23"/>
  <c r="V1551" i="23" s="1"/>
  <c r="J1550" i="23"/>
  <c r="I1551" i="23" s="1"/>
  <c r="D1550" i="23"/>
  <c r="P1550" i="23"/>
  <c r="Q1550" i="23"/>
  <c r="R1550" i="23"/>
  <c r="L1551" i="23"/>
  <c r="Y1551" i="23"/>
  <c r="C1551" i="23"/>
  <c r="E1551" i="23"/>
  <c r="F1551" i="23"/>
  <c r="G1551" i="23"/>
  <c r="B1552" i="23"/>
  <c r="DU30" i="23"/>
  <c r="W1496" i="23"/>
  <c r="V1497" i="23" s="1"/>
  <c r="J1496" i="23"/>
  <c r="I1497" i="23" s="1"/>
  <c r="D1496" i="23"/>
  <c r="O1496" i="23"/>
  <c r="P1496" i="23"/>
  <c r="Q1496" i="23"/>
  <c r="R1496" i="23"/>
  <c r="L1497" i="23"/>
  <c r="Y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E1335" i="23"/>
  <c r="F1335" i="23"/>
  <c r="G1335" i="23"/>
  <c r="B1336" i="23"/>
  <c r="DU26" i="23"/>
  <c r="W1280" i="23"/>
  <c r="V1281" i="23" s="1"/>
  <c r="J1280" i="23"/>
  <c r="I1281" i="23" s="1"/>
  <c r="D1280" i="23"/>
  <c r="O1280" i="23"/>
  <c r="P1280" i="23"/>
  <c r="Q1280" i="23"/>
  <c r="R1280" i="23"/>
  <c r="L1281" i="23"/>
  <c r="Y1281" i="23"/>
  <c r="C1281" i="23"/>
  <c r="E1281" i="23"/>
  <c r="F1281" i="23"/>
  <c r="G1281" i="23"/>
  <c r="B1282" i="23"/>
  <c r="DU25" i="23"/>
  <c r="W1226" i="23"/>
  <c r="V1227" i="23" s="1"/>
  <c r="J1226" i="23"/>
  <c r="I1227" i="23" s="1"/>
  <c r="D1226" i="23"/>
  <c r="O1226" i="23"/>
  <c r="P1226" i="23"/>
  <c r="Q1226" i="23"/>
  <c r="R1226" i="23"/>
  <c r="Y1227" i="23"/>
  <c r="L1227" i="23"/>
  <c r="C1227" i="23"/>
  <c r="E1227" i="23"/>
  <c r="F1227" i="23"/>
  <c r="G1227" i="23"/>
  <c r="B1228" i="23"/>
  <c r="DU24" i="23"/>
  <c r="B92" i="8"/>
  <c r="W1172" i="23"/>
  <c r="V1173" i="23" s="1"/>
  <c r="J1172" i="23"/>
  <c r="I1173" i="23" s="1"/>
  <c r="D1172" i="23"/>
  <c r="O1172" i="23"/>
  <c r="P1172" i="23"/>
  <c r="Q1172" i="23"/>
  <c r="R1172" i="23"/>
  <c r="Y1173" i="23"/>
  <c r="L1173" i="23"/>
  <c r="C1173" i="23"/>
  <c r="E1173" i="23"/>
  <c r="F1173" i="23"/>
  <c r="G1173" i="23"/>
  <c r="B1174" i="23"/>
  <c r="DU23" i="23"/>
  <c r="B91" i="8"/>
  <c r="J1118" i="23"/>
  <c r="I1119" i="23" s="1"/>
  <c r="W1118" i="23"/>
  <c r="V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DU21" i="23"/>
  <c r="B89" i="8"/>
  <c r="L1011" i="23"/>
  <c r="Y1011" i="23"/>
  <c r="G1011" i="23"/>
  <c r="B1012" i="23"/>
  <c r="C1011" i="23"/>
  <c r="E1011" i="23"/>
  <c r="W1010" i="23"/>
  <c r="V1011" i="23" s="1"/>
  <c r="J1010" i="23"/>
  <c r="I1011" i="23" s="1"/>
  <c r="D1010" i="23"/>
  <c r="O1010" i="23"/>
  <c r="P1010" i="23"/>
  <c r="Q1010" i="23"/>
  <c r="R1010" i="23"/>
  <c r="DU20" i="23"/>
  <c r="B88" i="8"/>
  <c r="W956" i="23"/>
  <c r="V957" i="23" s="1"/>
  <c r="J956" i="23"/>
  <c r="I957" i="23" s="1"/>
  <c r="D956" i="23"/>
  <c r="O956" i="23"/>
  <c r="Q956" i="23"/>
  <c r="P956" i="23"/>
  <c r="R956" i="23"/>
  <c r="Y957" i="23"/>
  <c r="L957" i="23"/>
  <c r="C957" i="23"/>
  <c r="E957" i="23"/>
  <c r="F957" i="23"/>
  <c r="G957" i="23"/>
  <c r="B958" i="23"/>
  <c r="DU19" i="23"/>
  <c r="B87" i="8"/>
  <c r="W902" i="23"/>
  <c r="V903" i="23" s="1"/>
  <c r="J902" i="23"/>
  <c r="I903" i="23" s="1"/>
  <c r="D902" i="23"/>
  <c r="O902" i="23"/>
  <c r="Q902" i="23"/>
  <c r="P902" i="23"/>
  <c r="R902" i="23"/>
  <c r="Y903" i="23"/>
  <c r="L903" i="23"/>
  <c r="C903" i="23"/>
  <c r="E903" i="23"/>
  <c r="F903" i="23"/>
  <c r="G903" i="23"/>
  <c r="B904" i="23"/>
  <c r="B86" i="8"/>
  <c r="DU18" i="23"/>
  <c r="W848" i="23"/>
  <c r="V849" i="23" s="1"/>
  <c r="J848" i="23"/>
  <c r="I849" i="23" s="1"/>
  <c r="D848" i="23"/>
  <c r="O848" i="23"/>
  <c r="P848" i="23"/>
  <c r="Q848" i="23"/>
  <c r="R848" i="23"/>
  <c r="L849" i="23"/>
  <c r="Y849" i="23"/>
  <c r="C849" i="23"/>
  <c r="E849" i="23"/>
  <c r="F849" i="23"/>
  <c r="G849" i="23"/>
  <c r="B850" i="23"/>
  <c r="O794" i="23"/>
  <c r="P794" i="23"/>
  <c r="Q794" i="23"/>
  <c r="R794" i="23"/>
  <c r="J794" i="23"/>
  <c r="I795" i="23" s="1"/>
  <c r="W794" i="23"/>
  <c r="V795" i="23" s="1"/>
  <c r="D794" i="23"/>
  <c r="Y795" i="23"/>
  <c r="L795" i="23"/>
  <c r="G795" i="23"/>
  <c r="E795" i="23"/>
  <c r="B796" i="23"/>
  <c r="C795" i="23"/>
  <c r="F795" i="23"/>
  <c r="B85" i="8"/>
  <c r="DU17" i="23"/>
  <c r="M740" i="23"/>
  <c r="Y741" i="23"/>
  <c r="L741" i="23"/>
  <c r="B742" i="23"/>
  <c r="C741" i="23"/>
  <c r="E741" i="23"/>
  <c r="G741" i="23"/>
  <c r="O740" i="23"/>
  <c r="P740" i="23"/>
  <c r="Q740" i="23"/>
  <c r="R740" i="23"/>
  <c r="W740" i="23"/>
  <c r="J740" i="23"/>
  <c r="D740" i="23"/>
  <c r="B84" i="8"/>
  <c r="DU16" i="23"/>
  <c r="DU15" i="23"/>
  <c r="B83" i="8"/>
  <c r="Y687" i="23"/>
  <c r="L687" i="23"/>
  <c r="B688" i="23"/>
  <c r="C687" i="23"/>
  <c r="E687" i="23"/>
  <c r="G687" i="23"/>
  <c r="J686" i="23"/>
  <c r="I687" i="23" s="1"/>
  <c r="W686" i="23"/>
  <c r="V687" i="23" s="1"/>
  <c r="D686" i="23"/>
  <c r="O686" i="23"/>
  <c r="P686" i="23"/>
  <c r="Q686" i="23"/>
  <c r="R686"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Q578" i="23"/>
  <c r="R578" i="23"/>
  <c r="P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F471" i="23"/>
  <c r="G471" i="23"/>
  <c r="B472" i="23"/>
  <c r="DU10" i="23"/>
  <c r="B78" i="8"/>
  <c r="M416" i="23"/>
  <c r="W416" i="23"/>
  <c r="J416" i="23"/>
  <c r="D416" i="23"/>
  <c r="O416" i="23"/>
  <c r="Q416" i="23"/>
  <c r="R416" i="23"/>
  <c r="P416" i="23"/>
  <c r="Y417" i="23"/>
  <c r="L417" i="23"/>
  <c r="C417" i="23"/>
  <c r="E417" i="23"/>
  <c r="F417" i="23"/>
  <c r="G417" i="23"/>
  <c r="B418" i="23"/>
  <c r="B77" i="8"/>
  <c r="DU9" i="23"/>
  <c r="J362" i="23"/>
  <c r="I363" i="23" s="1"/>
  <c r="W362" i="23"/>
  <c r="V363" i="23" s="1"/>
  <c r="D362" i="23"/>
  <c r="O362" i="23"/>
  <c r="Q362" i="23"/>
  <c r="P362" i="23"/>
  <c r="R362" i="23"/>
  <c r="Y363" i="23"/>
  <c r="L363" i="23"/>
  <c r="C363" i="23"/>
  <c r="E363" i="23"/>
  <c r="F363" i="23"/>
  <c r="G363" i="23"/>
  <c r="B364" i="23"/>
  <c r="DU8" i="23"/>
  <c r="B76" i="8"/>
  <c r="W308" i="23"/>
  <c r="V309" i="23" s="1"/>
  <c r="J308" i="23"/>
  <c r="I309" i="23" s="1"/>
  <c r="D308" i="23"/>
  <c r="O308" i="23"/>
  <c r="Q308" i="23"/>
  <c r="P308" i="23"/>
  <c r="R308" i="23"/>
  <c r="Y309" i="23"/>
  <c r="L309" i="23"/>
  <c r="C309" i="23"/>
  <c r="F309" i="23" s="1"/>
  <c r="E309" i="23"/>
  <c r="G309" i="23"/>
  <c r="B310" i="23"/>
  <c r="DU7" i="23"/>
  <c r="W254" i="23"/>
  <c r="V255" i="23" s="1"/>
  <c r="J254" i="23"/>
  <c r="I255" i="23" s="1"/>
  <c r="D254" i="23"/>
  <c r="O254" i="23"/>
  <c r="P254" i="23"/>
  <c r="Q254" i="23"/>
  <c r="R254" i="23"/>
  <c r="Y255" i="23"/>
  <c r="L255" i="23"/>
  <c r="C255" i="23"/>
  <c r="F255" i="23" s="1"/>
  <c r="E255" i="23"/>
  <c r="G255" i="23"/>
  <c r="B256" i="23"/>
  <c r="DU6" i="23"/>
  <c r="B74" i="8"/>
  <c r="W200" i="23"/>
  <c r="V201" i="23" s="1"/>
  <c r="J200" i="23"/>
  <c r="I201" i="23" s="1"/>
  <c r="D200" i="23"/>
  <c r="O200" i="23"/>
  <c r="Q200" i="23"/>
  <c r="P200" i="23"/>
  <c r="R200" i="23"/>
  <c r="Y201" i="23"/>
  <c r="L201" i="23"/>
  <c r="C201" i="23"/>
  <c r="F201" i="23" s="1"/>
  <c r="E201" i="23"/>
  <c r="G201" i="23"/>
  <c r="B202" i="23"/>
  <c r="DU5" i="23"/>
  <c r="B73" i="8"/>
  <c r="W146" i="23"/>
  <c r="V147" i="23" s="1"/>
  <c r="J146" i="23"/>
  <c r="I147" i="23" s="1"/>
  <c r="D146" i="23"/>
  <c r="O146" i="23"/>
  <c r="Q146" i="23"/>
  <c r="P146" i="23"/>
  <c r="R146" i="23"/>
  <c r="Y147" i="23"/>
  <c r="L147" i="23"/>
  <c r="C147" i="23"/>
  <c r="F147" i="23" s="1"/>
  <c r="E147" i="23"/>
  <c r="G147" i="23"/>
  <c r="B148" i="23"/>
  <c r="DU4" i="23"/>
  <c r="B72" i="8"/>
  <c r="Z91" i="23"/>
  <c r="V92" i="23"/>
  <c r="Y93" i="23"/>
  <c r="L93" i="23"/>
  <c r="G93" i="23"/>
  <c r="C93" i="23"/>
  <c r="E93" i="23"/>
  <c r="B94" i="23"/>
  <c r="W92" i="23"/>
  <c r="V93" i="23" s="1"/>
  <c r="J92" i="23"/>
  <c r="I93" i="23" s="1"/>
  <c r="D92" i="23"/>
  <c r="Q92" i="23"/>
  <c r="P92" i="23"/>
  <c r="R92" i="23"/>
  <c r="E81" i="13"/>
  <c r="O29" i="18"/>
  <c r="D30" i="18"/>
  <c r="J30" i="18"/>
  <c r="I31" i="18" s="1"/>
  <c r="AH30" i="18"/>
  <c r="AG30" i="18"/>
  <c r="AF30" i="18"/>
  <c r="AE30" i="18"/>
  <c r="AD30" i="18"/>
  <c r="AC30" i="18"/>
  <c r="AB30" i="18"/>
  <c r="AA30" i="18"/>
  <c r="Z30" i="18"/>
  <c r="Y30" i="18"/>
  <c r="X30" i="18"/>
  <c r="W30" i="18"/>
  <c r="Q30" i="18"/>
  <c r="P30" i="18"/>
  <c r="R30" i="18"/>
  <c r="V30" i="18"/>
  <c r="L31" i="18"/>
  <c r="B31" i="19"/>
  <c r="B32" i="18"/>
  <c r="E31" i="18"/>
  <c r="C31" i="18"/>
  <c r="G31" i="18"/>
  <c r="X30" i="19"/>
  <c r="T30" i="19"/>
  <c r="AL16" i="18"/>
  <c r="B96" i="13"/>
  <c r="I96" i="13" s="1"/>
  <c r="AK15" i="18"/>
  <c r="AJ17" i="18"/>
  <c r="AJ18" i="18"/>
  <c r="AJ19" i="18"/>
  <c r="AJ20" i="18"/>
  <c r="AJ21" i="18"/>
  <c r="AJ22" i="18"/>
  <c r="AJ23" i="18"/>
  <c r="AJ26" i="18"/>
  <c r="AJ25" i="18"/>
  <c r="AJ28" i="18"/>
  <c r="AJ30" i="18"/>
  <c r="AJ24" i="18"/>
  <c r="AJ27" i="18"/>
  <c r="AJ29" i="18"/>
  <c r="AJ31" i="18"/>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M4225" i="23"/>
  <c r="N4225" i="23"/>
  <c r="U4225" i="23" s="1"/>
  <c r="M4171" i="23"/>
  <c r="N4171" i="23"/>
  <c r="U4171" i="23" s="1"/>
  <c r="M4117" i="23"/>
  <c r="N4117" i="23"/>
  <c r="U4117" i="23" s="1"/>
  <c r="N4063" i="23"/>
  <c r="U4063" i="23" s="1"/>
  <c r="M406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N2197" i="23"/>
  <c r="M2197" i="23"/>
  <c r="N2143" i="23"/>
  <c r="M2143" i="23"/>
  <c r="N2089" i="23"/>
  <c r="M2089" i="23"/>
  <c r="M2035" i="23"/>
  <c r="N2035" i="23" s="1"/>
  <c r="M1981" i="23"/>
  <c r="N1981" i="23"/>
  <c r="M1927" i="23"/>
  <c r="N1927" i="23"/>
  <c r="M1873" i="23"/>
  <c r="N1873" i="23"/>
  <c r="M1819" i="23"/>
  <c r="N1819" i="23"/>
  <c r="M1765" i="23"/>
  <c r="N1765"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N793" i="23"/>
  <c r="M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N29" i="18"/>
  <c r="U29" i="18" s="1"/>
  <c r="M29" i="18"/>
  <c r="Z2251" i="23"/>
  <c r="Z469" i="23"/>
  <c r="AS1382" i="24"/>
  <c r="AS1158" i="24"/>
  <c r="AS1102" i="24"/>
  <c r="AS1046" i="24"/>
  <c r="AS990" i="24"/>
  <c r="AS542" i="24"/>
  <c r="AS374" i="24"/>
  <c r="Z4741" i="23"/>
  <c r="AS1606" i="24"/>
  <c r="AS1214" i="24"/>
  <c r="AS934" i="24"/>
  <c r="AS766" i="24"/>
  <c r="AS710" i="24"/>
  <c r="AS486" i="24"/>
  <c r="AS430" i="24"/>
  <c r="Z4225" i="23"/>
  <c r="Z4171" i="23"/>
  <c r="Z2845" i="23"/>
  <c r="Z2791" i="23"/>
  <c r="Z2413" i="23"/>
  <c r="AS1326" i="24"/>
  <c r="AS1270" i="24"/>
  <c r="AS878" i="24"/>
  <c r="AS822" i="24"/>
  <c r="AE4687" i="23"/>
  <c r="Z3439" i="23"/>
  <c r="Z415" i="23"/>
  <c r="Z3385" i="23"/>
  <c r="Z3331" i="23"/>
  <c r="Z3277" i="23"/>
  <c r="Z3223" i="23"/>
  <c r="Z3169" i="23"/>
  <c r="Z3115" i="23"/>
  <c r="Z3061" i="23"/>
  <c r="Z2737" i="23"/>
  <c r="Z2683" i="23"/>
  <c r="Z2521" i="23"/>
  <c r="Z2467" i="23"/>
  <c r="Z2359" i="23"/>
  <c r="Z2305" i="23"/>
  <c r="Z2197" i="23"/>
  <c r="Z2143" i="23"/>
  <c r="Z2089" i="23"/>
  <c r="Z2035" i="23"/>
  <c r="Z1981" i="23"/>
  <c r="Z1927" i="23"/>
  <c r="Z1873" i="23"/>
  <c r="Z199" i="23"/>
  <c r="Z1657" i="23"/>
  <c r="Z1603" i="23"/>
  <c r="Z1549" i="23"/>
  <c r="Z1495" i="23"/>
  <c r="Z1279" i="23"/>
  <c r="Z1225" i="23"/>
  <c r="Z1171" i="23"/>
  <c r="Z1117" i="23"/>
  <c r="Z1063" i="23"/>
  <c r="Z1009" i="23"/>
  <c r="Z955" i="23"/>
  <c r="Z901" i="23"/>
  <c r="Z847" i="23"/>
  <c r="Z793" i="23"/>
  <c r="Z739" i="23"/>
  <c r="Z145" i="23"/>
  <c r="K1607" i="24"/>
  <c r="AQ1607" i="24"/>
  <c r="K1383" i="24"/>
  <c r="AQ1383" i="24"/>
  <c r="AQ1327" i="24"/>
  <c r="K1327" i="24"/>
  <c r="AQ1271" i="24"/>
  <c r="F1271" i="24"/>
  <c r="AV1271" i="24" s="1"/>
  <c r="K1271" i="24"/>
  <c r="F1215" i="24"/>
  <c r="AV1215" i="24" s="1"/>
  <c r="K1215" i="24"/>
  <c r="AQ1215" i="24"/>
  <c r="AQ1159" i="24"/>
  <c r="K1159" i="24"/>
  <c r="F1159" i="24"/>
  <c r="AV1159" i="24" s="1"/>
  <c r="K1103" i="24"/>
  <c r="AQ1103" i="24"/>
  <c r="AQ1047" i="24"/>
  <c r="K1047" i="24"/>
  <c r="AQ991" i="24"/>
  <c r="K991" i="24"/>
  <c r="AQ935" i="24"/>
  <c r="K935" i="24"/>
  <c r="K879" i="24"/>
  <c r="AQ879" i="24"/>
  <c r="AQ823" i="24"/>
  <c r="K823" i="24"/>
  <c r="AQ767" i="24"/>
  <c r="K767" i="24"/>
  <c r="AQ655" i="24"/>
  <c r="K655" i="24"/>
  <c r="AQ599" i="24"/>
  <c r="K599" i="24"/>
  <c r="AQ543" i="24"/>
  <c r="K543" i="24"/>
  <c r="AQ487" i="24"/>
  <c r="K487" i="24"/>
  <c r="AQ431" i="24"/>
  <c r="K431" i="24"/>
  <c r="F431" i="24"/>
  <c r="AV431" i="24" s="1"/>
  <c r="AQ375" i="24"/>
  <c r="K375" i="24"/>
  <c r="I319" i="24"/>
  <c r="N318" i="24"/>
  <c r="AE318" i="24" s="1"/>
  <c r="K319" i="24"/>
  <c r="AQ319" i="24"/>
  <c r="AQ263" i="24"/>
  <c r="K263" i="24"/>
  <c r="X4742" i="23"/>
  <c r="K4742" i="23"/>
  <c r="AC4688" i="23"/>
  <c r="K4688" i="23"/>
  <c r="I4580" i="23"/>
  <c r="N4579" i="23"/>
  <c r="I4526" i="23"/>
  <c r="N4525" i="23"/>
  <c r="X4226" i="23"/>
  <c r="K4226" i="23"/>
  <c r="X4172" i="23"/>
  <c r="K4172" i="23"/>
  <c r="X4064" i="23"/>
  <c r="F4064" i="23"/>
  <c r="O4064" i="23" s="1"/>
  <c r="K4064" i="23"/>
  <c r="X3440" i="23"/>
  <c r="K3440" i="23"/>
  <c r="X3386" i="23"/>
  <c r="F3386" i="23"/>
  <c r="K3386" i="23"/>
  <c r="X3332" i="23"/>
  <c r="F3332" i="23"/>
  <c r="O3332" i="23" s="1"/>
  <c r="K3332" i="23"/>
  <c r="X3278" i="23"/>
  <c r="K3278" i="23"/>
  <c r="F3278" i="23"/>
  <c r="K3224" i="23"/>
  <c r="X3224" i="23"/>
  <c r="F3224" i="23"/>
  <c r="F3170" i="23"/>
  <c r="X3170" i="23"/>
  <c r="K3170" i="23"/>
  <c r="F3116" i="23"/>
  <c r="O3116" i="23" s="1"/>
  <c r="X3116" i="23"/>
  <c r="K3116" i="23"/>
  <c r="K3062" i="23"/>
  <c r="X3062" i="23"/>
  <c r="K3008" i="23"/>
  <c r="X3008" i="23"/>
  <c r="X2954" i="23"/>
  <c r="K2954" i="23"/>
  <c r="K2900" i="23"/>
  <c r="X2900" i="23"/>
  <c r="X2846" i="23"/>
  <c r="K2846" i="23"/>
  <c r="X2792" i="23"/>
  <c r="K2792" i="23"/>
  <c r="X2738" i="23"/>
  <c r="K2738" i="23"/>
  <c r="F2738" i="23"/>
  <c r="K2684" i="23"/>
  <c r="X2684" i="23"/>
  <c r="X2630" i="23"/>
  <c r="K2630" i="23"/>
  <c r="K2576" i="23"/>
  <c r="X2576" i="23"/>
  <c r="K2522" i="23"/>
  <c r="X2522" i="23"/>
  <c r="K2468" i="23"/>
  <c r="X2468" i="23"/>
  <c r="X2414" i="23"/>
  <c r="Z2414" i="23" s="1"/>
  <c r="K2414" i="23"/>
  <c r="F2360" i="23"/>
  <c r="O2360" i="23" s="1"/>
  <c r="X2360" i="23"/>
  <c r="K2360" i="23"/>
  <c r="K2306" i="23"/>
  <c r="X2306" i="23"/>
  <c r="X2252" i="23"/>
  <c r="K2252" i="23"/>
  <c r="X2198" i="23"/>
  <c r="F2198" i="23"/>
  <c r="O2198" i="23" s="1"/>
  <c r="K2198" i="23"/>
  <c r="K2144" i="23"/>
  <c r="X2144" i="23"/>
  <c r="Z2144" i="23" s="1"/>
  <c r="X2090" i="23"/>
  <c r="Z2090" i="23" s="1"/>
  <c r="K2090" i="23"/>
  <c r="K2036" i="23"/>
  <c r="X2036" i="23"/>
  <c r="K1982" i="23"/>
  <c r="X1982" i="23"/>
  <c r="X1928" i="23"/>
  <c r="K1928" i="23"/>
  <c r="F1928" i="23"/>
  <c r="K1820" i="23"/>
  <c r="X1820" i="23"/>
  <c r="K1766" i="23"/>
  <c r="X1766" i="23"/>
  <c r="I1712" i="23"/>
  <c r="N1711" i="23"/>
  <c r="X1712" i="23"/>
  <c r="K1712" i="23"/>
  <c r="K1658" i="23"/>
  <c r="X1658" i="23"/>
  <c r="X1604" i="23"/>
  <c r="K1604" i="23"/>
  <c r="F1550" i="23"/>
  <c r="O1550" i="23" s="1"/>
  <c r="X1550" i="23"/>
  <c r="K1550" i="23"/>
  <c r="X1496" i="23"/>
  <c r="Z1496" i="23" s="1"/>
  <c r="K1496" i="23"/>
  <c r="K1442" i="23"/>
  <c r="X1442" i="23"/>
  <c r="Z1442" i="23" s="1"/>
  <c r="K1388" i="23"/>
  <c r="X1388" i="23"/>
  <c r="Z1388" i="23" s="1"/>
  <c r="X1334" i="23"/>
  <c r="K1334" i="23"/>
  <c r="K1280" i="23"/>
  <c r="X1280" i="23"/>
  <c r="X1226" i="23"/>
  <c r="K1226" i="23"/>
  <c r="X1172" i="23"/>
  <c r="Z1172" i="23" s="1"/>
  <c r="K1172" i="23"/>
  <c r="K1118" i="23"/>
  <c r="X1118" i="23"/>
  <c r="Z1118" i="23" s="1"/>
  <c r="K1064" i="23"/>
  <c r="X1064" i="23"/>
  <c r="Z1064" i="23" s="1"/>
  <c r="F1010" i="23"/>
  <c r="X1010" i="23"/>
  <c r="K1010" i="23"/>
  <c r="X956" i="23"/>
  <c r="K956" i="23"/>
  <c r="X902" i="23"/>
  <c r="K902" i="23"/>
  <c r="K848" i="23"/>
  <c r="X848" i="23"/>
  <c r="Z848" i="23" s="1"/>
  <c r="X794" i="23"/>
  <c r="K794" i="23"/>
  <c r="K686" i="23"/>
  <c r="X686" i="23"/>
  <c r="F686" i="23"/>
  <c r="X632" i="23"/>
  <c r="K632" i="23"/>
  <c r="X578" i="23"/>
  <c r="K578" i="23"/>
  <c r="X524" i="23"/>
  <c r="K524" i="23"/>
  <c r="K470" i="23"/>
  <c r="X470" i="23"/>
  <c r="Z470" i="23" s="1"/>
  <c r="X362" i="23"/>
  <c r="K362" i="23"/>
  <c r="X308" i="23"/>
  <c r="K308" i="23"/>
  <c r="X254" i="23"/>
  <c r="K254" i="23"/>
  <c r="K200" i="23"/>
  <c r="X200" i="23"/>
  <c r="K146" i="23"/>
  <c r="X146" i="23"/>
  <c r="I92" i="23"/>
  <c r="N91" i="23"/>
  <c r="X92" i="23"/>
  <c r="Z92" i="23" s="1"/>
  <c r="K92" i="23"/>
  <c r="F92" i="23"/>
  <c r="O92" i="23" s="1"/>
  <c r="V29" i="19"/>
  <c r="U30" i="19" s="1"/>
  <c r="W29" i="19"/>
  <c r="F30" i="18"/>
  <c r="C30" i="19" s="1"/>
  <c r="E30" i="19" s="1"/>
  <c r="K30" i="18"/>
  <c r="AI30" i="18"/>
  <c r="AS263" i="24" l="1"/>
  <c r="Y29" i="19"/>
  <c r="Z3062" i="23"/>
  <c r="Z2792" i="23"/>
  <c r="Z2468" i="23"/>
  <c r="Z2198" i="23"/>
  <c r="Z2738" i="23"/>
  <c r="Z1550" i="23"/>
  <c r="Z4064" i="23"/>
  <c r="Z3440" i="23"/>
  <c r="Z3116" i="23"/>
  <c r="X4635" i="23"/>
  <c r="F4635" i="23"/>
  <c r="X4173" i="23"/>
  <c r="K4173" i="23"/>
  <c r="K525" i="23"/>
  <c r="X525" i="23"/>
  <c r="J1608" i="24"/>
  <c r="I1609" i="24" s="1"/>
  <c r="AP1608" i="24"/>
  <c r="AO1609" i="24" s="1"/>
  <c r="D1608" i="24"/>
  <c r="O1608" i="24"/>
  <c r="P1608" i="24"/>
  <c r="Q1608" i="24"/>
  <c r="R1608" i="24"/>
  <c r="L1609" i="24"/>
  <c r="AR1609" i="24"/>
  <c r="C1609" i="24"/>
  <c r="E1609" i="24"/>
  <c r="F1609" i="24"/>
  <c r="AV1609" i="24" s="1"/>
  <c r="G1609" i="24"/>
  <c r="B1610" i="24"/>
  <c r="O1552" i="24"/>
  <c r="P1552" i="24"/>
  <c r="R1552" i="24"/>
  <c r="Q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J1384" i="24"/>
  <c r="I1385" i="24" s="1"/>
  <c r="AP1384" i="24"/>
  <c r="AO1385" i="24" s="1"/>
  <c r="D1384" i="24"/>
  <c r="O1384" i="24"/>
  <c r="P1384" i="24"/>
  <c r="Q1384" i="24"/>
  <c r="R1384" i="24"/>
  <c r="L1385" i="24"/>
  <c r="AR1385" i="24"/>
  <c r="C1385" i="24"/>
  <c r="E1385" i="24"/>
  <c r="F1385" i="24"/>
  <c r="AV1385" i="24" s="1"/>
  <c r="G1385" i="24"/>
  <c r="B1386" i="24"/>
  <c r="AP1328" i="24"/>
  <c r="AO1329" i="24" s="1"/>
  <c r="J1328" i="24"/>
  <c r="I1329" i="24" s="1"/>
  <c r="D1328" i="24"/>
  <c r="O1328" i="24"/>
  <c r="P1328" i="24"/>
  <c r="Q1328" i="24"/>
  <c r="R1328" i="24"/>
  <c r="AR1329" i="24"/>
  <c r="L1329" i="24"/>
  <c r="C1329" i="24"/>
  <c r="F1329" i="24" s="1"/>
  <c r="AV1329" i="24" s="1"/>
  <c r="E1329" i="24"/>
  <c r="G1329" i="24"/>
  <c r="B1330" i="24"/>
  <c r="AP1272" i="24"/>
  <c r="AO1273" i="24" s="1"/>
  <c r="J1272" i="24"/>
  <c r="I1273" i="24" s="1"/>
  <c r="D1272" i="24"/>
  <c r="O1272" i="24"/>
  <c r="P1272" i="24"/>
  <c r="R1272" i="24"/>
  <c r="Q1272" i="24"/>
  <c r="AR1273" i="24"/>
  <c r="L1273" i="24"/>
  <c r="C1273" i="24"/>
  <c r="E1273" i="24"/>
  <c r="G1273" i="24"/>
  <c r="B1274" i="24"/>
  <c r="AP1216" i="24"/>
  <c r="AO1217" i="24" s="1"/>
  <c r="J1216" i="24"/>
  <c r="I1217" i="24" s="1"/>
  <c r="D1216" i="24"/>
  <c r="O1216" i="24"/>
  <c r="P1216" i="24"/>
  <c r="Q1216" i="24"/>
  <c r="R1216" i="24"/>
  <c r="AR1217" i="24"/>
  <c r="L1217" i="24"/>
  <c r="C1217" i="24"/>
  <c r="E1217" i="24"/>
  <c r="G1217" i="24"/>
  <c r="B1218" i="24"/>
  <c r="AP1160" i="24"/>
  <c r="AO1161" i="24" s="1"/>
  <c r="J1160" i="24"/>
  <c r="I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L1105" i="24"/>
  <c r="AR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R992" i="24"/>
  <c r="Q992" i="24"/>
  <c r="AR993" i="24"/>
  <c r="L993" i="24"/>
  <c r="C993" i="24"/>
  <c r="E993" i="24"/>
  <c r="F993" i="24"/>
  <c r="AV993" i="24" s="1"/>
  <c r="G993" i="24"/>
  <c r="B994" i="24"/>
  <c r="AP936" i="24"/>
  <c r="AO937" i="24" s="1"/>
  <c r="J936" i="24"/>
  <c r="I937" i="24" s="1"/>
  <c r="D936" i="24"/>
  <c r="O936" i="24"/>
  <c r="P936" i="24"/>
  <c r="R936" i="24"/>
  <c r="Q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E769" i="24"/>
  <c r="G769" i="24"/>
  <c r="B770" i="24"/>
  <c r="AS711" i="24"/>
  <c r="AO712" i="24"/>
  <c r="AP712" i="24"/>
  <c r="AO713" i="24" s="1"/>
  <c r="J712" i="24"/>
  <c r="I713" i="24" s="1"/>
  <c r="D712" i="24"/>
  <c r="O712" i="24"/>
  <c r="P712" i="24"/>
  <c r="Q712" i="24"/>
  <c r="R712" i="24"/>
  <c r="AR713" i="24"/>
  <c r="L713" i="24"/>
  <c r="C713" i="24"/>
  <c r="E713" i="24"/>
  <c r="G713" i="24"/>
  <c r="B714" i="24"/>
  <c r="AP656" i="24"/>
  <c r="AO657" i="24" s="1"/>
  <c r="J656" i="24"/>
  <c r="I657" i="24" s="1"/>
  <c r="D656" i="24"/>
  <c r="O656" i="24"/>
  <c r="P656" i="24"/>
  <c r="Q656" i="24"/>
  <c r="R656" i="24"/>
  <c r="AR657" i="24"/>
  <c r="L657" i="24"/>
  <c r="C657" i="24"/>
  <c r="E657" i="24"/>
  <c r="G657" i="24"/>
  <c r="B658" i="24"/>
  <c r="AP600" i="24"/>
  <c r="AO601" i="24" s="1"/>
  <c r="J600" i="24"/>
  <c r="I601" i="24" s="1"/>
  <c r="D600" i="24"/>
  <c r="O600" i="24"/>
  <c r="P600" i="24"/>
  <c r="Q600" i="24"/>
  <c r="R600" i="24"/>
  <c r="AR601" i="24"/>
  <c r="L601" i="24"/>
  <c r="C601" i="24"/>
  <c r="F601" i="24" s="1"/>
  <c r="AV601" i="24" s="1"/>
  <c r="E601" i="24"/>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J320" i="24"/>
  <c r="I321" i="24" s="1"/>
  <c r="AP320" i="24"/>
  <c r="AO321" i="24" s="1"/>
  <c r="D320" i="24"/>
  <c r="O320" i="24"/>
  <c r="P320" i="24"/>
  <c r="Q320" i="24"/>
  <c r="R320" i="24"/>
  <c r="AR321" i="24"/>
  <c r="L321" i="24"/>
  <c r="C321" i="24"/>
  <c r="F321" i="24" s="1"/>
  <c r="AV321" i="24" s="1"/>
  <c r="E321" i="24"/>
  <c r="G321" i="24"/>
  <c r="B322" i="24"/>
  <c r="J264" i="24"/>
  <c r="I265" i="24" s="1"/>
  <c r="AP264" i="24"/>
  <c r="AO265" i="24" s="1"/>
  <c r="D264" i="24"/>
  <c r="O264" i="24"/>
  <c r="P264" i="24"/>
  <c r="Q264" i="24"/>
  <c r="R264" i="24"/>
  <c r="AR265" i="24"/>
  <c r="L265" i="24"/>
  <c r="C265" i="24"/>
  <c r="F265" i="24" s="1"/>
  <c r="AV265" i="24" s="1"/>
  <c r="E265" i="24"/>
  <c r="G265" i="24"/>
  <c r="B266" i="24"/>
  <c r="D4743" i="23"/>
  <c r="J4743" i="23"/>
  <c r="I4744" i="23" s="1"/>
  <c r="W4743" i="23"/>
  <c r="V4744" i="23" s="1"/>
  <c r="O4743" i="23"/>
  <c r="P4743" i="23"/>
  <c r="Q4743" i="23"/>
  <c r="R4743" i="23"/>
  <c r="L4744" i="23"/>
  <c r="Y4744" i="23"/>
  <c r="C4744" i="23"/>
  <c r="E4744" i="23"/>
  <c r="F4744" i="23"/>
  <c r="G4744" i="23"/>
  <c r="B4745" i="23"/>
  <c r="AI4688" i="23"/>
  <c r="AG4688" i="23"/>
  <c r="U4688" i="23"/>
  <c r="S4688" i="23"/>
  <c r="D4689" i="23"/>
  <c r="J4689" i="23"/>
  <c r="I4690" i="23" s="1"/>
  <c r="AB4689" i="23"/>
  <c r="AA4690" i="23" s="1"/>
  <c r="O4689" i="23"/>
  <c r="P4689" i="23"/>
  <c r="Q4689" i="23"/>
  <c r="R4689" i="23"/>
  <c r="AD4690" i="23"/>
  <c r="L4690" i="23"/>
  <c r="C4690" i="23"/>
  <c r="F4690" i="23" s="1"/>
  <c r="E4690" i="23"/>
  <c r="G4690" i="23"/>
  <c r="B4691" i="23"/>
  <c r="Z4634" i="23"/>
  <c r="V4635" i="23"/>
  <c r="D4635" i="23"/>
  <c r="W4635" i="23"/>
  <c r="O4635" i="23"/>
  <c r="P4635" i="23"/>
  <c r="Q4635" i="23"/>
  <c r="R4635" i="23"/>
  <c r="Y4636" i="23"/>
  <c r="C4636" i="23"/>
  <c r="E4636" i="23"/>
  <c r="G4636" i="23"/>
  <c r="B4637" i="23"/>
  <c r="P4581" i="23"/>
  <c r="Q4581" i="23"/>
  <c r="R4581" i="23"/>
  <c r="L4582" i="23"/>
  <c r="C4582" i="23"/>
  <c r="E4582" i="23"/>
  <c r="G4582" i="23"/>
  <c r="B4583" i="23"/>
  <c r="J4581" i="23"/>
  <c r="I4582" i="23" s="1"/>
  <c r="D4581" i="23"/>
  <c r="M4527" i="23"/>
  <c r="D4527" i="23"/>
  <c r="J4527" i="23"/>
  <c r="P4527" i="23"/>
  <c r="Q4527" i="23"/>
  <c r="R4527" i="23"/>
  <c r="L4528" i="23"/>
  <c r="C4528" i="23"/>
  <c r="E4528" i="23"/>
  <c r="G4528" i="23"/>
  <c r="B4529" i="23"/>
  <c r="D4227" i="23"/>
  <c r="J4227" i="23"/>
  <c r="I4228" i="23" s="1"/>
  <c r="W4227" i="23"/>
  <c r="V4228" i="23" s="1"/>
  <c r="O4227" i="23"/>
  <c r="P4227" i="23"/>
  <c r="Q4227" i="23"/>
  <c r="R4227" i="23"/>
  <c r="L4228" i="23"/>
  <c r="Y4228" i="23"/>
  <c r="C4228" i="23"/>
  <c r="E4228" i="23"/>
  <c r="F4228" i="23"/>
  <c r="G4228" i="23"/>
  <c r="B4229" i="23"/>
  <c r="M4173" i="23"/>
  <c r="D4173" i="23"/>
  <c r="J4173" i="23"/>
  <c r="W4173" i="23"/>
  <c r="O4173" i="23"/>
  <c r="P4173" i="23"/>
  <c r="Q4173" i="23"/>
  <c r="R4173" i="23"/>
  <c r="Y4174" i="23"/>
  <c r="L4174" i="23"/>
  <c r="C4174" i="23"/>
  <c r="E4174" i="23"/>
  <c r="F4174" i="23"/>
  <c r="G4174" i="23"/>
  <c r="B4175" i="23"/>
  <c r="D4119" i="23"/>
  <c r="J4119" i="23"/>
  <c r="I4120" i="23" s="1"/>
  <c r="W4119" i="23"/>
  <c r="V4120" i="23" s="1"/>
  <c r="O4119" i="23"/>
  <c r="P4119" i="23"/>
  <c r="Q4119" i="23"/>
  <c r="R4119" i="23"/>
  <c r="L4120" i="23"/>
  <c r="Y4120" i="23"/>
  <c r="C4120" i="23"/>
  <c r="E4120" i="23"/>
  <c r="G4120" i="23"/>
  <c r="B4121" i="23"/>
  <c r="Z4118" i="23"/>
  <c r="V4119" i="23"/>
  <c r="W4065" i="23"/>
  <c r="V4066" i="23" s="1"/>
  <c r="D4065" i="23"/>
  <c r="J4065" i="23"/>
  <c r="I4066" i="23" s="1"/>
  <c r="O4065" i="23"/>
  <c r="P4065" i="23"/>
  <c r="Q4065" i="23"/>
  <c r="R4065" i="23"/>
  <c r="Y4066" i="23"/>
  <c r="L4066" i="23"/>
  <c r="G4066" i="23"/>
  <c r="B4067" i="23"/>
  <c r="E4066" i="23"/>
  <c r="C4066"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D3658" i="23" s="1"/>
  <c r="E3658" i="23"/>
  <c r="F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W3441" i="23"/>
  <c r="V3442" i="23" s="1"/>
  <c r="J3441" i="23"/>
  <c r="I3442" i="23" s="1"/>
  <c r="D3441" i="23"/>
  <c r="O3441" i="23"/>
  <c r="DW66" i="23" s="1"/>
  <c r="P3441" i="23"/>
  <c r="Q3441" i="23"/>
  <c r="R3441" i="23"/>
  <c r="Y3442" i="23"/>
  <c r="L3442" i="23"/>
  <c r="C3442" i="23"/>
  <c r="E3442" i="23"/>
  <c r="F3442" i="23"/>
  <c r="G3442" i="23"/>
  <c r="B3443" i="23"/>
  <c r="W3387" i="23"/>
  <c r="V3388" i="23" s="1"/>
  <c r="J3387" i="23"/>
  <c r="I3388" i="23" s="1"/>
  <c r="D3387" i="23"/>
  <c r="O3387" i="23"/>
  <c r="DW65" i="23" s="1"/>
  <c r="P3387" i="23"/>
  <c r="Q3387" i="23"/>
  <c r="R3387" i="23"/>
  <c r="Y3388" i="23"/>
  <c r="L3388" i="23"/>
  <c r="C3388" i="23"/>
  <c r="E3388" i="23"/>
  <c r="F3388" i="23"/>
  <c r="G3388" i="23"/>
  <c r="B3389" i="23"/>
  <c r="J3333" i="23"/>
  <c r="I3334" i="23" s="1"/>
  <c r="W3333" i="23"/>
  <c r="V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F3226" i="23"/>
  <c r="G3226" i="23"/>
  <c r="B3227" i="23"/>
  <c r="J3171" i="23"/>
  <c r="I3172" i="23" s="1"/>
  <c r="W3171" i="23"/>
  <c r="V3172" i="23" s="1"/>
  <c r="D3171" i="23"/>
  <c r="O3171" i="23"/>
  <c r="P3171" i="23"/>
  <c r="Q3171" i="23"/>
  <c r="R3171" i="23"/>
  <c r="L3172" i="23"/>
  <c r="Y3172" i="23"/>
  <c r="C3172" i="23"/>
  <c r="E3172" i="23"/>
  <c r="G3172" i="23"/>
  <c r="B3173" i="23"/>
  <c r="W3117" i="23"/>
  <c r="V3118" i="23" s="1"/>
  <c r="J3117" i="23"/>
  <c r="I3118" i="23" s="1"/>
  <c r="D3117" i="23"/>
  <c r="O3117" i="23"/>
  <c r="P3117" i="23"/>
  <c r="Q3117" i="23"/>
  <c r="R3117" i="23"/>
  <c r="Y3118" i="23"/>
  <c r="L3118" i="23"/>
  <c r="C3118" i="23"/>
  <c r="E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L2956" i="23"/>
  <c r="Y2956" i="23"/>
  <c r="C2956" i="23"/>
  <c r="E2956" i="23"/>
  <c r="G2956" i="23"/>
  <c r="B2957" i="23"/>
  <c r="W2901" i="23"/>
  <c r="V2902" i="23" s="1"/>
  <c r="J2901" i="23"/>
  <c r="I2902" i="23" s="1"/>
  <c r="D2901" i="23"/>
  <c r="O2901" i="23"/>
  <c r="P2901" i="23"/>
  <c r="Q2901" i="23"/>
  <c r="R2901" i="23"/>
  <c r="Y2902" i="23"/>
  <c r="L2902" i="23"/>
  <c r="C2902" i="23"/>
  <c r="F2902" i="23" s="1"/>
  <c r="E2902" i="23"/>
  <c r="G2902" i="23"/>
  <c r="B2903"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G2740" i="23"/>
  <c r="B2741" i="23"/>
  <c r="W2685" i="23"/>
  <c r="V2686" i="23" s="1"/>
  <c r="J2685" i="23"/>
  <c r="I2686" i="23" s="1"/>
  <c r="D2685" i="23"/>
  <c r="O2685" i="23"/>
  <c r="P2685" i="23"/>
  <c r="Q2685" i="23"/>
  <c r="R2685" i="23"/>
  <c r="Y2686" i="23"/>
  <c r="L2686" i="23"/>
  <c r="C2686" i="23"/>
  <c r="E2686" i="23"/>
  <c r="G2686" i="23"/>
  <c r="B2687" i="23"/>
  <c r="W2631" i="23"/>
  <c r="V2632" i="23" s="1"/>
  <c r="J2631" i="23"/>
  <c r="I2632" i="23" s="1"/>
  <c r="D2631" i="23"/>
  <c r="O2631" i="23"/>
  <c r="P2631" i="23"/>
  <c r="Q2631" i="23"/>
  <c r="R2631" i="23"/>
  <c r="Y2632" i="23"/>
  <c r="L2632" i="23"/>
  <c r="C2632" i="23"/>
  <c r="E2632" i="23"/>
  <c r="G2632" i="23"/>
  <c r="B2633" i="23"/>
  <c r="W2577" i="23"/>
  <c r="V2578" i="23" s="1"/>
  <c r="J2577" i="23"/>
  <c r="I2578" i="23" s="1"/>
  <c r="D2577" i="23"/>
  <c r="O2577" i="23"/>
  <c r="P2577" i="23"/>
  <c r="Q2577" i="23"/>
  <c r="R2577" i="23"/>
  <c r="Y2578" i="23"/>
  <c r="L2578" i="23"/>
  <c r="C2578" i="23"/>
  <c r="E2578" i="23"/>
  <c r="G2578" i="23"/>
  <c r="B2579" i="23"/>
  <c r="W2523" i="23"/>
  <c r="V2524" i="23" s="1"/>
  <c r="J2523" i="23"/>
  <c r="I2524" i="23" s="1"/>
  <c r="D2523" i="23"/>
  <c r="O2523" i="23"/>
  <c r="P2523" i="23"/>
  <c r="Q2523" i="23"/>
  <c r="R2523" i="23"/>
  <c r="Y2524" i="23"/>
  <c r="L2524" i="23"/>
  <c r="C2524" i="23"/>
  <c r="E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O2415" i="23"/>
  <c r="DW47" i="23" s="1"/>
  <c r="P2415" i="23"/>
  <c r="Q2415" i="23"/>
  <c r="R2415" i="23"/>
  <c r="Y2416" i="23"/>
  <c r="L2416" i="23"/>
  <c r="C2416" i="23"/>
  <c r="E2416" i="23"/>
  <c r="F2416" i="23"/>
  <c r="G2416" i="23"/>
  <c r="B2417" i="23"/>
  <c r="W2361" i="23"/>
  <c r="V2362" i="23" s="1"/>
  <c r="J2361" i="23"/>
  <c r="I2362" i="23" s="1"/>
  <c r="D2361" i="23"/>
  <c r="O2361" i="23"/>
  <c r="P2361" i="23"/>
  <c r="Q2361" i="23"/>
  <c r="R2361" i="23"/>
  <c r="Y2362" i="23"/>
  <c r="L2362" i="23"/>
  <c r="C2362" i="23"/>
  <c r="F2362" i="23" s="1"/>
  <c r="E2362" i="23"/>
  <c r="G2362" i="23"/>
  <c r="B2363" i="23"/>
  <c r="W2307" i="23"/>
  <c r="V2308" i="23" s="1"/>
  <c r="J2307" i="23"/>
  <c r="I2308" i="23" s="1"/>
  <c r="D2307" i="23"/>
  <c r="O2307" i="23"/>
  <c r="P2307" i="23"/>
  <c r="Q2307" i="23"/>
  <c r="R2307" i="23"/>
  <c r="Y2308" i="23"/>
  <c r="L2308" i="23"/>
  <c r="C2308" i="23"/>
  <c r="E2308" i="23"/>
  <c r="F2308" i="23"/>
  <c r="G2308" i="23"/>
  <c r="B2309" i="23"/>
  <c r="O2253" i="23"/>
  <c r="P2253" i="23"/>
  <c r="Q2253" i="23"/>
  <c r="R2253" i="23"/>
  <c r="Y2254" i="23"/>
  <c r="L2254" i="23"/>
  <c r="C2254" i="23"/>
  <c r="E2254" i="23"/>
  <c r="G2254" i="23"/>
  <c r="B2255" i="23"/>
  <c r="W2253" i="23"/>
  <c r="V2254" i="23" s="1"/>
  <c r="J2253" i="23"/>
  <c r="I2254" i="23" s="1"/>
  <c r="D2253" i="23"/>
  <c r="W2199" i="23"/>
  <c r="V2200" i="23" s="1"/>
  <c r="J2199" i="23"/>
  <c r="I2200" i="23" s="1"/>
  <c r="D2199" i="23"/>
  <c r="O2199" i="23"/>
  <c r="P2199" i="23"/>
  <c r="Q2199" i="23"/>
  <c r="R2199" i="23"/>
  <c r="L2200" i="23"/>
  <c r="Y2200" i="23"/>
  <c r="G2200" i="23"/>
  <c r="C2200" i="23"/>
  <c r="B2201" i="23"/>
  <c r="E2200" i="23"/>
  <c r="F2200" i="23"/>
  <c r="W2145" i="23"/>
  <c r="V2146" i="23" s="1"/>
  <c r="J2145" i="23"/>
  <c r="I2146" i="23" s="1"/>
  <c r="D2145" i="23"/>
  <c r="Y2146" i="23"/>
  <c r="L2146" i="23"/>
  <c r="G2146" i="23"/>
  <c r="C2146" i="23"/>
  <c r="F2146" i="23" s="1"/>
  <c r="E2146" i="23"/>
  <c r="B2147" i="23"/>
  <c r="O2145" i="23"/>
  <c r="P2145" i="23"/>
  <c r="Q2145" i="23"/>
  <c r="R2145" i="23"/>
  <c r="O2091" i="23"/>
  <c r="P2091" i="23"/>
  <c r="Q2091" i="23"/>
  <c r="R2091" i="23"/>
  <c r="J2091" i="23"/>
  <c r="I2092" i="23" s="1"/>
  <c r="W2091" i="23"/>
  <c r="V2092" i="23" s="1"/>
  <c r="D2091" i="23"/>
  <c r="L2092" i="23"/>
  <c r="Y2092" i="23"/>
  <c r="B2093" i="23"/>
  <c r="G2092" i="23"/>
  <c r="C2092" i="23"/>
  <c r="E2092" i="23"/>
  <c r="W2037" i="23"/>
  <c r="V2038" i="23" s="1"/>
  <c r="J2037" i="23"/>
  <c r="I2038" i="23" s="1"/>
  <c r="D2037" i="23"/>
  <c r="L2038" i="23"/>
  <c r="Y2038" i="23"/>
  <c r="E2038" i="23"/>
  <c r="B2039" i="23"/>
  <c r="G2038" i="23"/>
  <c r="C2038" i="23"/>
  <c r="O2037" i="23"/>
  <c r="P2037" i="23"/>
  <c r="Q2037" i="23"/>
  <c r="R2037" i="23"/>
  <c r="O1983" i="23"/>
  <c r="DW39" i="23" s="1"/>
  <c r="P1983" i="23"/>
  <c r="Q1983" i="23"/>
  <c r="R1983" i="23"/>
  <c r="W1983" i="23"/>
  <c r="V1984" i="23" s="1"/>
  <c r="J1983" i="23"/>
  <c r="I1984" i="23" s="1"/>
  <c r="D1983" i="23"/>
  <c r="L1984" i="23"/>
  <c r="Y1984" i="23"/>
  <c r="C1984" i="23"/>
  <c r="G1984" i="23"/>
  <c r="F1984" i="23"/>
  <c r="E1984" i="23"/>
  <c r="B1985" i="23"/>
  <c r="P1929" i="23"/>
  <c r="Q1929" i="23"/>
  <c r="R1929" i="23"/>
  <c r="L1930" i="23"/>
  <c r="Y1930" i="23"/>
  <c r="G1930" i="23"/>
  <c r="C1930" i="23"/>
  <c r="E1930" i="23"/>
  <c r="B1931" i="23"/>
  <c r="W1929" i="23"/>
  <c r="V1930" i="23" s="1"/>
  <c r="J1929" i="23"/>
  <c r="I1930" i="23" s="1"/>
  <c r="D1929" i="23"/>
  <c r="Z1874" i="23"/>
  <c r="V1875" i="23"/>
  <c r="W1875" i="23"/>
  <c r="V1876" i="23" s="1"/>
  <c r="J1875" i="23"/>
  <c r="I1876" i="23" s="1"/>
  <c r="D1875" i="23"/>
  <c r="O1875" i="23"/>
  <c r="DW37" i="23" s="1"/>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G1714" i="23"/>
  <c r="B1715" i="23"/>
  <c r="W1659" i="23"/>
  <c r="V1660" i="23" s="1"/>
  <c r="J1659" i="23"/>
  <c r="I1660" i="23" s="1"/>
  <c r="D1659" i="23"/>
  <c r="P1659" i="23"/>
  <c r="Q1659" i="23"/>
  <c r="R1659" i="23"/>
  <c r="Y1660" i="23"/>
  <c r="L1660" i="23"/>
  <c r="C1660" i="23"/>
  <c r="F1660" i="23" s="1"/>
  <c r="E1660" i="23"/>
  <c r="G1660" i="23"/>
  <c r="B1661" i="23"/>
  <c r="W1605" i="23"/>
  <c r="V1606" i="23" s="1"/>
  <c r="J1605" i="23"/>
  <c r="I1606" i="23" s="1"/>
  <c r="D1605" i="23"/>
  <c r="P1605" i="23"/>
  <c r="Q1605" i="23"/>
  <c r="R1605" i="23"/>
  <c r="Y1606" i="23"/>
  <c r="L1606" i="23"/>
  <c r="C1606" i="23"/>
  <c r="E1606" i="23"/>
  <c r="F1606" i="23"/>
  <c r="G1606" i="23"/>
  <c r="B1607" i="23"/>
  <c r="W1551" i="23"/>
  <c r="V1552" i="23" s="1"/>
  <c r="J1551" i="23"/>
  <c r="I1552" i="23" s="1"/>
  <c r="D1551" i="23"/>
  <c r="O1551" i="23"/>
  <c r="DW31" i="23" s="1"/>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F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O1335" i="23"/>
  <c r="DW27" i="23" s="1"/>
  <c r="P1335" i="23"/>
  <c r="Q1335" i="23"/>
  <c r="R1335" i="23"/>
  <c r="Y1336" i="23"/>
  <c r="L1336" i="23"/>
  <c r="C1336" i="23"/>
  <c r="E1336" i="23"/>
  <c r="F1336" i="23"/>
  <c r="G1336" i="23"/>
  <c r="B1337" i="23"/>
  <c r="J1281" i="23"/>
  <c r="I1282" i="23" s="1"/>
  <c r="W1281" i="23"/>
  <c r="V1282" i="23" s="1"/>
  <c r="D1281" i="23"/>
  <c r="O1281" i="23"/>
  <c r="DW26" i="23" s="1"/>
  <c r="P1281" i="23"/>
  <c r="Q1281" i="23"/>
  <c r="R1281" i="23"/>
  <c r="Y1282" i="23"/>
  <c r="L1282" i="23"/>
  <c r="C1282" i="23"/>
  <c r="E1282" i="23"/>
  <c r="F1282" i="23"/>
  <c r="G1282" i="23"/>
  <c r="B1283" i="23"/>
  <c r="W1227" i="23"/>
  <c r="V1228" i="23" s="1"/>
  <c r="J1227" i="23"/>
  <c r="I1228" i="23" s="1"/>
  <c r="D1227" i="23"/>
  <c r="O1227" i="23"/>
  <c r="DW25" i="23" s="1"/>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J1119" i="23"/>
  <c r="I1120" i="23" s="1"/>
  <c r="W1119" i="23"/>
  <c r="V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L1066" i="23"/>
  <c r="Y1066" i="23"/>
  <c r="C1066" i="23"/>
  <c r="E1066" i="23"/>
  <c r="F1066" i="23"/>
  <c r="G1066" i="23"/>
  <c r="B1067" i="23"/>
  <c r="O1011" i="23"/>
  <c r="P1011" i="23"/>
  <c r="Q1011" i="23"/>
  <c r="R1011" i="23"/>
  <c r="L1012" i="23"/>
  <c r="Y1012" i="23"/>
  <c r="G1012" i="23"/>
  <c r="C1012" i="23"/>
  <c r="E1012" i="23"/>
  <c r="F1012" i="23"/>
  <c r="B1013" i="23"/>
  <c r="W1011" i="23"/>
  <c r="V1012" i="23" s="1"/>
  <c r="J1011" i="23"/>
  <c r="I1012" i="23" s="1"/>
  <c r="D1011" i="23"/>
  <c r="C89" i="8"/>
  <c r="DV21" i="23"/>
  <c r="C88" i="8"/>
  <c r="DV20" i="23"/>
  <c r="J957" i="23"/>
  <c r="I958" i="23" s="1"/>
  <c r="W957" i="23"/>
  <c r="V958" i="23" s="1"/>
  <c r="D957" i="23"/>
  <c r="O957" i="23"/>
  <c r="Q957" i="23"/>
  <c r="P957" i="23"/>
  <c r="R957" i="23"/>
  <c r="Y958" i="23"/>
  <c r="L958" i="23"/>
  <c r="C958" i="23"/>
  <c r="E958" i="23"/>
  <c r="F958" i="23"/>
  <c r="G958" i="23"/>
  <c r="B959" i="23"/>
  <c r="C87" i="8"/>
  <c r="DV19" i="23"/>
  <c r="W903" i="23"/>
  <c r="V904" i="23" s="1"/>
  <c r="J903" i="23"/>
  <c r="I904" i="23" s="1"/>
  <c r="D903" i="23"/>
  <c r="O903" i="23"/>
  <c r="P903" i="23"/>
  <c r="Q903" i="23"/>
  <c r="R903" i="23"/>
  <c r="L904" i="23"/>
  <c r="Y904" i="23"/>
  <c r="C904" i="23"/>
  <c r="E904" i="23"/>
  <c r="F904" i="23"/>
  <c r="G904" i="23"/>
  <c r="B905" i="23"/>
  <c r="C86" i="8"/>
  <c r="DV18" i="23"/>
  <c r="W849" i="23"/>
  <c r="V850" i="23" s="1"/>
  <c r="J849" i="23"/>
  <c r="I850" i="23" s="1"/>
  <c r="D849" i="23"/>
  <c r="O849" i="23"/>
  <c r="P849" i="23"/>
  <c r="Q849" i="23"/>
  <c r="R849" i="23"/>
  <c r="Y850" i="23"/>
  <c r="L850" i="23"/>
  <c r="C850" i="23"/>
  <c r="E850" i="23"/>
  <c r="F850" i="23"/>
  <c r="G850" i="23"/>
  <c r="B851" i="23"/>
  <c r="C85" i="8"/>
  <c r="DV17" i="23"/>
  <c r="O795" i="23"/>
  <c r="P795" i="23"/>
  <c r="Q795" i="23"/>
  <c r="R795" i="23"/>
  <c r="Y796" i="23"/>
  <c r="L796" i="23"/>
  <c r="C796" i="23"/>
  <c r="E796" i="23"/>
  <c r="G796" i="23"/>
  <c r="B797" i="23"/>
  <c r="W795" i="23"/>
  <c r="V796" i="23" s="1"/>
  <c r="J795" i="23"/>
  <c r="I796" i="23" s="1"/>
  <c r="D795" i="23"/>
  <c r="Y742" i="23"/>
  <c r="L742" i="23"/>
  <c r="G742" i="23"/>
  <c r="C742" i="23"/>
  <c r="E742" i="23"/>
  <c r="B743" i="23"/>
  <c r="W741" i="23"/>
  <c r="V742" i="23" s="1"/>
  <c r="J741" i="23"/>
  <c r="I742" i="23" s="1"/>
  <c r="D741" i="23"/>
  <c r="O741" i="23"/>
  <c r="P741" i="23"/>
  <c r="Q741" i="23"/>
  <c r="R741" i="23"/>
  <c r="C84" i="8"/>
  <c r="DV16" i="23"/>
  <c r="Z740" i="23"/>
  <c r="V741" i="23"/>
  <c r="Y688" i="23"/>
  <c r="L688" i="23"/>
  <c r="C688" i="23"/>
  <c r="E688" i="23"/>
  <c r="G688" i="23"/>
  <c r="B689" i="23"/>
  <c r="W687" i="23"/>
  <c r="V688" i="23" s="1"/>
  <c r="J687" i="23"/>
  <c r="I688" i="23" s="1"/>
  <c r="D687" i="23"/>
  <c r="O687" i="23"/>
  <c r="P687" i="23"/>
  <c r="Q687" i="23"/>
  <c r="R687" i="23"/>
  <c r="C83" i="8"/>
  <c r="DV15" i="23"/>
  <c r="C82" i="8"/>
  <c r="DV14" i="23"/>
  <c r="W633" i="23"/>
  <c r="V634" i="23" s="1"/>
  <c r="J633" i="23"/>
  <c r="I634" i="23" s="1"/>
  <c r="D633" i="23"/>
  <c r="O633" i="23"/>
  <c r="Q633" i="23"/>
  <c r="P633" i="23"/>
  <c r="R633" i="23"/>
  <c r="Y634" i="23"/>
  <c r="L634" i="23"/>
  <c r="C634" i="23"/>
  <c r="E634" i="23"/>
  <c r="F634" i="23"/>
  <c r="G634" i="23"/>
  <c r="B635" i="23"/>
  <c r="C81" i="8"/>
  <c r="DV13" i="23"/>
  <c r="W579" i="23"/>
  <c r="V580" i="23" s="1"/>
  <c r="J579" i="23"/>
  <c r="I580" i="23" s="1"/>
  <c r="D579" i="23"/>
  <c r="O579" i="23"/>
  <c r="Q579" i="23"/>
  <c r="P579" i="23"/>
  <c r="R579" i="23"/>
  <c r="Y580" i="23"/>
  <c r="L580" i="23"/>
  <c r="C580" i="23"/>
  <c r="E580" i="23"/>
  <c r="F580" i="23"/>
  <c r="G580" i="23"/>
  <c r="B581" i="23"/>
  <c r="C80" i="8"/>
  <c r="DV12" i="23"/>
  <c r="M525" i="23"/>
  <c r="W525" i="23"/>
  <c r="J525" i="23"/>
  <c r="D525" i="23"/>
  <c r="O525" i="23"/>
  <c r="Q525" i="23"/>
  <c r="R525" i="23"/>
  <c r="P525" i="23"/>
  <c r="Y526" i="23"/>
  <c r="L526" i="23"/>
  <c r="C526" i="23"/>
  <c r="E526" i="23"/>
  <c r="F526" i="23"/>
  <c r="G526" i="23"/>
  <c r="B527" i="23"/>
  <c r="C79" i="8"/>
  <c r="DV11" i="23"/>
  <c r="W471" i="23"/>
  <c r="V472" i="23" s="1"/>
  <c r="J471" i="23"/>
  <c r="I472" i="23" s="1"/>
  <c r="D471" i="23"/>
  <c r="O471" i="23"/>
  <c r="Q471" i="23"/>
  <c r="P471" i="23"/>
  <c r="R471" i="23"/>
  <c r="Y472" i="23"/>
  <c r="L472" i="23"/>
  <c r="C472" i="23"/>
  <c r="E472" i="23"/>
  <c r="F472" i="23"/>
  <c r="G472" i="23"/>
  <c r="B473" i="23"/>
  <c r="Z416" i="23"/>
  <c r="V417" i="23"/>
  <c r="C78" i="8"/>
  <c r="DV10" i="23"/>
  <c r="W417" i="23"/>
  <c r="V418" i="23" s="1"/>
  <c r="J417" i="23"/>
  <c r="I418" i="23" s="1"/>
  <c r="D417" i="23"/>
  <c r="O417" i="23"/>
  <c r="P417" i="23"/>
  <c r="Q417" i="23"/>
  <c r="R417" i="23"/>
  <c r="Y418" i="23"/>
  <c r="L418" i="23"/>
  <c r="C418" i="23"/>
  <c r="E418" i="23"/>
  <c r="F418" i="23"/>
  <c r="G418" i="23"/>
  <c r="B419"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DW7" i="23" s="1"/>
  <c r="Q255" i="23"/>
  <c r="R255" i="23"/>
  <c r="P255" i="23"/>
  <c r="Y256" i="23"/>
  <c r="L256" i="23"/>
  <c r="C256" i="23"/>
  <c r="E256" i="23"/>
  <c r="F256" i="23"/>
  <c r="G256" i="23"/>
  <c r="B257" i="23"/>
  <c r="C74" i="8"/>
  <c r="DV6" i="23"/>
  <c r="W201" i="23"/>
  <c r="V202" i="23" s="1"/>
  <c r="J201" i="23"/>
  <c r="I202" i="23" s="1"/>
  <c r="D201" i="23"/>
  <c r="O201" i="23"/>
  <c r="P201" i="23"/>
  <c r="Q201" i="23"/>
  <c r="R201" i="23"/>
  <c r="Y202" i="23"/>
  <c r="L202" i="23"/>
  <c r="C202" i="23"/>
  <c r="E202" i="23"/>
  <c r="F202" i="23"/>
  <c r="G202" i="23"/>
  <c r="B203" i="23"/>
  <c r="C73" i="8"/>
  <c r="DV5" i="23"/>
  <c r="W147" i="23"/>
  <c r="V148" i="23" s="1"/>
  <c r="J147" i="23"/>
  <c r="I148" i="23" s="1"/>
  <c r="D147" i="23"/>
  <c r="O147" i="23"/>
  <c r="P147" i="23"/>
  <c r="Q147" i="23"/>
  <c r="R147" i="23"/>
  <c r="Y148" i="23"/>
  <c r="L148" i="23"/>
  <c r="C148" i="23"/>
  <c r="E148" i="23"/>
  <c r="F148" i="23"/>
  <c r="G148" i="23"/>
  <c r="B149" i="23"/>
  <c r="O93" i="23"/>
  <c r="P93" i="23"/>
  <c r="Q93" i="23"/>
  <c r="R93" i="23"/>
  <c r="W93" i="23"/>
  <c r="V94" i="23" s="1"/>
  <c r="J93" i="23"/>
  <c r="I94" i="23" s="1"/>
  <c r="D93" i="23"/>
  <c r="Y94" i="23"/>
  <c r="L94" i="23"/>
  <c r="G94" i="23"/>
  <c r="B95" i="23"/>
  <c r="C94" i="23"/>
  <c r="E94" i="23"/>
  <c r="C72" i="8"/>
  <c r="DV4" i="23"/>
  <c r="G30" i="19"/>
  <c r="F30" i="19"/>
  <c r="H30" i="19"/>
  <c r="E31" i="19"/>
  <c r="X31" i="19"/>
  <c r="T31" i="19"/>
  <c r="L32" i="18"/>
  <c r="G32" i="18"/>
  <c r="AK32" i="18" s="1"/>
  <c r="E32" i="18"/>
  <c r="B33" i="18"/>
  <c r="C32" i="18"/>
  <c r="B32" i="19"/>
  <c r="D31" i="18"/>
  <c r="J31" i="18"/>
  <c r="I32" i="18" s="1"/>
  <c r="AI31" i="18"/>
  <c r="AH31" i="18"/>
  <c r="AG31" i="18"/>
  <c r="AF31" i="18"/>
  <c r="AE31" i="18"/>
  <c r="AD31" i="18"/>
  <c r="AC31" i="18"/>
  <c r="AB31" i="18"/>
  <c r="AA31" i="18"/>
  <c r="Z31" i="18"/>
  <c r="Y31" i="18"/>
  <c r="X31" i="18"/>
  <c r="W31" i="18"/>
  <c r="Q31" i="18"/>
  <c r="R31" i="18"/>
  <c r="P31" i="18"/>
  <c r="V31" i="18"/>
  <c r="E82" i="13"/>
  <c r="O30" i="18"/>
  <c r="AM16" i="18"/>
  <c r="B97" i="13"/>
  <c r="I97" i="13" s="1"/>
  <c r="AL15" i="18"/>
  <c r="AK17" i="18"/>
  <c r="AK18" i="18"/>
  <c r="AK19" i="18"/>
  <c r="AK20" i="18"/>
  <c r="AK21" i="18"/>
  <c r="AK22" i="18"/>
  <c r="AK23" i="18"/>
  <c r="AK24" i="18"/>
  <c r="AK31" i="18"/>
  <c r="AK28" i="18"/>
  <c r="AK29" i="18"/>
  <c r="AK25" i="18"/>
  <c r="AK26" i="18"/>
  <c r="AK27" i="18"/>
  <c r="AK30"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EG45" i="23"/>
  <c r="DI45" i="23"/>
  <c r="U2251" i="23"/>
  <c r="DI44" i="23"/>
  <c r="EG44" i="23"/>
  <c r="U2197" i="23"/>
  <c r="DI43" i="23"/>
  <c r="EG43" i="23"/>
  <c r="U2143" i="23"/>
  <c r="DI42" i="23"/>
  <c r="EG42" i="23"/>
  <c r="U2089" i="23"/>
  <c r="EG41" i="23"/>
  <c r="DI41" i="23"/>
  <c r="U2035" i="23"/>
  <c r="DI40" i="23"/>
  <c r="EG40" i="23"/>
  <c r="U1981" i="23"/>
  <c r="EG39" i="23"/>
  <c r="DI39" i="23"/>
  <c r="U1927" i="23"/>
  <c r="DI38" i="23"/>
  <c r="EG38" i="23"/>
  <c r="U1873" i="23"/>
  <c r="EG37" i="23"/>
  <c r="DI37" i="23"/>
  <c r="U1819" i="23"/>
  <c r="DI36" i="23"/>
  <c r="EG36" i="23"/>
  <c r="U1765" i="23"/>
  <c r="DI35" i="23"/>
  <c r="EG35" i="23"/>
  <c r="U1657" i="23"/>
  <c r="DI33" i="23"/>
  <c r="EG33" i="23"/>
  <c r="U1603" i="23"/>
  <c r="EG32" i="23"/>
  <c r="DI32" i="23"/>
  <c r="U1549" i="23"/>
  <c r="EG31" i="23"/>
  <c r="DI31" i="23"/>
  <c r="U1495" i="23"/>
  <c r="DI30" i="23"/>
  <c r="EG30" i="23"/>
  <c r="U1441" i="23"/>
  <c r="DI29" i="23"/>
  <c r="EG29" i="23"/>
  <c r="U1387" i="23"/>
  <c r="EG28" i="23"/>
  <c r="DI28" i="23"/>
  <c r="U1333" i="23"/>
  <c r="DI27" i="23"/>
  <c r="EG27" i="23"/>
  <c r="U1279" i="23"/>
  <c r="DI26" i="23"/>
  <c r="EG26" i="23"/>
  <c r="U1225" i="23"/>
  <c r="DI25" i="23"/>
  <c r="EG25" i="23"/>
  <c r="B123" i="8"/>
  <c r="B61" i="8"/>
  <c r="U1171" i="23"/>
  <c r="DI24" i="23"/>
  <c r="EG24" i="23"/>
  <c r="B122" i="8"/>
  <c r="B60" i="8"/>
  <c r="U1117" i="23"/>
  <c r="EG23" i="23"/>
  <c r="DI23" i="23"/>
  <c r="B121" i="8"/>
  <c r="B59" i="8"/>
  <c r="U1063" i="23"/>
  <c r="DI22" i="23"/>
  <c r="EG22" i="23"/>
  <c r="B58" i="8"/>
  <c r="B120" i="8"/>
  <c r="U1009" i="23"/>
  <c r="DI21" i="23"/>
  <c r="EG21" i="23"/>
  <c r="B119" i="8"/>
  <c r="B57" i="8"/>
  <c r="U955" i="23"/>
  <c r="DI20" i="23"/>
  <c r="EG20" i="23"/>
  <c r="B56" i="8"/>
  <c r="B118" i="8"/>
  <c r="U901" i="23"/>
  <c r="DI19" i="23"/>
  <c r="EG19" i="23"/>
  <c r="B55" i="8"/>
  <c r="B117" i="8"/>
  <c r="U847" i="23"/>
  <c r="DI18" i="23"/>
  <c r="EG18" i="23"/>
  <c r="B54" i="8"/>
  <c r="B116" i="8"/>
  <c r="U793" i="23"/>
  <c r="DI17" i="23"/>
  <c r="EG17" i="23"/>
  <c r="B53" i="8"/>
  <c r="B115" i="8"/>
  <c r="U739" i="23"/>
  <c r="DI16" i="23"/>
  <c r="EG16" i="23"/>
  <c r="B52" i="8"/>
  <c r="B114" i="8"/>
  <c r="U685" i="23"/>
  <c r="DI15" i="23"/>
  <c r="EG15" i="23"/>
  <c r="B113" i="8"/>
  <c r="B51" i="8"/>
  <c r="U631" i="23"/>
  <c r="DI14" i="23"/>
  <c r="EG14" i="23"/>
  <c r="B112" i="8"/>
  <c r="B50" i="8"/>
  <c r="U577" i="23"/>
  <c r="DI13" i="23"/>
  <c r="EG13" i="23"/>
  <c r="B111" i="8"/>
  <c r="B49" i="8"/>
  <c r="U523" i="23"/>
  <c r="DI12" i="23"/>
  <c r="EG12" i="23"/>
  <c r="B48" i="8"/>
  <c r="B110" i="8"/>
  <c r="U469" i="23"/>
  <c r="DI11" i="23"/>
  <c r="EG11" i="23"/>
  <c r="B47" i="8"/>
  <c r="B109"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C81" i="1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N4064" i="23"/>
  <c r="U4064" i="23" s="1"/>
  <c r="M406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N2198" i="23"/>
  <c r="M2198" i="23"/>
  <c r="N2144" i="23"/>
  <c r="M2144" i="23"/>
  <c r="M2090" i="23"/>
  <c r="N2090" i="23" s="1"/>
  <c r="N2036" i="23"/>
  <c r="M2036" i="23"/>
  <c r="N1982" i="23"/>
  <c r="M1982" i="23"/>
  <c r="N1928" i="23"/>
  <c r="M1928" i="23"/>
  <c r="M1820" i="23"/>
  <c r="N1820" i="23"/>
  <c r="M1766" i="23"/>
  <c r="N1766" i="23"/>
  <c r="EG34" i="23"/>
  <c r="DI34" i="23"/>
  <c r="U1711"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686" i="23"/>
  <c r="N686" i="23"/>
  <c r="M632" i="23"/>
  <c r="N632" i="23"/>
  <c r="M578" i="23"/>
  <c r="N578" i="23"/>
  <c r="M524" i="23"/>
  <c r="N524" i="23"/>
  <c r="M470" i="23"/>
  <c r="N470" i="23"/>
  <c r="M362" i="23"/>
  <c r="N362" i="23"/>
  <c r="M308" i="23"/>
  <c r="N308" i="23"/>
  <c r="M254" i="23"/>
  <c r="N254" i="23"/>
  <c r="M200" i="23"/>
  <c r="N200" i="23"/>
  <c r="M146" i="23"/>
  <c r="N146" i="23"/>
  <c r="EG4" i="23"/>
  <c r="DI4" i="23"/>
  <c r="U91" i="23"/>
  <c r="B41" i="8"/>
  <c r="B103" i="8"/>
  <c r="M92" i="23"/>
  <c r="N92" i="23"/>
  <c r="N30" i="18"/>
  <c r="U30" i="18" s="1"/>
  <c r="M30" i="18"/>
  <c r="B96" i="8"/>
  <c r="AS1607" i="24"/>
  <c r="AS1383" i="24"/>
  <c r="AS1327" i="24"/>
  <c r="AS1271" i="24"/>
  <c r="AS1215" i="24"/>
  <c r="AS1159" i="24"/>
  <c r="AS1103" i="24"/>
  <c r="AS1047" i="24"/>
  <c r="AS991" i="24"/>
  <c r="AS935" i="24"/>
  <c r="AS879" i="24"/>
  <c r="AS823" i="24"/>
  <c r="AS767" i="24"/>
  <c r="AS655" i="24"/>
  <c r="AS599" i="24"/>
  <c r="AS543" i="24"/>
  <c r="Z146" i="23"/>
  <c r="AS487" i="24"/>
  <c r="AS431" i="24"/>
  <c r="AS375" i="24"/>
  <c r="AS319" i="24"/>
  <c r="Z4742" i="23"/>
  <c r="AE4688" i="23"/>
  <c r="Z4226" i="23"/>
  <c r="Z4172" i="23"/>
  <c r="Z3386" i="23"/>
  <c r="Z3332" i="23"/>
  <c r="Z3278" i="23"/>
  <c r="Z3224" i="23"/>
  <c r="Z3170" i="23"/>
  <c r="Z3008" i="23"/>
  <c r="Z2954" i="23"/>
  <c r="Z2900" i="23"/>
  <c r="Z2846" i="23"/>
  <c r="Z2684" i="23"/>
  <c r="Z2630" i="23"/>
  <c r="Z2576" i="23"/>
  <c r="Z2522" i="23"/>
  <c r="Z2360" i="23"/>
  <c r="Z2306" i="23"/>
  <c r="Z2252" i="23"/>
  <c r="Z2036" i="23"/>
  <c r="Z1982" i="23"/>
  <c r="Z1928" i="23"/>
  <c r="Z1820" i="23"/>
  <c r="Z1766" i="23"/>
  <c r="Z1712" i="23"/>
  <c r="Z1658" i="23"/>
  <c r="Z1604" i="23"/>
  <c r="Z1334" i="23"/>
  <c r="Z1280" i="23"/>
  <c r="Z1226" i="23"/>
  <c r="Z1010" i="23"/>
  <c r="Z956" i="23"/>
  <c r="Z902" i="23"/>
  <c r="Z794" i="23"/>
  <c r="Z686" i="23"/>
  <c r="Z632" i="23"/>
  <c r="Z578" i="23"/>
  <c r="Z524" i="23"/>
  <c r="Z362" i="23"/>
  <c r="Z308" i="23"/>
  <c r="Z254" i="23"/>
  <c r="Z200" i="23"/>
  <c r="K1608" i="24"/>
  <c r="AQ1608" i="24"/>
  <c r="AQ1384" i="24"/>
  <c r="K1384" i="24"/>
  <c r="AQ1328" i="24"/>
  <c r="K1328" i="24"/>
  <c r="F1272" i="24"/>
  <c r="AV1272" i="24" s="1"/>
  <c r="K1272" i="24"/>
  <c r="AQ1272" i="24"/>
  <c r="AQ1216" i="24"/>
  <c r="K1216" i="24"/>
  <c r="AQ1160" i="24"/>
  <c r="K1160" i="24"/>
  <c r="AQ1104" i="24"/>
  <c r="K1104" i="24"/>
  <c r="AQ1048" i="24"/>
  <c r="K1048" i="24"/>
  <c r="K992" i="24"/>
  <c r="AQ992" i="24"/>
  <c r="K936" i="24"/>
  <c r="AQ936" i="24"/>
  <c r="K880" i="24"/>
  <c r="AQ880" i="24"/>
  <c r="AQ824" i="24"/>
  <c r="K824" i="24"/>
  <c r="K768" i="24"/>
  <c r="AQ768" i="24"/>
  <c r="I712" i="24"/>
  <c r="N711" i="24"/>
  <c r="AQ712" i="24"/>
  <c r="K712" i="24"/>
  <c r="F656" i="24"/>
  <c r="AV656" i="24" s="1"/>
  <c r="K656" i="24"/>
  <c r="AQ656" i="24"/>
  <c r="F600" i="24"/>
  <c r="AV600" i="24" s="1"/>
  <c r="K600" i="24"/>
  <c r="AQ600" i="24"/>
  <c r="AQ544" i="24"/>
  <c r="K544" i="24"/>
  <c r="F488" i="24"/>
  <c r="AV488" i="24" s="1"/>
  <c r="K488" i="24"/>
  <c r="AQ488" i="24"/>
  <c r="K432" i="24"/>
  <c r="AQ432" i="24"/>
  <c r="K376" i="24"/>
  <c r="AQ376" i="24"/>
  <c r="K320" i="24"/>
  <c r="AQ320" i="24"/>
  <c r="AQ264" i="24"/>
  <c r="K264" i="24"/>
  <c r="X4743" i="23"/>
  <c r="K4743" i="23"/>
  <c r="AC4689" i="23"/>
  <c r="K4689" i="23"/>
  <c r="I4581" i="23"/>
  <c r="N4580" i="23"/>
  <c r="K4581" i="23"/>
  <c r="F4581" i="23"/>
  <c r="I4527" i="23"/>
  <c r="N4526" i="23"/>
  <c r="X4227" i="23"/>
  <c r="K4227" i="23"/>
  <c r="X4119" i="23"/>
  <c r="K4119" i="23"/>
  <c r="I4119" i="23"/>
  <c r="N4118" i="23"/>
  <c r="U4118" i="23" s="1"/>
  <c r="X4065" i="23"/>
  <c r="K4065" i="23"/>
  <c r="DV66" i="23"/>
  <c r="K3441" i="23"/>
  <c r="X3441" i="23"/>
  <c r="DV65" i="23"/>
  <c r="K3387" i="23"/>
  <c r="X3387" i="23"/>
  <c r="DV64" i="23"/>
  <c r="X3333" i="23"/>
  <c r="F3333" i="23"/>
  <c r="K3333" i="23"/>
  <c r="DV63" i="23"/>
  <c r="K3279" i="23"/>
  <c r="X3279" i="23"/>
  <c r="DV62" i="23"/>
  <c r="K3225" i="23"/>
  <c r="X3225" i="23"/>
  <c r="DV61" i="23"/>
  <c r="F3171" i="23"/>
  <c r="K3171" i="23"/>
  <c r="X3171" i="23"/>
  <c r="K3117" i="23"/>
  <c r="X3117" i="23"/>
  <c r="DV59" i="23"/>
  <c r="X3063" i="23"/>
  <c r="K3063" i="23"/>
  <c r="DV58" i="23"/>
  <c r="K3009" i="23"/>
  <c r="X3009" i="23"/>
  <c r="DV57" i="23"/>
  <c r="X2955" i="23"/>
  <c r="K2955" i="23"/>
  <c r="DV56" i="23"/>
  <c r="X2901" i="23"/>
  <c r="K2901" i="23"/>
  <c r="K2847" i="23"/>
  <c r="X2847" i="23"/>
  <c r="DV54" i="23"/>
  <c r="X2793" i="23"/>
  <c r="K2793" i="23"/>
  <c r="DV53" i="23"/>
  <c r="X2739" i="23"/>
  <c r="K2739" i="23"/>
  <c r="DV52" i="23"/>
  <c r="K2685" i="23"/>
  <c r="X2685" i="23"/>
  <c r="DV51" i="23"/>
  <c r="X2631" i="23"/>
  <c r="K2631" i="23"/>
  <c r="DV50" i="23"/>
  <c r="X2577" i="23"/>
  <c r="K2577" i="23"/>
  <c r="DV49" i="23"/>
  <c r="X2523" i="23"/>
  <c r="K2523" i="23"/>
  <c r="DV48" i="23"/>
  <c r="X2469" i="23"/>
  <c r="K2469" i="23"/>
  <c r="DV47" i="23"/>
  <c r="K2415" i="23"/>
  <c r="X2415" i="23"/>
  <c r="DV46" i="23"/>
  <c r="X2361" i="23"/>
  <c r="K2361" i="23"/>
  <c r="DV45" i="23"/>
  <c r="K2307" i="23"/>
  <c r="X2307" i="23"/>
  <c r="DV44" i="23"/>
  <c r="X2253" i="23"/>
  <c r="K2253" i="23"/>
  <c r="K2199" i="23"/>
  <c r="X2199" i="23"/>
  <c r="F2199" i="23"/>
  <c r="DV42" i="23"/>
  <c r="K2145" i="23"/>
  <c r="X2145" i="23"/>
  <c r="X2091" i="23"/>
  <c r="K2091" i="23"/>
  <c r="F2091" i="23"/>
  <c r="DV40" i="23"/>
  <c r="F2037" i="23"/>
  <c r="X2037" i="23"/>
  <c r="K2037" i="23"/>
  <c r="X1983" i="23"/>
  <c r="Z1983" i="23" s="1"/>
  <c r="K1983" i="23"/>
  <c r="DV39" i="23"/>
  <c r="DV38" i="23"/>
  <c r="K1929" i="23"/>
  <c r="X1929" i="23"/>
  <c r="Z1929" i="23" s="1"/>
  <c r="F1929" i="23"/>
  <c r="O1929" i="23" s="1"/>
  <c r="I1875" i="23"/>
  <c r="N1874" i="23"/>
  <c r="DV37" i="23"/>
  <c r="K1875" i="23"/>
  <c r="X1875" i="23"/>
  <c r="DV36" i="23"/>
  <c r="K1821" i="23"/>
  <c r="X1821" i="23"/>
  <c r="F1821" i="23"/>
  <c r="DV35" i="23"/>
  <c r="K1767" i="23"/>
  <c r="F1767" i="23"/>
  <c r="X1767" i="23"/>
  <c r="DV34" i="23"/>
  <c r="F1713" i="23"/>
  <c r="K1713" i="23"/>
  <c r="X1713" i="23"/>
  <c r="DV33" i="23"/>
  <c r="X1659" i="23"/>
  <c r="K1659" i="23"/>
  <c r="F1659" i="23"/>
  <c r="O1659" i="23" s="1"/>
  <c r="DV32" i="23"/>
  <c r="F1605" i="23"/>
  <c r="O1605" i="23" s="1"/>
  <c r="X1605" i="23"/>
  <c r="Z1605" i="23" s="1"/>
  <c r="K1605" i="23"/>
  <c r="X1551" i="23"/>
  <c r="K1551" i="23"/>
  <c r="DV30" i="23"/>
  <c r="X1497" i="23"/>
  <c r="K1497" i="23"/>
  <c r="DV29" i="23"/>
  <c r="X1443" i="23"/>
  <c r="K1443" i="23"/>
  <c r="DV28" i="23"/>
  <c r="K1389" i="23"/>
  <c r="X1389" i="23"/>
  <c r="DV27" i="23"/>
  <c r="K1335" i="23"/>
  <c r="X1335" i="23"/>
  <c r="DV26" i="23"/>
  <c r="X1281" i="23"/>
  <c r="K1281" i="23"/>
  <c r="DV25" i="23"/>
  <c r="K1227" i="23"/>
  <c r="X1227" i="23"/>
  <c r="Z1227" i="23" s="1"/>
  <c r="X1173" i="23"/>
  <c r="Z1173" i="23" s="1"/>
  <c r="K1173" i="23"/>
  <c r="K1119" i="23"/>
  <c r="X1119" i="23"/>
  <c r="K1065" i="23"/>
  <c r="X1065" i="23"/>
  <c r="K1011" i="23"/>
  <c r="X1011" i="23"/>
  <c r="F1011" i="23"/>
  <c r="X957" i="23"/>
  <c r="K957" i="23"/>
  <c r="K903" i="23"/>
  <c r="X903" i="23"/>
  <c r="Z903" i="23" s="1"/>
  <c r="X849" i="23"/>
  <c r="K849" i="23"/>
  <c r="K795" i="23"/>
  <c r="X795" i="23"/>
  <c r="F741" i="23"/>
  <c r="X741" i="23"/>
  <c r="K741" i="23"/>
  <c r="I741" i="23"/>
  <c r="N740" i="23"/>
  <c r="K687" i="23"/>
  <c r="F687" i="23"/>
  <c r="X687" i="23"/>
  <c r="X633" i="23"/>
  <c r="K633" i="23"/>
  <c r="X579" i="23"/>
  <c r="Z579" i="23" s="1"/>
  <c r="K579" i="23"/>
  <c r="K471" i="23"/>
  <c r="X471" i="23"/>
  <c r="I417" i="23"/>
  <c r="N416" i="23"/>
  <c r="X417" i="23"/>
  <c r="K417" i="23"/>
  <c r="X363" i="23"/>
  <c r="K363" i="23"/>
  <c r="K309" i="23"/>
  <c r="X309" i="23"/>
  <c r="Z309" i="23" s="1"/>
  <c r="DV7" i="23"/>
  <c r="K255" i="23"/>
  <c r="X255" i="23"/>
  <c r="Z255" i="23" s="1"/>
  <c r="X201" i="23"/>
  <c r="Z201" i="23" s="1"/>
  <c r="K201" i="23"/>
  <c r="X147" i="23"/>
  <c r="K147" i="23"/>
  <c r="K93" i="23"/>
  <c r="F93" i="23"/>
  <c r="X93" i="23"/>
  <c r="F31" i="18"/>
  <c r="C31" i="19" s="1"/>
  <c r="K31" i="18"/>
  <c r="V30" i="19"/>
  <c r="U31" i="19" s="1"/>
  <c r="W30" i="19"/>
  <c r="S4687" i="23"/>
  <c r="DV60" i="23"/>
  <c r="DV43" i="23"/>
  <c r="DV31" i="23"/>
  <c r="Z2361" i="23" l="1"/>
  <c r="Y30" i="19"/>
  <c r="Z849" i="23"/>
  <c r="Z3441" i="23"/>
  <c r="Z2307" i="23"/>
  <c r="Z1875" i="23"/>
  <c r="AE4689" i="23"/>
  <c r="Z1659" i="23"/>
  <c r="AS1608" i="24"/>
  <c r="Z1281" i="23"/>
  <c r="Z471" i="23"/>
  <c r="Z3387" i="23"/>
  <c r="X4636" i="23"/>
  <c r="F4636" i="23"/>
  <c r="K4582" i="23"/>
  <c r="F4582" i="23"/>
  <c r="K4528" i="23"/>
  <c r="F4528" i="23"/>
  <c r="K32" i="18"/>
  <c r="F32" i="18"/>
  <c r="C32" i="19" s="1"/>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R1329" i="24"/>
  <c r="Q1329" i="24"/>
  <c r="AR1330" i="24"/>
  <c r="L1330" i="24"/>
  <c r="C1330" i="24"/>
  <c r="E1330" i="24"/>
  <c r="F1330" i="24"/>
  <c r="AV1330" i="24" s="1"/>
  <c r="G1330" i="24"/>
  <c r="B1331" i="24"/>
  <c r="AP1273" i="24"/>
  <c r="AO1274" i="24" s="1"/>
  <c r="J1273" i="24"/>
  <c r="I1274" i="24" s="1"/>
  <c r="D1273" i="24"/>
  <c r="O1273" i="24"/>
  <c r="P1273" i="24"/>
  <c r="R1273" i="24"/>
  <c r="Q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F1218" i="24"/>
  <c r="AV1218" i="24" s="1"/>
  <c r="G1218" i="24"/>
  <c r="B1219" i="24"/>
  <c r="AP1161" i="24"/>
  <c r="AO1162" i="24" s="1"/>
  <c r="J1161" i="24"/>
  <c r="I1162" i="24" s="1"/>
  <c r="D1161" i="24"/>
  <c r="O1161" i="24"/>
  <c r="P1161" i="24"/>
  <c r="Q1161" i="24"/>
  <c r="R1161" i="24"/>
  <c r="AR1162" i="24"/>
  <c r="L1162" i="24"/>
  <c r="C1162" i="24"/>
  <c r="E1162" i="24"/>
  <c r="F1162" i="24"/>
  <c r="AV1162" i="24" s="1"/>
  <c r="G1162" i="24"/>
  <c r="B1163" i="24"/>
  <c r="J1105" i="24"/>
  <c r="I1106" i="24" s="1"/>
  <c r="AP1105" i="24"/>
  <c r="AO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R1049" i="24"/>
  <c r="Q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G826" i="24"/>
  <c r="B827" i="24"/>
  <c r="AP769" i="24"/>
  <c r="AO770" i="24" s="1"/>
  <c r="J769" i="24"/>
  <c r="I770" i="24" s="1"/>
  <c r="D769" i="24"/>
  <c r="O769" i="24"/>
  <c r="P769" i="24"/>
  <c r="Q769" i="24"/>
  <c r="R769" i="24"/>
  <c r="AR770" i="24"/>
  <c r="L770" i="24"/>
  <c r="C770" i="24"/>
  <c r="E770" i="24"/>
  <c r="G770" i="24"/>
  <c r="B771"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J321" i="24"/>
  <c r="I322" i="24" s="1"/>
  <c r="AP321" i="24"/>
  <c r="AO322" i="24" s="1"/>
  <c r="D321" i="24"/>
  <c r="O321" i="24"/>
  <c r="P321" i="24"/>
  <c r="Q321" i="24"/>
  <c r="R321" i="24"/>
  <c r="AR322" i="24"/>
  <c r="L322" i="24"/>
  <c r="C322" i="24"/>
  <c r="F322" i="24" s="1"/>
  <c r="AV322" i="24" s="1"/>
  <c r="E322" i="24"/>
  <c r="G322" i="24"/>
  <c r="B323" i="24"/>
  <c r="AP265" i="24"/>
  <c r="AO266" i="24" s="1"/>
  <c r="J265" i="24"/>
  <c r="I266" i="24" s="1"/>
  <c r="D265" i="24"/>
  <c r="O265" i="24"/>
  <c r="P265" i="24"/>
  <c r="Q265" i="24"/>
  <c r="R265" i="24"/>
  <c r="AR266" i="24"/>
  <c r="L266" i="24"/>
  <c r="C266" i="24"/>
  <c r="E266" i="24"/>
  <c r="G266" i="24"/>
  <c r="B267" i="24"/>
  <c r="D4744" i="23"/>
  <c r="J4744" i="23"/>
  <c r="I4745" i="23" s="1"/>
  <c r="W4744" i="23"/>
  <c r="V4745" i="23" s="1"/>
  <c r="O4744" i="23"/>
  <c r="P4744" i="23"/>
  <c r="Q4744" i="23"/>
  <c r="R4744" i="23"/>
  <c r="L4745" i="23"/>
  <c r="Y4745" i="23"/>
  <c r="C4745" i="23"/>
  <c r="E4745" i="23"/>
  <c r="G4745" i="23"/>
  <c r="B4746" i="23"/>
  <c r="AH4688" i="23"/>
  <c r="S4689" i="23"/>
  <c r="U4689" i="23"/>
  <c r="AG4689" i="23"/>
  <c r="AH4689" i="23" s="1"/>
  <c r="AI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E4583" i="23"/>
  <c r="G4583" i="23"/>
  <c r="C4583" i="23"/>
  <c r="B4584" i="23"/>
  <c r="M4528" i="23"/>
  <c r="D4528" i="23"/>
  <c r="J4528" i="23"/>
  <c r="P4528" i="23"/>
  <c r="Q4528" i="23"/>
  <c r="R4528" i="23"/>
  <c r="L4529" i="23"/>
  <c r="C4529" i="23"/>
  <c r="K4529" i="23" s="1"/>
  <c r="E4529" i="23"/>
  <c r="F4529" i="23"/>
  <c r="G4529" i="23"/>
  <c r="B4530" i="23"/>
  <c r="D4228" i="23"/>
  <c r="J4228" i="23"/>
  <c r="I4229" i="23" s="1"/>
  <c r="W4228" i="23"/>
  <c r="V4229" i="23" s="1"/>
  <c r="O4228" i="23"/>
  <c r="P4228" i="23"/>
  <c r="Q4228" i="23"/>
  <c r="R4228" i="23"/>
  <c r="L4229" i="23"/>
  <c r="Y4229" i="23"/>
  <c r="C4229" i="23"/>
  <c r="E4229" i="23"/>
  <c r="F4229" i="23"/>
  <c r="G4229" i="23"/>
  <c r="B4230" i="23"/>
  <c r="Z4173" i="23"/>
  <c r="V4174" i="23"/>
  <c r="D4174" i="23"/>
  <c r="J4174" i="23"/>
  <c r="I4175" i="23" s="1"/>
  <c r="W4174" i="23"/>
  <c r="V4175" i="23" s="1"/>
  <c r="O4174" i="23"/>
  <c r="P4174" i="23"/>
  <c r="Q4174" i="23"/>
  <c r="R4174" i="23"/>
  <c r="Y4175" i="23"/>
  <c r="L4175" i="23"/>
  <c r="C4175" i="23"/>
  <c r="E4175" i="23"/>
  <c r="F4175" i="23"/>
  <c r="G4175" i="23"/>
  <c r="B4176" i="23"/>
  <c r="D4120" i="23"/>
  <c r="J4120" i="23"/>
  <c r="I4121" i="23" s="1"/>
  <c r="W4120" i="23"/>
  <c r="V4121" i="23" s="1"/>
  <c r="P4120" i="23"/>
  <c r="Q4120" i="23"/>
  <c r="R4120" i="23"/>
  <c r="L4121" i="23"/>
  <c r="Y4121" i="23"/>
  <c r="C4121" i="23"/>
  <c r="E4121" i="23"/>
  <c r="G4121" i="23"/>
  <c r="B4122" i="23"/>
  <c r="P4066" i="23"/>
  <c r="Q4066" i="23"/>
  <c r="R4066" i="23"/>
  <c r="Y4067" i="23"/>
  <c r="L4067" i="23"/>
  <c r="C4067" i="23"/>
  <c r="E4067" i="23"/>
  <c r="G4067" i="23"/>
  <c r="B4068" i="23"/>
  <c r="D4066" i="23"/>
  <c r="J4066" i="23"/>
  <c r="I4067" i="23" s="1"/>
  <c r="W4066" i="23"/>
  <c r="V4067" i="23" s="1"/>
  <c r="EI72" i="23"/>
  <c r="DW72" i="23"/>
  <c r="P3766" i="23"/>
  <c r="Q3766" i="23"/>
  <c r="R3766" i="23"/>
  <c r="C3767" i="23"/>
  <c r="D3767" i="23" s="1"/>
  <c r="E3767" i="23"/>
  <c r="F3767" i="23"/>
  <c r="G3767" i="23"/>
  <c r="B3768" i="23"/>
  <c r="EI71" i="23"/>
  <c r="DW71"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D3497" i="23" s="1"/>
  <c r="E3497" i="23"/>
  <c r="F3497" i="23"/>
  <c r="G3497" i="23"/>
  <c r="B3498" i="23"/>
  <c r="W3442" i="23"/>
  <c r="V3443" i="23" s="1"/>
  <c r="J3442" i="23"/>
  <c r="I3443" i="23" s="1"/>
  <c r="D3442" i="23"/>
  <c r="O3442" i="23"/>
  <c r="P3442" i="23"/>
  <c r="Q3442" i="23"/>
  <c r="R3442" i="23"/>
  <c r="L3443" i="23"/>
  <c r="Y3443" i="23"/>
  <c r="C3443" i="23"/>
  <c r="E3443" i="23"/>
  <c r="F3443" i="23"/>
  <c r="G3443" i="23"/>
  <c r="B3444" i="23"/>
  <c r="J3388" i="23"/>
  <c r="I3389" i="23" s="1"/>
  <c r="W3388" i="23"/>
  <c r="V3389" i="23" s="1"/>
  <c r="D3388" i="23"/>
  <c r="O3388" i="23"/>
  <c r="P3388" i="23"/>
  <c r="Q3388" i="23"/>
  <c r="R3388" i="23"/>
  <c r="Y3389" i="23"/>
  <c r="L3389" i="23"/>
  <c r="C3389" i="23"/>
  <c r="E3389" i="23"/>
  <c r="F3389" i="23"/>
  <c r="G3389" i="23"/>
  <c r="B3390" i="23"/>
  <c r="W3334" i="23"/>
  <c r="V3335" i="23" s="1"/>
  <c r="J3334" i="23"/>
  <c r="I3335" i="23" s="1"/>
  <c r="D3334" i="23"/>
  <c r="O3334" i="23"/>
  <c r="DX64" i="23" s="1"/>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J3226" i="23"/>
  <c r="I3227" i="23" s="1"/>
  <c r="W3226" i="23"/>
  <c r="V3227" i="23" s="1"/>
  <c r="D3226" i="23"/>
  <c r="O3226" i="23"/>
  <c r="P3226" i="23"/>
  <c r="Q3226" i="23"/>
  <c r="R3226" i="23"/>
  <c r="Y3227" i="23"/>
  <c r="L3227" i="23"/>
  <c r="C3227" i="23"/>
  <c r="E3227" i="23"/>
  <c r="F3227" i="23"/>
  <c r="G3227" i="23"/>
  <c r="B3228" i="23"/>
  <c r="W3172" i="23"/>
  <c r="V3173" i="23" s="1"/>
  <c r="J3172" i="23"/>
  <c r="I3173" i="23" s="1"/>
  <c r="D3172" i="23"/>
  <c r="O3172" i="23"/>
  <c r="P3172" i="23"/>
  <c r="Q3172" i="23"/>
  <c r="R3172" i="23"/>
  <c r="L3173" i="23"/>
  <c r="Y3173" i="23"/>
  <c r="E3173" i="23"/>
  <c r="B3174" i="23"/>
  <c r="C3173" i="23"/>
  <c r="G3173" i="23"/>
  <c r="J3118" i="23"/>
  <c r="I3119" i="23" s="1"/>
  <c r="W3118" i="23"/>
  <c r="V3119" i="23" s="1"/>
  <c r="D3118" i="23"/>
  <c r="O3118" i="23"/>
  <c r="P3118" i="23"/>
  <c r="Q3118" i="23"/>
  <c r="R3118" i="23"/>
  <c r="Y3119" i="23"/>
  <c r="L3119" i="23"/>
  <c r="C3119" i="23"/>
  <c r="F3119" i="23" s="1"/>
  <c r="E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G3011" i="23"/>
  <c r="B3012" i="23"/>
  <c r="J2956" i="23"/>
  <c r="I2957" i="23" s="1"/>
  <c r="W2956" i="23"/>
  <c r="V2957" i="23" s="1"/>
  <c r="D2956" i="23"/>
  <c r="O2956" i="23"/>
  <c r="P2956" i="23"/>
  <c r="Q2956" i="23"/>
  <c r="R2956" i="23"/>
  <c r="Y2957" i="23"/>
  <c r="L2957" i="23"/>
  <c r="C2957" i="23"/>
  <c r="F2957" i="23" s="1"/>
  <c r="E2957" i="23"/>
  <c r="G2957" i="23"/>
  <c r="B2958" i="23"/>
  <c r="W2902" i="23"/>
  <c r="V2903" i="23" s="1"/>
  <c r="J2902" i="23"/>
  <c r="I2903" i="23" s="1"/>
  <c r="D2902" i="23"/>
  <c r="O2902" i="23"/>
  <c r="P2902" i="23"/>
  <c r="Q2902" i="23"/>
  <c r="R2902" i="23"/>
  <c r="Y2903" i="23"/>
  <c r="L2903" i="23"/>
  <c r="C2903" i="23"/>
  <c r="E2903" i="23"/>
  <c r="G2903" i="23"/>
  <c r="B2904" i="23"/>
  <c r="DW55" i="23"/>
  <c r="W2848" i="23"/>
  <c r="V2849" i="23" s="1"/>
  <c r="J2848" i="23"/>
  <c r="I2849" i="23" s="1"/>
  <c r="D2848" i="23"/>
  <c r="O2848" i="23"/>
  <c r="P2848" i="23"/>
  <c r="Q2848" i="23"/>
  <c r="R2848" i="23"/>
  <c r="Y2849" i="23"/>
  <c r="L2849" i="23"/>
  <c r="C2849" i="23"/>
  <c r="E2849" i="23"/>
  <c r="G2849" i="23"/>
  <c r="B2850" i="23"/>
  <c r="W2794" i="23"/>
  <c r="V2795" i="23" s="1"/>
  <c r="J2794" i="23"/>
  <c r="I2795" i="23" s="1"/>
  <c r="D2794" i="23"/>
  <c r="O2794" i="23"/>
  <c r="P2794" i="23"/>
  <c r="Q2794" i="23"/>
  <c r="R2794" i="23"/>
  <c r="Y2795" i="23"/>
  <c r="L2795" i="23"/>
  <c r="C2795" i="23"/>
  <c r="E2795" i="23"/>
  <c r="G2795" i="23"/>
  <c r="B2796" i="23"/>
  <c r="W2740" i="23"/>
  <c r="V2741" i="23" s="1"/>
  <c r="J2740" i="23"/>
  <c r="I2741" i="23" s="1"/>
  <c r="D2740" i="23"/>
  <c r="O2740" i="23"/>
  <c r="P2740" i="23"/>
  <c r="Q2740" i="23"/>
  <c r="R2740" i="23"/>
  <c r="Y2741" i="23"/>
  <c r="L2741" i="23"/>
  <c r="C2741" i="23"/>
  <c r="E2741" i="23"/>
  <c r="G2741" i="23"/>
  <c r="B2742" i="23"/>
  <c r="W2686" i="23"/>
  <c r="V2687" i="23" s="1"/>
  <c r="J2686" i="23"/>
  <c r="I2687" i="23" s="1"/>
  <c r="D2686" i="23"/>
  <c r="P2686" i="23"/>
  <c r="Q2686" i="23"/>
  <c r="R2686" i="23"/>
  <c r="Y2687" i="23"/>
  <c r="L2687" i="23"/>
  <c r="C2687" i="23"/>
  <c r="E2687" i="23"/>
  <c r="F2687" i="23"/>
  <c r="G2687" i="23"/>
  <c r="B2688" i="23"/>
  <c r="W2632" i="23"/>
  <c r="V2633" i="23" s="1"/>
  <c r="J2632" i="23"/>
  <c r="I2633" i="23" s="1"/>
  <c r="D2632" i="23"/>
  <c r="P2632" i="23"/>
  <c r="Q2632" i="23"/>
  <c r="R2632" i="23"/>
  <c r="Y2633" i="23"/>
  <c r="L2633" i="23"/>
  <c r="C2633" i="23"/>
  <c r="E2633" i="23"/>
  <c r="F2633" i="23"/>
  <c r="G2633" i="23"/>
  <c r="B2634" i="23"/>
  <c r="J2578" i="23"/>
  <c r="I2579" i="23" s="1"/>
  <c r="W2578" i="23"/>
  <c r="V2579" i="23" s="1"/>
  <c r="D2578" i="23"/>
  <c r="P2578" i="23"/>
  <c r="Q2578" i="23"/>
  <c r="R2578" i="23"/>
  <c r="Y2579" i="23"/>
  <c r="L2579" i="23"/>
  <c r="C2579" i="23"/>
  <c r="E2579" i="23"/>
  <c r="F2579" i="23"/>
  <c r="G2579" i="23"/>
  <c r="B2580" i="23"/>
  <c r="W2524" i="23"/>
  <c r="V2525" i="23" s="1"/>
  <c r="J2524" i="23"/>
  <c r="I2525" i="23" s="1"/>
  <c r="D2524" i="23"/>
  <c r="P2524" i="23"/>
  <c r="Q2524" i="23"/>
  <c r="R2524" i="23"/>
  <c r="Y2525" i="23"/>
  <c r="L2525" i="23"/>
  <c r="C2525" i="23"/>
  <c r="F2525" i="23" s="1"/>
  <c r="E2525" i="23"/>
  <c r="G2525" i="23"/>
  <c r="B2526" i="23"/>
  <c r="W2470" i="23"/>
  <c r="V2471" i="23" s="1"/>
  <c r="J2470" i="23"/>
  <c r="I2471" i="23" s="1"/>
  <c r="D2470" i="23"/>
  <c r="O2470" i="23"/>
  <c r="P2470" i="23"/>
  <c r="Q2470" i="23"/>
  <c r="R2470" i="23"/>
  <c r="Y2471" i="23"/>
  <c r="L2471" i="23"/>
  <c r="C2471" i="23"/>
  <c r="F2471" i="23" s="1"/>
  <c r="E2471" i="23"/>
  <c r="G2471" i="23"/>
  <c r="B2472" i="23"/>
  <c r="J2416" i="23"/>
  <c r="I2417" i="23" s="1"/>
  <c r="W2416" i="23"/>
  <c r="V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E2363" i="23"/>
  <c r="G2363" i="23"/>
  <c r="B2364" i="23"/>
  <c r="W2308" i="23"/>
  <c r="V2309" i="23" s="1"/>
  <c r="J2308" i="23"/>
  <c r="I2309" i="23" s="1"/>
  <c r="D2308" i="23"/>
  <c r="O2308" i="23"/>
  <c r="DX45" i="23" s="1"/>
  <c r="P2308" i="23"/>
  <c r="Q2308" i="23"/>
  <c r="R2308" i="23"/>
  <c r="Y2309" i="23"/>
  <c r="L2309" i="23"/>
  <c r="C2309" i="23"/>
  <c r="E2309" i="23"/>
  <c r="F2309" i="23"/>
  <c r="G2309" i="23"/>
  <c r="B2310" i="23"/>
  <c r="W2254" i="23"/>
  <c r="V2255" i="23" s="1"/>
  <c r="J2254" i="23"/>
  <c r="I2255" i="23" s="1"/>
  <c r="D2254" i="23"/>
  <c r="P2254" i="23"/>
  <c r="Q2254" i="23"/>
  <c r="R2254" i="23"/>
  <c r="L2255" i="23"/>
  <c r="Y2255" i="23"/>
  <c r="E2255" i="23"/>
  <c r="B2256" i="23"/>
  <c r="C2255" i="23"/>
  <c r="F2255" i="23"/>
  <c r="G2255" i="23"/>
  <c r="O2200" i="23"/>
  <c r="DX43" i="23" s="1"/>
  <c r="P2200" i="23"/>
  <c r="Q2200" i="23"/>
  <c r="R2200" i="23"/>
  <c r="W2200" i="23"/>
  <c r="V2201" i="23" s="1"/>
  <c r="J2200" i="23"/>
  <c r="I2201" i="23" s="1"/>
  <c r="D2200" i="23"/>
  <c r="Y2201" i="23"/>
  <c r="L2201" i="23"/>
  <c r="G2201" i="23"/>
  <c r="B2202" i="23"/>
  <c r="C2201" i="23"/>
  <c r="E2201" i="23"/>
  <c r="O2146" i="23"/>
  <c r="DX42" i="23" s="1"/>
  <c r="P2146" i="23"/>
  <c r="Q2146" i="23"/>
  <c r="R2146" i="23"/>
  <c r="W2146" i="23"/>
  <c r="V2147" i="23" s="1"/>
  <c r="J2146" i="23"/>
  <c r="I2147" i="23" s="1"/>
  <c r="D2146" i="23"/>
  <c r="L2147" i="23"/>
  <c r="Y2147" i="23"/>
  <c r="C2147" i="23"/>
  <c r="E2147" i="23"/>
  <c r="B2148" i="23"/>
  <c r="G2147" i="23"/>
  <c r="DW41" i="23"/>
  <c r="L2093" i="23"/>
  <c r="Y2093" i="23"/>
  <c r="E2093" i="23"/>
  <c r="G2093" i="23"/>
  <c r="B2094" i="23"/>
  <c r="C2093" i="23"/>
  <c r="O2092" i="23"/>
  <c r="P2092" i="23"/>
  <c r="Q2092" i="23"/>
  <c r="R2092" i="23"/>
  <c r="W2092" i="23"/>
  <c r="V2093" i="23" s="1"/>
  <c r="J2092" i="23"/>
  <c r="I2093" i="23" s="1"/>
  <c r="D2092" i="23"/>
  <c r="Y2039" i="23"/>
  <c r="L2039" i="23"/>
  <c r="B2040" i="23"/>
  <c r="C2039" i="23"/>
  <c r="G2039" i="23"/>
  <c r="E2039" i="23"/>
  <c r="O2038" i="23"/>
  <c r="P2038" i="23"/>
  <c r="Q2038" i="23"/>
  <c r="R2038" i="23"/>
  <c r="W2038" i="23"/>
  <c r="V2039" i="23" s="1"/>
  <c r="J2038" i="23"/>
  <c r="I2039" i="23" s="1"/>
  <c r="D2038" i="23"/>
  <c r="W1984" i="23"/>
  <c r="V1985" i="23" s="1"/>
  <c r="J1984" i="23"/>
  <c r="I1985" i="23" s="1"/>
  <c r="D1984" i="23"/>
  <c r="O1984" i="23"/>
  <c r="P1984" i="23"/>
  <c r="Q1984" i="23"/>
  <c r="R1984" i="23"/>
  <c r="Y1985" i="23"/>
  <c r="L1985" i="23"/>
  <c r="G1985" i="23"/>
  <c r="B1986" i="23"/>
  <c r="C1985" i="23"/>
  <c r="E1985" i="23"/>
  <c r="P1930" i="23"/>
  <c r="Q1930" i="23"/>
  <c r="R1930" i="23"/>
  <c r="W1930" i="23"/>
  <c r="V1931" i="23" s="1"/>
  <c r="J1930" i="23"/>
  <c r="I1931" i="23" s="1"/>
  <c r="D1930" i="23"/>
  <c r="Y1931" i="23"/>
  <c r="L1931" i="23"/>
  <c r="B1932" i="23"/>
  <c r="G1931" i="23"/>
  <c r="C1931" i="23"/>
  <c r="E1931" i="23"/>
  <c r="J1876" i="23"/>
  <c r="I1877" i="23" s="1"/>
  <c r="W1876" i="23"/>
  <c r="V1877" i="23" s="1"/>
  <c r="D1876" i="23"/>
  <c r="O1876" i="23"/>
  <c r="P1876" i="23"/>
  <c r="Q1876" i="23"/>
  <c r="R1876" i="23"/>
  <c r="L1877" i="23"/>
  <c r="Y1877" i="23"/>
  <c r="C1877" i="23"/>
  <c r="E1877" i="23"/>
  <c r="F1877" i="23"/>
  <c r="G1877" i="23"/>
  <c r="B1878" i="23"/>
  <c r="W1822" i="23"/>
  <c r="V1823" i="23" s="1"/>
  <c r="J1822" i="23"/>
  <c r="I1823" i="23" s="1"/>
  <c r="D1822" i="23"/>
  <c r="O1822" i="23"/>
  <c r="P1822" i="23"/>
  <c r="Q1822" i="23"/>
  <c r="R1822" i="23"/>
  <c r="Y1823" i="23"/>
  <c r="L1823" i="23"/>
  <c r="C1823" i="23"/>
  <c r="E1823" i="23"/>
  <c r="F1823" i="23"/>
  <c r="G1823" i="23"/>
  <c r="B1824" i="23"/>
  <c r="W1768" i="23"/>
  <c r="V1769" i="23" s="1"/>
  <c r="J1768" i="23"/>
  <c r="I1769" i="23" s="1"/>
  <c r="D1768" i="23"/>
  <c r="O1768" i="23"/>
  <c r="P1768" i="23"/>
  <c r="Q1768" i="23"/>
  <c r="R1768" i="23"/>
  <c r="Y1769" i="23"/>
  <c r="L1769" i="23"/>
  <c r="C1769" i="23"/>
  <c r="E1769" i="23"/>
  <c r="F1769" i="23"/>
  <c r="G1769" i="23"/>
  <c r="B1770" i="23"/>
  <c r="W1714" i="23"/>
  <c r="V1715" i="23" s="1"/>
  <c r="J1714" i="23"/>
  <c r="I1715" i="23" s="1"/>
  <c r="D1714" i="23"/>
  <c r="O1714" i="23"/>
  <c r="P1714" i="23"/>
  <c r="Q1714" i="23"/>
  <c r="R1714" i="23"/>
  <c r="Y1715" i="23"/>
  <c r="L1715" i="23"/>
  <c r="C1715" i="23"/>
  <c r="E1715" i="23"/>
  <c r="G1715" i="23"/>
  <c r="B1716" i="23"/>
  <c r="W1660" i="23"/>
  <c r="V1661" i="23" s="1"/>
  <c r="J1660" i="23"/>
  <c r="I1661" i="23" s="1"/>
  <c r="D1660" i="23"/>
  <c r="O1660" i="23"/>
  <c r="P1660" i="23"/>
  <c r="Q1660" i="23"/>
  <c r="R1660" i="23"/>
  <c r="Y1661" i="23"/>
  <c r="L1661" i="23"/>
  <c r="C1661" i="23"/>
  <c r="F1661" i="23" s="1"/>
  <c r="E1661" i="23"/>
  <c r="G1661" i="23"/>
  <c r="B1662" i="23"/>
  <c r="J1606" i="23"/>
  <c r="I1607" i="23" s="1"/>
  <c r="W1606" i="23"/>
  <c r="V1607" i="23" s="1"/>
  <c r="D1606" i="23"/>
  <c r="O1606" i="23"/>
  <c r="P1606" i="23"/>
  <c r="Q1606" i="23"/>
  <c r="R1606" i="23"/>
  <c r="L1607" i="23"/>
  <c r="Y1607" i="23"/>
  <c r="C1607" i="23"/>
  <c r="E1607" i="23"/>
  <c r="F1607" i="23"/>
  <c r="G1607" i="23"/>
  <c r="B1608" i="23"/>
  <c r="J1552" i="23"/>
  <c r="I1553" i="23" s="1"/>
  <c r="W1552" i="23"/>
  <c r="V1553" i="23" s="1"/>
  <c r="D1552" i="23"/>
  <c r="O1552" i="23"/>
  <c r="P1552" i="23"/>
  <c r="Q1552" i="23"/>
  <c r="R1552" i="23"/>
  <c r="L1553" i="23"/>
  <c r="Y1553" i="23"/>
  <c r="C1553" i="23"/>
  <c r="E1553" i="23"/>
  <c r="F1553" i="23"/>
  <c r="G1553" i="23"/>
  <c r="B1554" i="23"/>
  <c r="J1498" i="23"/>
  <c r="I1499" i="23" s="1"/>
  <c r="W1498" i="23"/>
  <c r="V1499" i="23" s="1"/>
  <c r="D1498" i="23"/>
  <c r="O1498" i="23"/>
  <c r="DX30" i="23" s="1"/>
  <c r="P1498" i="23"/>
  <c r="Q1498" i="23"/>
  <c r="R1498" i="23"/>
  <c r="L1499" i="23"/>
  <c r="Y1499" i="23"/>
  <c r="C1499" i="23"/>
  <c r="E1499" i="23"/>
  <c r="F1499" i="23"/>
  <c r="G1499" i="23"/>
  <c r="B1500" i="23"/>
  <c r="W1444" i="23"/>
  <c r="V1445" i="23" s="1"/>
  <c r="J1444" i="23"/>
  <c r="I1445" i="23" s="1"/>
  <c r="D1444" i="23"/>
  <c r="O1444" i="23"/>
  <c r="DX29" i="23" s="1"/>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F1391" i="23"/>
  <c r="G1391" i="23"/>
  <c r="B1392" i="23"/>
  <c r="W1336" i="23"/>
  <c r="V1337" i="23" s="1"/>
  <c r="J1336" i="23"/>
  <c r="I1337" i="23" s="1"/>
  <c r="D1336" i="23"/>
  <c r="O1336" i="23"/>
  <c r="P1336" i="23"/>
  <c r="Q1336" i="23"/>
  <c r="R1336" i="23"/>
  <c r="Y1337" i="23"/>
  <c r="L1337" i="23"/>
  <c r="C1337" i="23"/>
  <c r="E1337" i="23"/>
  <c r="F1337" i="23"/>
  <c r="G1337" i="23"/>
  <c r="B1338" i="23"/>
  <c r="J1282" i="23"/>
  <c r="I1283" i="23" s="1"/>
  <c r="W1282" i="23"/>
  <c r="V1283" i="23" s="1"/>
  <c r="D1282" i="23"/>
  <c r="O1282" i="23"/>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L1121" i="23"/>
  <c r="Y1121" i="23"/>
  <c r="C1121" i="23"/>
  <c r="E1121" i="23"/>
  <c r="F1121" i="23"/>
  <c r="G1121" i="23"/>
  <c r="B1122" i="23"/>
  <c r="D90" i="8"/>
  <c r="DW22" i="23"/>
  <c r="W1066" i="23"/>
  <c r="V1067" i="23" s="1"/>
  <c r="J1066" i="23"/>
  <c r="I1067" i="23" s="1"/>
  <c r="D1066" i="23"/>
  <c r="O1066" i="23"/>
  <c r="P1066" i="23"/>
  <c r="Q1066" i="23"/>
  <c r="R1066" i="23"/>
  <c r="L1067" i="23"/>
  <c r="Y1067" i="23"/>
  <c r="C1067" i="23"/>
  <c r="E1067" i="23"/>
  <c r="F1067" i="23"/>
  <c r="G1067" i="23"/>
  <c r="B1068" i="23"/>
  <c r="D89" i="8"/>
  <c r="DW21" i="23"/>
  <c r="O1012" i="23"/>
  <c r="P1012" i="23"/>
  <c r="Q1012" i="23"/>
  <c r="R1012" i="23"/>
  <c r="W1012" i="23"/>
  <c r="V1013" i="23" s="1"/>
  <c r="J1012" i="23"/>
  <c r="I1013" i="23" s="1"/>
  <c r="D1012" i="23"/>
  <c r="L1013" i="23"/>
  <c r="Y1013" i="23"/>
  <c r="C1013" i="23"/>
  <c r="E1013" i="23"/>
  <c r="G1013" i="23"/>
  <c r="B1014" i="23"/>
  <c r="F1013" i="23"/>
  <c r="D88" i="8"/>
  <c r="DW20" i="23"/>
  <c r="W958" i="23"/>
  <c r="V959" i="23" s="1"/>
  <c r="J958" i="23"/>
  <c r="I959" i="23" s="1"/>
  <c r="D958" i="23"/>
  <c r="O958" i="23"/>
  <c r="P958" i="23"/>
  <c r="Q958" i="23"/>
  <c r="R958" i="23"/>
  <c r="L959" i="23"/>
  <c r="Y959" i="23"/>
  <c r="C959" i="23"/>
  <c r="E959" i="23"/>
  <c r="F959" i="23"/>
  <c r="G959" i="23"/>
  <c r="B960" i="23"/>
  <c r="D87" i="8"/>
  <c r="DW19" i="23"/>
  <c r="W904" i="23"/>
  <c r="V905" i="23" s="1"/>
  <c r="J904" i="23"/>
  <c r="I905" i="23" s="1"/>
  <c r="D904" i="23"/>
  <c r="O904" i="23"/>
  <c r="P904" i="23"/>
  <c r="Q904" i="23"/>
  <c r="R904" i="23"/>
  <c r="L905" i="23"/>
  <c r="Y905" i="23"/>
  <c r="C905" i="23"/>
  <c r="E905" i="23"/>
  <c r="G905" i="23"/>
  <c r="B906" i="23"/>
  <c r="D86" i="8"/>
  <c r="DW18" i="23"/>
  <c r="J850" i="23"/>
  <c r="I851" i="23" s="1"/>
  <c r="W850" i="23"/>
  <c r="V851" i="23" s="1"/>
  <c r="D850" i="23"/>
  <c r="O850" i="23"/>
  <c r="Q850" i="23"/>
  <c r="P850" i="23"/>
  <c r="R850" i="23"/>
  <c r="Y851" i="23"/>
  <c r="L851" i="23"/>
  <c r="C851" i="23"/>
  <c r="E851" i="23"/>
  <c r="F851" i="23"/>
  <c r="G851" i="23"/>
  <c r="B852" i="23"/>
  <c r="D85" i="8"/>
  <c r="DW17" i="23"/>
  <c r="W796" i="23"/>
  <c r="V797" i="23" s="1"/>
  <c r="J796" i="23"/>
  <c r="I797" i="23" s="1"/>
  <c r="D796" i="23"/>
  <c r="P796" i="23"/>
  <c r="Q796" i="23"/>
  <c r="R796" i="23"/>
  <c r="L797" i="23"/>
  <c r="Y797" i="23"/>
  <c r="G797" i="23"/>
  <c r="B798" i="23"/>
  <c r="C797" i="23"/>
  <c r="E797" i="23"/>
  <c r="P742" i="23"/>
  <c r="Q742" i="23"/>
  <c r="R742" i="23"/>
  <c r="J742" i="23"/>
  <c r="I743" i="23" s="1"/>
  <c r="W742" i="23"/>
  <c r="V743" i="23" s="1"/>
  <c r="D742" i="23"/>
  <c r="Y743" i="23"/>
  <c r="L743" i="23"/>
  <c r="B744" i="23"/>
  <c r="E743" i="23"/>
  <c r="C743" i="23"/>
  <c r="G743" i="23"/>
  <c r="D84" i="8"/>
  <c r="DW16" i="23"/>
  <c r="W688" i="23"/>
  <c r="V689" i="23" s="1"/>
  <c r="J688" i="23"/>
  <c r="I689" i="23" s="1"/>
  <c r="D688" i="23"/>
  <c r="O688" i="23"/>
  <c r="Q688" i="23"/>
  <c r="P688" i="23"/>
  <c r="R688" i="23"/>
  <c r="L689" i="23"/>
  <c r="Y689" i="23"/>
  <c r="C689" i="23"/>
  <c r="E689" i="23"/>
  <c r="G689" i="23"/>
  <c r="B690" i="23"/>
  <c r="D83" i="8"/>
  <c r="DW15" i="23"/>
  <c r="D82" i="8"/>
  <c r="DW14" i="23"/>
  <c r="W634" i="23"/>
  <c r="V635" i="23" s="1"/>
  <c r="J634" i="23"/>
  <c r="I635" i="23" s="1"/>
  <c r="D634" i="23"/>
  <c r="O634" i="23"/>
  <c r="Q634" i="23"/>
  <c r="P634" i="23"/>
  <c r="R634" i="23"/>
  <c r="Y635" i="23"/>
  <c r="L635" i="23"/>
  <c r="C635" i="23"/>
  <c r="E635" i="23"/>
  <c r="G635" i="23"/>
  <c r="B636" i="23"/>
  <c r="D81" i="8"/>
  <c r="DW13" i="23"/>
  <c r="W580" i="23"/>
  <c r="V581" i="23" s="1"/>
  <c r="J580" i="23"/>
  <c r="I581" i="23" s="1"/>
  <c r="D580" i="23"/>
  <c r="O580" i="23"/>
  <c r="Q580" i="23"/>
  <c r="P580" i="23"/>
  <c r="R580" i="23"/>
  <c r="Y581" i="23"/>
  <c r="L581" i="23"/>
  <c r="C581" i="23"/>
  <c r="E581" i="23"/>
  <c r="G581" i="23"/>
  <c r="B582" i="23"/>
  <c r="Z525" i="23"/>
  <c r="V526"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F419" i="23"/>
  <c r="G419" i="23"/>
  <c r="B420" i="23"/>
  <c r="D77" i="8"/>
  <c r="DW9" i="23"/>
  <c r="W364" i="23"/>
  <c r="V365" i="23" s="1"/>
  <c r="J364" i="23"/>
  <c r="I365" i="23" s="1"/>
  <c r="D364" i="23"/>
  <c r="O364" i="23"/>
  <c r="P364" i="23"/>
  <c r="Q364" i="23"/>
  <c r="R364" i="23"/>
  <c r="Y365" i="23"/>
  <c r="L365" i="23"/>
  <c r="C365" i="23"/>
  <c r="E365" i="23"/>
  <c r="F365" i="23"/>
  <c r="G365" i="23"/>
  <c r="B366" i="23"/>
  <c r="D76" i="8"/>
  <c r="DW8" i="23"/>
  <c r="W310" i="23"/>
  <c r="V311" i="23" s="1"/>
  <c r="J310" i="23"/>
  <c r="I311" i="23" s="1"/>
  <c r="D310" i="23"/>
  <c r="O310" i="23"/>
  <c r="Q310" i="23"/>
  <c r="R310" i="23"/>
  <c r="P310" i="23"/>
  <c r="Y311" i="23"/>
  <c r="L311" i="23"/>
  <c r="C311" i="23"/>
  <c r="E311" i="23"/>
  <c r="F311" i="23"/>
  <c r="G311" i="23"/>
  <c r="B312" i="23"/>
  <c r="W256" i="23"/>
  <c r="V257" i="23" s="1"/>
  <c r="J256" i="23"/>
  <c r="I257" i="23" s="1"/>
  <c r="D256" i="23"/>
  <c r="O256" i="23"/>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Q148" i="23"/>
  <c r="R148" i="23"/>
  <c r="P148" i="23"/>
  <c r="Y149" i="23"/>
  <c r="L149" i="23"/>
  <c r="C149" i="23"/>
  <c r="F149" i="23" s="1"/>
  <c r="E149" i="23"/>
  <c r="G149" i="23"/>
  <c r="B150" i="23"/>
  <c r="D72" i="8"/>
  <c r="DW4" i="23"/>
  <c r="O94" i="23"/>
  <c r="P94" i="23"/>
  <c r="Q94" i="23"/>
  <c r="R94" i="23"/>
  <c r="Y95" i="23"/>
  <c r="L95" i="23"/>
  <c r="E95" i="23"/>
  <c r="G95" i="23"/>
  <c r="C95" i="23"/>
  <c r="F95" i="23" s="1"/>
  <c r="B96" i="23"/>
  <c r="W94" i="23"/>
  <c r="V95" i="23" s="1"/>
  <c r="J94" i="23"/>
  <c r="I95" i="23" s="1"/>
  <c r="D94" i="23"/>
  <c r="E83" i="13"/>
  <c r="O31" i="18"/>
  <c r="M32" i="18"/>
  <c r="AJ32" i="18"/>
  <c r="AI32" i="18"/>
  <c r="AH32" i="18"/>
  <c r="AG32" i="18"/>
  <c r="AF32" i="18"/>
  <c r="AE32" i="18"/>
  <c r="AD32" i="18"/>
  <c r="AC32" i="18"/>
  <c r="AB32" i="18"/>
  <c r="AA32" i="18"/>
  <c r="Z32" i="18"/>
  <c r="Y32" i="18"/>
  <c r="X32" i="18"/>
  <c r="W32" i="18"/>
  <c r="P32" i="18"/>
  <c r="Q32" i="18"/>
  <c r="R32" i="18"/>
  <c r="V32" i="18"/>
  <c r="L33" i="18"/>
  <c r="E33" i="18"/>
  <c r="G33" i="18"/>
  <c r="B33" i="19"/>
  <c r="B34" i="18"/>
  <c r="C33" i="18"/>
  <c r="J32" i="18"/>
  <c r="D32" i="18"/>
  <c r="E32" i="19"/>
  <c r="X32" i="19"/>
  <c r="T32" i="19"/>
  <c r="AN16" i="18"/>
  <c r="B98" i="13"/>
  <c r="I98" i="13" s="1"/>
  <c r="AM15" i="18"/>
  <c r="AL17" i="18"/>
  <c r="AL18" i="18"/>
  <c r="AL19" i="18"/>
  <c r="AL20" i="18"/>
  <c r="AL21" i="18"/>
  <c r="AL22" i="18"/>
  <c r="AL23" i="18"/>
  <c r="AL25" i="18"/>
  <c r="AL32" i="18"/>
  <c r="AL26" i="18"/>
  <c r="AL27" i="18"/>
  <c r="AL28" i="18"/>
  <c r="AL24" i="18"/>
  <c r="AL29" i="18"/>
  <c r="AL30" i="18"/>
  <c r="AL31" i="18"/>
  <c r="AL33" i="18"/>
  <c r="G81" i="13"/>
  <c r="AE1607" i="24"/>
  <c r="AK1607" i="24"/>
  <c r="AG1607" i="24"/>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EH45" i="23"/>
  <c r="DJ45" i="23"/>
  <c r="U2252" i="23"/>
  <c r="DJ44" i="23"/>
  <c r="EH44" i="23"/>
  <c r="U2198" i="23"/>
  <c r="EH43" i="23"/>
  <c r="DJ43" i="23"/>
  <c r="U2144" i="23"/>
  <c r="EH42" i="23"/>
  <c r="DJ42" i="23"/>
  <c r="U2090" i="23"/>
  <c r="DJ41" i="23"/>
  <c r="EH41" i="23"/>
  <c r="U2036" i="23"/>
  <c r="EH40" i="23"/>
  <c r="DJ40" i="23"/>
  <c r="U1982" i="23"/>
  <c r="DJ39" i="23"/>
  <c r="EH39" i="23"/>
  <c r="DJ38" i="23"/>
  <c r="EH38" i="23"/>
  <c r="U1928" i="23"/>
  <c r="U1820" i="23"/>
  <c r="EH36" i="23"/>
  <c r="DJ36" i="23"/>
  <c r="U1766" i="23"/>
  <c r="DJ35" i="23"/>
  <c r="EH35" i="23"/>
  <c r="U1712" i="23"/>
  <c r="DJ34" i="23"/>
  <c r="EH34" i="23"/>
  <c r="U1658" i="23"/>
  <c r="DJ33" i="23"/>
  <c r="EH33" i="23"/>
  <c r="U1604" i="23"/>
  <c r="EH32" i="23"/>
  <c r="DJ32" i="23"/>
  <c r="U1550" i="23"/>
  <c r="EH31" i="23"/>
  <c r="DJ31" i="23"/>
  <c r="U1496" i="23"/>
  <c r="DJ30" i="23"/>
  <c r="EH30" i="23"/>
  <c r="U1442" i="23"/>
  <c r="EH29" i="23"/>
  <c r="DJ29" i="23"/>
  <c r="U1388" i="23"/>
  <c r="EH28" i="23"/>
  <c r="DJ28" i="23"/>
  <c r="U1334" i="23"/>
  <c r="EH27" i="23"/>
  <c r="DJ27" i="23"/>
  <c r="U1280" i="23"/>
  <c r="EH26" i="23"/>
  <c r="DJ26" i="23"/>
  <c r="U1226" i="23"/>
  <c r="EH25" i="23"/>
  <c r="DJ25" i="23"/>
  <c r="C123" i="8"/>
  <c r="C61" i="8"/>
  <c r="U1172" i="23"/>
  <c r="DJ24" i="23"/>
  <c r="EH24" i="23"/>
  <c r="C122" i="8"/>
  <c r="C60" i="8"/>
  <c r="U1118" i="23"/>
  <c r="DJ23" i="23"/>
  <c r="EH23" i="23"/>
  <c r="C121" i="8"/>
  <c r="C59" i="8"/>
  <c r="U1064" i="23"/>
  <c r="DJ22" i="23"/>
  <c r="EH22" i="23"/>
  <c r="C120" i="8"/>
  <c r="C58" i="8"/>
  <c r="U1010" i="23"/>
  <c r="DJ21" i="23"/>
  <c r="EH21" i="23"/>
  <c r="C57" i="8"/>
  <c r="C119" i="8"/>
  <c r="U956" i="23"/>
  <c r="DJ20" i="23"/>
  <c r="EH20" i="23"/>
  <c r="C118" i="8"/>
  <c r="C56" i="8"/>
  <c r="U902" i="23"/>
  <c r="DJ19" i="23"/>
  <c r="EH19" i="23"/>
  <c r="C55" i="8"/>
  <c r="C117" i="8"/>
  <c r="U848" i="23"/>
  <c r="DJ18" i="23"/>
  <c r="EH18" i="23"/>
  <c r="C54" i="8"/>
  <c r="C116" i="8"/>
  <c r="U794" i="23"/>
  <c r="DJ17" i="23"/>
  <c r="EH17" i="23"/>
  <c r="C52" i="8"/>
  <c r="C114" i="8"/>
  <c r="DJ15" i="23"/>
  <c r="EH15" i="23"/>
  <c r="U686" i="23"/>
  <c r="C113" i="8"/>
  <c r="C51" i="8"/>
  <c r="U632" i="23"/>
  <c r="DJ14" i="23"/>
  <c r="EH14" i="23"/>
  <c r="C112" i="8"/>
  <c r="C50" i="8"/>
  <c r="U578" i="23"/>
  <c r="DJ13" i="23"/>
  <c r="EH13" i="23"/>
  <c r="C111" i="8"/>
  <c r="C49" i="8"/>
  <c r="U524" i="23"/>
  <c r="DJ12" i="23"/>
  <c r="EH12" i="23"/>
  <c r="C48" i="8"/>
  <c r="C110" i="8"/>
  <c r="U470" i="23"/>
  <c r="DJ11" i="23"/>
  <c r="EH11"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C82"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AE711" i="24"/>
  <c r="AG711" i="24"/>
  <c r="C73" i="9"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581" i="23"/>
  <c r="N4581" i="23"/>
  <c r="M4227" i="23"/>
  <c r="N4227" i="23"/>
  <c r="U4227"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N2199" i="23"/>
  <c r="M2199" i="23"/>
  <c r="N2145" i="23"/>
  <c r="M2145" i="23"/>
  <c r="M2091" i="23"/>
  <c r="N2091" i="23"/>
  <c r="M2037" i="23"/>
  <c r="N2037" i="23"/>
  <c r="N1983" i="23"/>
  <c r="M1983" i="23"/>
  <c r="M1929" i="23"/>
  <c r="N1929" i="23"/>
  <c r="DJ37" i="23"/>
  <c r="EH37" i="23"/>
  <c r="U1874"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N1011" i="23"/>
  <c r="M1011" i="23"/>
  <c r="M957" i="23"/>
  <c r="N957" i="23"/>
  <c r="M903" i="23"/>
  <c r="N903" i="23"/>
  <c r="M849" i="23"/>
  <c r="N849" i="23"/>
  <c r="M795" i="23"/>
  <c r="N795" i="23"/>
  <c r="N741" i="23"/>
  <c r="M741" i="23"/>
  <c r="EH16" i="23"/>
  <c r="DJ16" i="23"/>
  <c r="U740" i="23"/>
  <c r="C115" i="8"/>
  <c r="C53" i="8"/>
  <c r="M687" i="23"/>
  <c r="N687" i="23"/>
  <c r="M633" i="23"/>
  <c r="N633" i="23"/>
  <c r="M579" i="23"/>
  <c r="N579" i="23"/>
  <c r="M471" i="23"/>
  <c r="N471" i="23"/>
  <c r="EH10" i="23"/>
  <c r="DJ10" i="23"/>
  <c r="U416" i="23"/>
  <c r="C109" i="8"/>
  <c r="C47" i="8"/>
  <c r="M417" i="23"/>
  <c r="N417" i="23"/>
  <c r="M363" i="23"/>
  <c r="N363" i="23"/>
  <c r="M309" i="23"/>
  <c r="N309" i="23"/>
  <c r="M255" i="23"/>
  <c r="N255" i="23"/>
  <c r="M201" i="23"/>
  <c r="N201" i="23"/>
  <c r="M147" i="23"/>
  <c r="N147" i="23"/>
  <c r="M93" i="23"/>
  <c r="N93" i="23"/>
  <c r="N31" i="18"/>
  <c r="U31" i="18" s="1"/>
  <c r="M31" i="18"/>
  <c r="T4687" i="23"/>
  <c r="T4688" i="23"/>
  <c r="C96" i="8"/>
  <c r="AS712" i="24"/>
  <c r="Z2631" i="23"/>
  <c r="Z147" i="23"/>
  <c r="AS936" i="24"/>
  <c r="Z4119" i="23"/>
  <c r="Z4065" i="23"/>
  <c r="Z1065" i="23"/>
  <c r="AS1384" i="24"/>
  <c r="AS1328" i="24"/>
  <c r="AS1272" i="24"/>
  <c r="AS1104" i="24"/>
  <c r="Z4227" i="23"/>
  <c r="Z2685" i="23"/>
  <c r="Z2577" i="23"/>
  <c r="Z363" i="23"/>
  <c r="B127" i="8"/>
  <c r="B65" i="8"/>
  <c r="AS1216" i="24"/>
  <c r="AS1160" i="24"/>
  <c r="AS1048" i="24"/>
  <c r="AS992" i="24"/>
  <c r="AS880" i="24"/>
  <c r="AS824" i="24"/>
  <c r="AS768" i="24"/>
  <c r="Z3333" i="23"/>
  <c r="Z3279" i="23"/>
  <c r="AS656" i="24"/>
  <c r="AZ600" i="24"/>
  <c r="AS600" i="24"/>
  <c r="AS544" i="24"/>
  <c r="AS488" i="24"/>
  <c r="AS432" i="24"/>
  <c r="AS376" i="24"/>
  <c r="AS320" i="24"/>
  <c r="AS264" i="24"/>
  <c r="Z4743" i="23"/>
  <c r="Z2469" i="23"/>
  <c r="Z3225" i="23"/>
  <c r="Z3171" i="23"/>
  <c r="Z3117" i="23"/>
  <c r="Z3063" i="23"/>
  <c r="Z3009" i="23"/>
  <c r="Z2955" i="23"/>
  <c r="Z2901" i="23"/>
  <c r="Z2847" i="23"/>
  <c r="Z2793" i="23"/>
  <c r="Z2739" i="23"/>
  <c r="Z2523" i="23"/>
  <c r="Z2415" i="23"/>
  <c r="Z2253" i="23"/>
  <c r="Z2199" i="23"/>
  <c r="Z2145" i="23"/>
  <c r="Z2091" i="23"/>
  <c r="Z2037" i="23"/>
  <c r="Z1119" i="23"/>
  <c r="Z93" i="23"/>
  <c r="Z1821" i="23"/>
  <c r="Z1767" i="23"/>
  <c r="Z1713" i="23"/>
  <c r="Z1551" i="23"/>
  <c r="Z1497" i="23"/>
  <c r="Z1443" i="23"/>
  <c r="Z1389" i="23"/>
  <c r="Z1335" i="23"/>
  <c r="Z1011" i="23"/>
  <c r="Z957" i="23"/>
  <c r="Z795" i="23"/>
  <c r="Z741" i="23"/>
  <c r="Z687" i="23"/>
  <c r="Z633" i="23"/>
  <c r="Z417" i="23"/>
  <c r="K1609" i="24"/>
  <c r="AQ1609" i="24"/>
  <c r="K1385" i="24"/>
  <c r="AQ1385" i="24"/>
  <c r="AQ1329" i="24"/>
  <c r="K1329" i="24"/>
  <c r="AQ1273" i="24"/>
  <c r="F1273" i="24"/>
  <c r="AV1273" i="24" s="1"/>
  <c r="K1273" i="24"/>
  <c r="K1217" i="24"/>
  <c r="F1217" i="24"/>
  <c r="AV1217" i="24" s="1"/>
  <c r="AQ1217" i="24"/>
  <c r="F1161" i="24"/>
  <c r="AV1161" i="24" s="1"/>
  <c r="K1161" i="24"/>
  <c r="AQ1161" i="24"/>
  <c r="AQ1105" i="24"/>
  <c r="K1105" i="24"/>
  <c r="K1049" i="24"/>
  <c r="AQ1049" i="24"/>
  <c r="AQ993" i="24"/>
  <c r="K993" i="24"/>
  <c r="K937" i="24"/>
  <c r="AQ937" i="24"/>
  <c r="AQ881" i="24"/>
  <c r="K881" i="24"/>
  <c r="K825" i="24"/>
  <c r="AQ825" i="24"/>
  <c r="F825" i="24"/>
  <c r="AV825" i="24" s="1"/>
  <c r="F769" i="24"/>
  <c r="AV769" i="24" s="1"/>
  <c r="AQ769" i="24"/>
  <c r="K769" i="24"/>
  <c r="K713" i="24"/>
  <c r="AQ713" i="24"/>
  <c r="F713" i="24"/>
  <c r="AV713" i="24" s="1"/>
  <c r="AQ657" i="24"/>
  <c r="F657" i="24"/>
  <c r="AV657" i="24" s="1"/>
  <c r="K657" i="24"/>
  <c r="K601" i="24"/>
  <c r="AQ601" i="24"/>
  <c r="K545" i="24"/>
  <c r="AQ545" i="24"/>
  <c r="AS545" i="24" s="1"/>
  <c r="K489" i="24"/>
  <c r="F489" i="24"/>
  <c r="AQ489" i="24"/>
  <c r="AS489" i="24" s="1"/>
  <c r="AQ433" i="24"/>
  <c r="K433" i="24"/>
  <c r="K377" i="24"/>
  <c r="AQ377" i="24"/>
  <c r="AQ321" i="24"/>
  <c r="K321" i="24"/>
  <c r="AQ265" i="24"/>
  <c r="K265" i="24"/>
  <c r="K4744" i="23"/>
  <c r="X4744" i="23"/>
  <c r="K4690" i="23"/>
  <c r="AC4690" i="23"/>
  <c r="I4528" i="23"/>
  <c r="N4527" i="23"/>
  <c r="K4228" i="23"/>
  <c r="X4228" i="23"/>
  <c r="I4174" i="23"/>
  <c r="N4173" i="23"/>
  <c r="U4173" i="23" s="1"/>
  <c r="X4174" i="23"/>
  <c r="K4174" i="23"/>
  <c r="K4120" i="23"/>
  <c r="F4120" i="23"/>
  <c r="O4120" i="23" s="1"/>
  <c r="X4120" i="23"/>
  <c r="F4066" i="23"/>
  <c r="O4066" i="23" s="1"/>
  <c r="K4066" i="23"/>
  <c r="X4066" i="23"/>
  <c r="D3766" i="23"/>
  <c r="F3766" i="23"/>
  <c r="O3766" i="23" s="1"/>
  <c r="D3712" i="23"/>
  <c r="F3712" i="23"/>
  <c r="O3712" i="23" s="1"/>
  <c r="X3442" i="23"/>
  <c r="K3442" i="23"/>
  <c r="X3388" i="23"/>
  <c r="K3388" i="23"/>
  <c r="DW64" i="23"/>
  <c r="X3334" i="23"/>
  <c r="K3334" i="23"/>
  <c r="DW63" i="23"/>
  <c r="K3280" i="23"/>
  <c r="X3280" i="23"/>
  <c r="DW62" i="23"/>
  <c r="K3226" i="23"/>
  <c r="X3226" i="23"/>
  <c r="DW61" i="23"/>
  <c r="K3172" i="23"/>
  <c r="F3172" i="23"/>
  <c r="X3172" i="23"/>
  <c r="DW60" i="23"/>
  <c r="F3118" i="23"/>
  <c r="K3118" i="23"/>
  <c r="X3118" i="23"/>
  <c r="DW59" i="23"/>
  <c r="X3064" i="23"/>
  <c r="K3064" i="23"/>
  <c r="DW58" i="23"/>
  <c r="K3010" i="23"/>
  <c r="X3010" i="23"/>
  <c r="DW57" i="23"/>
  <c r="K2956" i="23"/>
  <c r="F2956" i="23"/>
  <c r="X2956" i="23"/>
  <c r="DW56" i="23"/>
  <c r="X2902" i="23"/>
  <c r="K2902" i="23"/>
  <c r="F2848" i="23"/>
  <c r="X2848" i="23"/>
  <c r="K2848" i="23"/>
  <c r="DW54" i="23"/>
  <c r="K2794" i="23"/>
  <c r="X2794" i="23"/>
  <c r="DW53" i="23"/>
  <c r="F2740" i="23"/>
  <c r="K2740" i="23"/>
  <c r="X2740" i="23"/>
  <c r="DW52" i="23"/>
  <c r="X2686" i="23"/>
  <c r="F2686" i="23"/>
  <c r="O2686" i="23" s="1"/>
  <c r="K2686" i="23"/>
  <c r="DW51" i="23"/>
  <c r="K2632" i="23"/>
  <c r="X2632" i="23"/>
  <c r="F2632" i="23"/>
  <c r="O2632" i="23" s="1"/>
  <c r="DW50" i="23"/>
  <c r="F2578" i="23"/>
  <c r="O2578" i="23" s="1"/>
  <c r="K2578" i="23"/>
  <c r="X2578" i="23"/>
  <c r="DW49" i="23"/>
  <c r="F2524" i="23"/>
  <c r="O2524" i="23" s="1"/>
  <c r="K2524" i="23"/>
  <c r="X2524" i="23"/>
  <c r="DW48" i="23"/>
  <c r="X2470" i="23"/>
  <c r="F2470" i="23"/>
  <c r="K2470" i="23"/>
  <c r="X2416" i="23"/>
  <c r="K2416" i="23"/>
  <c r="DW46" i="23"/>
  <c r="K2362" i="23"/>
  <c r="X2362" i="23"/>
  <c r="DW45" i="23"/>
  <c r="K2308" i="23"/>
  <c r="X2308" i="23"/>
  <c r="Z2308" i="23" s="1"/>
  <c r="DW44" i="23"/>
  <c r="F2254" i="23"/>
  <c r="O2254" i="23" s="1"/>
  <c r="X2254" i="23"/>
  <c r="Z2254" i="23" s="1"/>
  <c r="K2254" i="23"/>
  <c r="DW43" i="23"/>
  <c r="X2200" i="23"/>
  <c r="Z2200" i="23" s="1"/>
  <c r="K2200" i="23"/>
  <c r="K2146" i="23"/>
  <c r="X2146" i="23"/>
  <c r="DW42" i="23"/>
  <c r="K2092" i="23"/>
  <c r="F2092" i="23"/>
  <c r="X2092" i="23"/>
  <c r="X2038" i="23"/>
  <c r="K2038" i="23"/>
  <c r="F2038" i="23"/>
  <c r="DW40" i="23"/>
  <c r="X1984" i="23"/>
  <c r="K1984" i="23"/>
  <c r="X1930" i="23"/>
  <c r="Z1930" i="23" s="1"/>
  <c r="K1930" i="23"/>
  <c r="F1930" i="23"/>
  <c r="O1930" i="23" s="1"/>
  <c r="K1876" i="23"/>
  <c r="X1876" i="23"/>
  <c r="Z1876" i="23" s="1"/>
  <c r="DW36" i="23"/>
  <c r="X1822" i="23"/>
  <c r="K1822" i="23"/>
  <c r="DW35" i="23"/>
  <c r="X1768" i="23"/>
  <c r="K1768" i="23"/>
  <c r="DW34" i="23"/>
  <c r="K1714" i="23"/>
  <c r="F1714" i="23"/>
  <c r="X1714" i="23"/>
  <c r="K1660" i="23"/>
  <c r="X1660" i="23"/>
  <c r="DW32" i="23"/>
  <c r="K1606" i="23"/>
  <c r="X1606" i="23"/>
  <c r="K1552" i="23"/>
  <c r="X1552" i="23"/>
  <c r="Z1552" i="23" s="1"/>
  <c r="DW30" i="23"/>
  <c r="K1498" i="23"/>
  <c r="X1498" i="23"/>
  <c r="Z1498" i="23" s="1"/>
  <c r="DW29" i="23"/>
  <c r="K1444" i="23"/>
  <c r="X1444" i="23"/>
  <c r="Z1444" i="23" s="1"/>
  <c r="DW28" i="23"/>
  <c r="K1390" i="23"/>
  <c r="X1390" i="23"/>
  <c r="X1336" i="23"/>
  <c r="K1336" i="23"/>
  <c r="K1282" i="23"/>
  <c r="X1282" i="23"/>
  <c r="X1228" i="23"/>
  <c r="K1228" i="23"/>
  <c r="X1174" i="23"/>
  <c r="Z1174" i="23" s="1"/>
  <c r="K1174" i="23"/>
  <c r="K1120" i="23"/>
  <c r="X1120" i="23"/>
  <c r="X1066" i="23"/>
  <c r="K1066" i="23"/>
  <c r="X1012" i="23"/>
  <c r="K1012" i="23"/>
  <c r="K958" i="23"/>
  <c r="X958" i="23"/>
  <c r="X904" i="23"/>
  <c r="K904" i="23"/>
  <c r="X850" i="23"/>
  <c r="K850" i="23"/>
  <c r="K796" i="23"/>
  <c r="X796" i="23"/>
  <c r="F796" i="23"/>
  <c r="O796" i="23" s="1"/>
  <c r="K742" i="23"/>
  <c r="X742" i="23"/>
  <c r="F742" i="23"/>
  <c r="O742" i="23" s="1"/>
  <c r="F688" i="23"/>
  <c r="K688" i="23"/>
  <c r="X688" i="23"/>
  <c r="K634" i="23"/>
  <c r="X634" i="23"/>
  <c r="K580" i="23"/>
  <c r="X580" i="23"/>
  <c r="I526" i="23"/>
  <c r="N525" i="23"/>
  <c r="K526" i="23"/>
  <c r="X526" i="23"/>
  <c r="X472" i="23"/>
  <c r="Z472" i="23" s="1"/>
  <c r="K472" i="23"/>
  <c r="K418" i="23"/>
  <c r="X418" i="23"/>
  <c r="Z418" i="23" s="1"/>
  <c r="K364" i="23"/>
  <c r="X364" i="23"/>
  <c r="Z364" i="23" s="1"/>
  <c r="K310" i="23"/>
  <c r="X310" i="23"/>
  <c r="K256" i="23"/>
  <c r="X256" i="23"/>
  <c r="X202" i="23"/>
  <c r="K202" i="23"/>
  <c r="X148" i="23"/>
  <c r="K148" i="23"/>
  <c r="K94" i="23"/>
  <c r="F94" i="23"/>
  <c r="X94" i="23"/>
  <c r="V31" i="19"/>
  <c r="U32" i="19" s="1"/>
  <c r="W31" i="19"/>
  <c r="G31" i="19"/>
  <c r="H31" i="19"/>
  <c r="F31" i="19"/>
  <c r="DW38" i="23"/>
  <c r="DW33" i="23"/>
  <c r="Z2146" i="23" l="1"/>
  <c r="AS1049" i="24"/>
  <c r="AS601" i="24"/>
  <c r="Z3442" i="23"/>
  <c r="Z2578" i="23"/>
  <c r="AE4690" i="23"/>
  <c r="Z2524" i="23"/>
  <c r="Z1984" i="23"/>
  <c r="Y31" i="19"/>
  <c r="Z2632" i="23"/>
  <c r="Z1390" i="23"/>
  <c r="Z310" i="23"/>
  <c r="K1106" i="24"/>
  <c r="AQ1106" i="24"/>
  <c r="X1607" i="23"/>
  <c r="K1607" i="23"/>
  <c r="K203" i="23"/>
  <c r="X203"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R1442" i="24"/>
  <c r="Q1442" i="24"/>
  <c r="AE1442" i="24"/>
  <c r="C1443" i="24"/>
  <c r="D1443" i="24" s="1"/>
  <c r="E1443" i="24"/>
  <c r="F1443" i="24"/>
  <c r="AV1443" i="24" s="1"/>
  <c r="G1443" i="24"/>
  <c r="B1444" i="24"/>
  <c r="J1386" i="24"/>
  <c r="I1387" i="24" s="1"/>
  <c r="AP1386" i="24"/>
  <c r="AO1387" i="24" s="1"/>
  <c r="D1386" i="24"/>
  <c r="O1386" i="24"/>
  <c r="P1386" i="24"/>
  <c r="Q1386" i="24"/>
  <c r="R1386" i="24"/>
  <c r="L1387" i="24"/>
  <c r="AR1387" i="24"/>
  <c r="C1387" i="24"/>
  <c r="E1387" i="24"/>
  <c r="F1387" i="24"/>
  <c r="AV1387" i="24" s="1"/>
  <c r="G1387" i="24"/>
  <c r="B1388" i="24"/>
  <c r="AP1330" i="24"/>
  <c r="AO1331" i="24" s="1"/>
  <c r="J1330" i="24"/>
  <c r="I1331" i="24" s="1"/>
  <c r="D1330" i="24"/>
  <c r="O1330" i="24"/>
  <c r="P1330" i="24"/>
  <c r="Q1330" i="24"/>
  <c r="R1330" i="24"/>
  <c r="AR1331" i="24"/>
  <c r="L1331" i="24"/>
  <c r="C1331" i="24"/>
  <c r="F1331" i="24" s="1"/>
  <c r="AV1331" i="24" s="1"/>
  <c r="E1331" i="24"/>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E1163" i="24"/>
  <c r="G1163" i="24"/>
  <c r="B1164" i="24"/>
  <c r="M1106" i="24"/>
  <c r="AP1106" i="24"/>
  <c r="J1106" i="24"/>
  <c r="D1106" i="24"/>
  <c r="O1106" i="24"/>
  <c r="P1106" i="24"/>
  <c r="Q1106" i="24"/>
  <c r="R1106" i="24"/>
  <c r="L1107" i="24"/>
  <c r="AR1107" i="24"/>
  <c r="C1107" i="24"/>
  <c r="E1107" i="24"/>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J714" i="24"/>
  <c r="I715" i="24" s="1"/>
  <c r="AP714" i="24"/>
  <c r="AO715" i="24" s="1"/>
  <c r="D714" i="24"/>
  <c r="O714" i="24"/>
  <c r="P714" i="24"/>
  <c r="Q714" i="24"/>
  <c r="R714" i="24"/>
  <c r="AR715" i="24"/>
  <c r="L715" i="24"/>
  <c r="C715" i="24"/>
  <c r="E715" i="24"/>
  <c r="G715" i="24"/>
  <c r="B716" i="24"/>
  <c r="AP658" i="24"/>
  <c r="AO659" i="24" s="1"/>
  <c r="J658" i="24"/>
  <c r="I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F603" i="24" s="1"/>
  <c r="AV603" i="24" s="1"/>
  <c r="E603" i="24"/>
  <c r="G603" i="24"/>
  <c r="B604" i="24"/>
  <c r="AP546" i="24"/>
  <c r="AO547" i="24" s="1"/>
  <c r="J546" i="24"/>
  <c r="I547" i="24" s="1"/>
  <c r="D546" i="24"/>
  <c r="O546" i="24"/>
  <c r="P546" i="24"/>
  <c r="Q546" i="24"/>
  <c r="R546" i="24"/>
  <c r="AR547" i="24"/>
  <c r="L547" i="24"/>
  <c r="C547" i="24"/>
  <c r="E547" i="24"/>
  <c r="G547" i="24"/>
  <c r="B548" i="24"/>
  <c r="AP490" i="24"/>
  <c r="AO491" i="24" s="1"/>
  <c r="J490" i="24"/>
  <c r="I491" i="24" s="1"/>
  <c r="D490" i="24"/>
  <c r="O490" i="24"/>
  <c r="P490" i="24"/>
  <c r="Q490" i="24"/>
  <c r="R490" i="24"/>
  <c r="AR491" i="24"/>
  <c r="L491" i="24"/>
  <c r="C491" i="24"/>
  <c r="E491" i="24"/>
  <c r="G491" i="24"/>
  <c r="B492" i="24"/>
  <c r="AP434" i="24"/>
  <c r="AO435" i="24" s="1"/>
  <c r="J434" i="24"/>
  <c r="I435" i="24" s="1"/>
  <c r="D434" i="24"/>
  <c r="O434" i="24"/>
  <c r="P434" i="24"/>
  <c r="Q434" i="24"/>
  <c r="R434" i="24"/>
  <c r="AR435" i="24"/>
  <c r="L435" i="24"/>
  <c r="C435" i="24"/>
  <c r="E435" i="24"/>
  <c r="G435" i="24"/>
  <c r="B436" i="24"/>
  <c r="AP378" i="24"/>
  <c r="AO379" i="24" s="1"/>
  <c r="J378" i="24"/>
  <c r="I379" i="24" s="1"/>
  <c r="D378" i="24"/>
  <c r="O378" i="24"/>
  <c r="P378" i="24"/>
  <c r="Q378" i="24"/>
  <c r="R378" i="24"/>
  <c r="AR379" i="24"/>
  <c r="L379" i="24"/>
  <c r="C379" i="24"/>
  <c r="E379" i="24"/>
  <c r="G379" i="24"/>
  <c r="B380" i="24"/>
  <c r="AP322" i="24"/>
  <c r="AO323" i="24" s="1"/>
  <c r="J322" i="24"/>
  <c r="I323" i="24" s="1"/>
  <c r="D322" i="24"/>
  <c r="O322" i="24"/>
  <c r="P322" i="24"/>
  <c r="Q322" i="24"/>
  <c r="R322" i="24"/>
  <c r="AR323" i="24"/>
  <c r="L323" i="24"/>
  <c r="C323" i="24"/>
  <c r="E323" i="24"/>
  <c r="F323" i="24"/>
  <c r="AV323" i="24" s="1"/>
  <c r="G323" i="24"/>
  <c r="B324" i="24"/>
  <c r="J266" i="24"/>
  <c r="I267" i="24" s="1"/>
  <c r="AP266" i="24"/>
  <c r="AO267" i="24" s="1"/>
  <c r="D266" i="24"/>
  <c r="O266" i="24"/>
  <c r="P266" i="24"/>
  <c r="Q266" i="24"/>
  <c r="R266" i="24"/>
  <c r="L267" i="24"/>
  <c r="AR267" i="24"/>
  <c r="C267" i="24"/>
  <c r="E267" i="24"/>
  <c r="G267" i="24"/>
  <c r="B268" i="24"/>
  <c r="D4745" i="23"/>
  <c r="J4745" i="23"/>
  <c r="I4746" i="23" s="1"/>
  <c r="W4745" i="23"/>
  <c r="V4746" i="23" s="1"/>
  <c r="O4745" i="23"/>
  <c r="P4745" i="23"/>
  <c r="Q4745" i="23"/>
  <c r="R4745" i="23"/>
  <c r="L4746" i="23"/>
  <c r="Y4746" i="23"/>
  <c r="C4746" i="23"/>
  <c r="E4746" i="23"/>
  <c r="F4746" i="23"/>
  <c r="G4746" i="23"/>
  <c r="B4747" i="23"/>
  <c r="T4689" i="23"/>
  <c r="U4690" i="23"/>
  <c r="AG4690" i="23"/>
  <c r="AI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P4583" i="23"/>
  <c r="Q4583" i="23"/>
  <c r="R4583" i="23"/>
  <c r="J4583" i="23"/>
  <c r="I4584" i="23" s="1"/>
  <c r="D4583" i="23"/>
  <c r="L4584" i="23"/>
  <c r="C4584" i="23"/>
  <c r="K4584" i="23" s="1"/>
  <c r="E4584" i="23"/>
  <c r="F4584" i="23"/>
  <c r="G4584" i="23"/>
  <c r="B4585" i="23"/>
  <c r="M4529" i="23"/>
  <c r="D4529" i="23"/>
  <c r="J4529" i="23"/>
  <c r="P4529" i="23"/>
  <c r="Q4529" i="23"/>
  <c r="R4529" i="23"/>
  <c r="L4530" i="23"/>
  <c r="C4530" i="23"/>
  <c r="K4530" i="23" s="1"/>
  <c r="E4530" i="23"/>
  <c r="F4530" i="23"/>
  <c r="G4530" i="23"/>
  <c r="B4531" i="23"/>
  <c r="D4229" i="23"/>
  <c r="J4229" i="23"/>
  <c r="I4230" i="23" s="1"/>
  <c r="W4229" i="23"/>
  <c r="V4230" i="23" s="1"/>
  <c r="O4229" i="23"/>
  <c r="P4229" i="23"/>
  <c r="Q4229" i="23"/>
  <c r="R4229" i="23"/>
  <c r="L4230" i="23"/>
  <c r="Y4230" i="23"/>
  <c r="C4230" i="23"/>
  <c r="F4230" i="23" s="1"/>
  <c r="E4230" i="23"/>
  <c r="G4230" i="23"/>
  <c r="B4231" i="23"/>
  <c r="D4175" i="23"/>
  <c r="J4175" i="23"/>
  <c r="I4176" i="23" s="1"/>
  <c r="W4175" i="23"/>
  <c r="V4176" i="23" s="1"/>
  <c r="O4175" i="23"/>
  <c r="P4175" i="23"/>
  <c r="Q4175" i="23"/>
  <c r="R4175" i="23"/>
  <c r="Y4176" i="23"/>
  <c r="L4176" i="23"/>
  <c r="C4176" i="23"/>
  <c r="F4176" i="23" s="1"/>
  <c r="E4176" i="23"/>
  <c r="G4176" i="23"/>
  <c r="B4177" i="23"/>
  <c r="D4121" i="23"/>
  <c r="J4121" i="23"/>
  <c r="I4122" i="23" s="1"/>
  <c r="W4121" i="23"/>
  <c r="V4122" i="23" s="1"/>
  <c r="O4121" i="23"/>
  <c r="P4121" i="23"/>
  <c r="Q4121" i="23"/>
  <c r="R4121" i="23"/>
  <c r="L4122" i="23"/>
  <c r="Y4122" i="23"/>
  <c r="C4122" i="23"/>
  <c r="E4122" i="23"/>
  <c r="F4122" i="23"/>
  <c r="G4122" i="23"/>
  <c r="B4123" i="23"/>
  <c r="J4067" i="23"/>
  <c r="I4068" i="23" s="1"/>
  <c r="W4067" i="23"/>
  <c r="V4068" i="23" s="1"/>
  <c r="D4067" i="23"/>
  <c r="O4067" i="23"/>
  <c r="P4067" i="23"/>
  <c r="Q4067" i="23"/>
  <c r="R4067" i="23"/>
  <c r="L4068" i="23"/>
  <c r="Y4068" i="23"/>
  <c r="G4068" i="23"/>
  <c r="B4069" i="23"/>
  <c r="C4068" i="23"/>
  <c r="E4068"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DX66" i="23"/>
  <c r="W3443" i="23"/>
  <c r="V3444" i="23" s="1"/>
  <c r="J3443" i="23"/>
  <c r="I3444" i="23" s="1"/>
  <c r="D3443" i="23"/>
  <c r="O3443" i="23"/>
  <c r="P3443" i="23"/>
  <c r="Q3443" i="23"/>
  <c r="R3443" i="23"/>
  <c r="Y3444" i="23"/>
  <c r="L3444" i="23"/>
  <c r="C3444" i="23"/>
  <c r="F3444" i="23" s="1"/>
  <c r="E3444" i="23"/>
  <c r="G3444" i="23"/>
  <c r="B3445" i="23"/>
  <c r="DX65" i="23"/>
  <c r="W3389" i="23"/>
  <c r="V3390" i="23" s="1"/>
  <c r="J3389" i="23"/>
  <c r="I3390" i="23" s="1"/>
  <c r="D3389" i="23"/>
  <c r="O3389" i="23"/>
  <c r="P3389" i="23"/>
  <c r="Q3389" i="23"/>
  <c r="R3389" i="23"/>
  <c r="Y3390" i="23"/>
  <c r="L3390" i="23"/>
  <c r="C3390" i="23"/>
  <c r="F3390" i="23" s="1"/>
  <c r="E3390" i="23"/>
  <c r="G3390" i="23"/>
  <c r="B3391" i="23"/>
  <c r="W3335" i="23"/>
  <c r="V3336" i="23" s="1"/>
  <c r="J3335" i="23"/>
  <c r="I3336" i="23" s="1"/>
  <c r="D3335" i="23"/>
  <c r="O3335" i="23"/>
  <c r="P3335" i="23"/>
  <c r="Q3335" i="23"/>
  <c r="R3335" i="23"/>
  <c r="Y3336" i="23"/>
  <c r="L3336" i="23"/>
  <c r="C3336" i="23"/>
  <c r="F3336" i="23" s="1"/>
  <c r="E3336" i="23"/>
  <c r="G3336" i="23"/>
  <c r="B3337" i="23"/>
  <c r="W3281" i="23"/>
  <c r="V3282" i="23" s="1"/>
  <c r="J3281" i="23"/>
  <c r="I3282" i="23" s="1"/>
  <c r="D3281" i="23"/>
  <c r="O3281" i="23"/>
  <c r="DY63" i="23" s="1"/>
  <c r="P3281" i="23"/>
  <c r="Q3281" i="23"/>
  <c r="R3281" i="23"/>
  <c r="Y3282" i="23"/>
  <c r="L3282" i="23"/>
  <c r="C3282" i="23"/>
  <c r="F3282" i="23" s="1"/>
  <c r="E3282" i="23"/>
  <c r="G3282" i="23"/>
  <c r="B3283" i="23"/>
  <c r="W3227" i="23"/>
  <c r="V3228" i="23" s="1"/>
  <c r="J3227" i="23"/>
  <c r="I3228" i="23" s="1"/>
  <c r="D3227" i="23"/>
  <c r="O3227" i="23"/>
  <c r="P3227" i="23"/>
  <c r="Q3227" i="23"/>
  <c r="R3227" i="23"/>
  <c r="Y3228" i="23"/>
  <c r="L3228" i="23"/>
  <c r="C3228" i="23"/>
  <c r="E3228" i="23"/>
  <c r="F3228" i="23"/>
  <c r="G3228" i="23"/>
  <c r="B3229" i="23"/>
  <c r="Y3174" i="23"/>
  <c r="L3174" i="23"/>
  <c r="E3174" i="23"/>
  <c r="G3174" i="23"/>
  <c r="C3174" i="23"/>
  <c r="F3174" i="23"/>
  <c r="B3175" i="23"/>
  <c r="J3173" i="23"/>
  <c r="I3174" i="23" s="1"/>
  <c r="W3173" i="23"/>
  <c r="V3174" i="23" s="1"/>
  <c r="D3173" i="23"/>
  <c r="O3173" i="23"/>
  <c r="P3173" i="23"/>
  <c r="Q3173" i="23"/>
  <c r="R3173" i="23"/>
  <c r="J3119" i="23"/>
  <c r="I3120" i="23" s="1"/>
  <c r="W3119" i="23"/>
  <c r="V3120" i="23" s="1"/>
  <c r="D3119" i="23"/>
  <c r="O3119" i="23"/>
  <c r="P3119" i="23"/>
  <c r="Q3119" i="23"/>
  <c r="R3119" i="23"/>
  <c r="L3120" i="23"/>
  <c r="Y3120" i="23"/>
  <c r="C3120" i="23"/>
  <c r="E3120" i="23"/>
  <c r="F3120" i="23"/>
  <c r="G3120" i="23"/>
  <c r="B3121"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J2957" i="23"/>
  <c r="I2958" i="23" s="1"/>
  <c r="W2957" i="23"/>
  <c r="V2958" i="23" s="1"/>
  <c r="D2957" i="23"/>
  <c r="O2957" i="23"/>
  <c r="P2957" i="23"/>
  <c r="Q2957" i="23"/>
  <c r="R2957" i="23"/>
  <c r="Y2958" i="23"/>
  <c r="L2958" i="23"/>
  <c r="C2958" i="23"/>
  <c r="F2958" i="23" s="1"/>
  <c r="E2958" i="23"/>
  <c r="G2958" i="23"/>
  <c r="B2959" i="23"/>
  <c r="W2903" i="23"/>
  <c r="V2904" i="23" s="1"/>
  <c r="J2903" i="23"/>
  <c r="I2904" i="23" s="1"/>
  <c r="D2903" i="23"/>
  <c r="O2903" i="23"/>
  <c r="P2903" i="23"/>
  <c r="Q2903" i="23"/>
  <c r="R2903" i="23"/>
  <c r="Y2904" i="23"/>
  <c r="L2904" i="23"/>
  <c r="C2904" i="23"/>
  <c r="E2904" i="23"/>
  <c r="G2904" i="23"/>
  <c r="B2905" i="23"/>
  <c r="W2849" i="23"/>
  <c r="V2850" i="23" s="1"/>
  <c r="J2849" i="23"/>
  <c r="I2850" i="23" s="1"/>
  <c r="D2849" i="23"/>
  <c r="O2849" i="23"/>
  <c r="P2849" i="23"/>
  <c r="Q2849" i="23"/>
  <c r="R2849" i="23"/>
  <c r="Y2850" i="23"/>
  <c r="L2850" i="23"/>
  <c r="C2850" i="23"/>
  <c r="E2850" i="23"/>
  <c r="F2850" i="23"/>
  <c r="G2850" i="23"/>
  <c r="B2851" i="23"/>
  <c r="W2795" i="23"/>
  <c r="V2796" i="23" s="1"/>
  <c r="J2795" i="23"/>
  <c r="I2796" i="23" s="1"/>
  <c r="D2795" i="23"/>
  <c r="O2795" i="23"/>
  <c r="P2795" i="23"/>
  <c r="Q2795" i="23"/>
  <c r="R2795" i="23"/>
  <c r="L2796" i="23"/>
  <c r="Y2796" i="23"/>
  <c r="C2796" i="23"/>
  <c r="F2796" i="23" s="1"/>
  <c r="E2796" i="23"/>
  <c r="G2796" i="23"/>
  <c r="B2797" i="23"/>
  <c r="W2741" i="23"/>
  <c r="V2742" i="23" s="1"/>
  <c r="J2741" i="23"/>
  <c r="I2742" i="23" s="1"/>
  <c r="D2741" i="23"/>
  <c r="P2741" i="23"/>
  <c r="Q2741" i="23"/>
  <c r="R2741" i="23"/>
  <c r="Y2742" i="23"/>
  <c r="L2742" i="23"/>
  <c r="C2742" i="23"/>
  <c r="E2742" i="23"/>
  <c r="F2742" i="23"/>
  <c r="G2742" i="23"/>
  <c r="B2743" i="23"/>
  <c r="W2687" i="23"/>
  <c r="V2688" i="23" s="1"/>
  <c r="J2687" i="23"/>
  <c r="I2688" i="23" s="1"/>
  <c r="D2687" i="23"/>
  <c r="O2687" i="23"/>
  <c r="DY52" i="23" s="1"/>
  <c r="P2687" i="23"/>
  <c r="Q2687" i="23"/>
  <c r="R2687" i="23"/>
  <c r="Y2688" i="23"/>
  <c r="L2688" i="23"/>
  <c r="C2688" i="23"/>
  <c r="E2688" i="23"/>
  <c r="F2688" i="23"/>
  <c r="G2688" i="23"/>
  <c r="B2689" i="23"/>
  <c r="W2633" i="23"/>
  <c r="V2634" i="23" s="1"/>
  <c r="J2633" i="23"/>
  <c r="I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L2580" i="23"/>
  <c r="Y2580" i="23"/>
  <c r="C2580" i="23"/>
  <c r="E2580" i="23"/>
  <c r="G2580" i="23"/>
  <c r="B2581"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E2472" i="23"/>
  <c r="F2472" i="23"/>
  <c r="G2472" i="23"/>
  <c r="B2473" i="23"/>
  <c r="DX47" i="23"/>
  <c r="W2417" i="23"/>
  <c r="V2418" i="23" s="1"/>
  <c r="J2417" i="23"/>
  <c r="I2418" i="23" s="1"/>
  <c r="D2417" i="23"/>
  <c r="O2417" i="23"/>
  <c r="DY47" i="23" s="1"/>
  <c r="P2417" i="23"/>
  <c r="Q2417" i="23"/>
  <c r="R2417" i="23"/>
  <c r="L2418" i="23"/>
  <c r="Y2418" i="23"/>
  <c r="C2418" i="23"/>
  <c r="F2418" i="23" s="1"/>
  <c r="E2418" i="23"/>
  <c r="G2418" i="23"/>
  <c r="B2419" i="23"/>
  <c r="W2363" i="23"/>
  <c r="V2364" i="23" s="1"/>
  <c r="J2363" i="23"/>
  <c r="I2364" i="23" s="1"/>
  <c r="D2363" i="23"/>
  <c r="P2363" i="23"/>
  <c r="Q2363" i="23"/>
  <c r="R2363" i="23"/>
  <c r="Y2364" i="23"/>
  <c r="L2364" i="23"/>
  <c r="C2364" i="23"/>
  <c r="E2364" i="23"/>
  <c r="F2364" i="23"/>
  <c r="G2364" i="23"/>
  <c r="B2365" i="23"/>
  <c r="W2309" i="23"/>
  <c r="V2310" i="23" s="1"/>
  <c r="J2309" i="23"/>
  <c r="I2310" i="23" s="1"/>
  <c r="D2309" i="23"/>
  <c r="O2309" i="23"/>
  <c r="P2309" i="23"/>
  <c r="Q2309" i="23"/>
  <c r="R2309" i="23"/>
  <c r="Y2310" i="23"/>
  <c r="L2310" i="23"/>
  <c r="C2310" i="23"/>
  <c r="E2310" i="23"/>
  <c r="F2310" i="23"/>
  <c r="G2310" i="23"/>
  <c r="B2311" i="23"/>
  <c r="Y2256" i="23"/>
  <c r="L2256" i="23"/>
  <c r="C2256" i="23"/>
  <c r="E2256" i="23"/>
  <c r="G2256" i="23"/>
  <c r="B2257" i="23"/>
  <c r="W2255" i="23"/>
  <c r="V2256" i="23" s="1"/>
  <c r="J2255" i="23"/>
  <c r="I2256" i="23" s="1"/>
  <c r="D2255" i="23"/>
  <c r="O2255" i="23"/>
  <c r="P2255" i="23"/>
  <c r="Q2255" i="23"/>
  <c r="R2255" i="23"/>
  <c r="O2201" i="23"/>
  <c r="P2201" i="23"/>
  <c r="Q2201" i="23"/>
  <c r="R2201" i="23"/>
  <c r="Y2202" i="23"/>
  <c r="L2202" i="23"/>
  <c r="C2202" i="23"/>
  <c r="E2202" i="23"/>
  <c r="G2202" i="23"/>
  <c r="F2202" i="23"/>
  <c r="B2203" i="23"/>
  <c r="J2201" i="23"/>
  <c r="I2202" i="23" s="1"/>
  <c r="W2201" i="23"/>
  <c r="V2202" i="23" s="1"/>
  <c r="D2201" i="23"/>
  <c r="J2147" i="23"/>
  <c r="I2148" i="23" s="1"/>
  <c r="W2147" i="23"/>
  <c r="V2148" i="23" s="1"/>
  <c r="D2147" i="23"/>
  <c r="L2148" i="23"/>
  <c r="Y2148" i="23"/>
  <c r="B2149" i="23"/>
  <c r="C2148" i="23"/>
  <c r="G2148" i="23"/>
  <c r="E2148" i="23"/>
  <c r="O2147" i="23"/>
  <c r="P2147" i="23"/>
  <c r="Q2147" i="23"/>
  <c r="R2147" i="23"/>
  <c r="O2093" i="23"/>
  <c r="P2093" i="23"/>
  <c r="Q2093" i="23"/>
  <c r="R2093" i="23"/>
  <c r="L2094" i="23"/>
  <c r="Y2094" i="23"/>
  <c r="E2094" i="23"/>
  <c r="G2094" i="23"/>
  <c r="B2095" i="23"/>
  <c r="C2094" i="23"/>
  <c r="W2093" i="23"/>
  <c r="V2094" i="23" s="1"/>
  <c r="J2093" i="23"/>
  <c r="I2094" i="23" s="1"/>
  <c r="D2093" i="23"/>
  <c r="L2040" i="23"/>
  <c r="Y2040" i="23"/>
  <c r="E2040" i="23"/>
  <c r="C2040" i="23"/>
  <c r="G2040" i="23"/>
  <c r="B2041" i="23"/>
  <c r="W2039" i="23"/>
  <c r="V2040" i="23" s="1"/>
  <c r="J2039" i="23"/>
  <c r="I2040" i="23" s="1"/>
  <c r="D2039" i="23"/>
  <c r="P2039" i="23"/>
  <c r="Q2039" i="23"/>
  <c r="R2039" i="23"/>
  <c r="DX39" i="23"/>
  <c r="P1985" i="23"/>
  <c r="Q1985" i="23"/>
  <c r="R1985" i="23"/>
  <c r="Y1986" i="23"/>
  <c r="L1986" i="23"/>
  <c r="B1987" i="23"/>
  <c r="C1986" i="23"/>
  <c r="G1986" i="23"/>
  <c r="F1986" i="23"/>
  <c r="E1986" i="23"/>
  <c r="W1985" i="23"/>
  <c r="V1986" i="23" s="1"/>
  <c r="J1985" i="23"/>
  <c r="I1986" i="23" s="1"/>
  <c r="D1985" i="23"/>
  <c r="L1932" i="23"/>
  <c r="Y1932" i="23"/>
  <c r="E1932" i="23"/>
  <c r="G1932" i="23"/>
  <c r="B1933" i="23"/>
  <c r="C1932" i="23"/>
  <c r="O1931" i="23"/>
  <c r="DY38" i="23" s="1"/>
  <c r="P1931" i="23"/>
  <c r="Q1931" i="23"/>
  <c r="R1931" i="23"/>
  <c r="J1931" i="23"/>
  <c r="I1932" i="23" s="1"/>
  <c r="W1931" i="23"/>
  <c r="V1932" i="23" s="1"/>
  <c r="D1931" i="23"/>
  <c r="DX37"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F1824" i="23" s="1"/>
  <c r="E1824" i="23"/>
  <c r="G1824" i="23"/>
  <c r="B1825" i="23"/>
  <c r="W1769" i="23"/>
  <c r="V1770" i="23" s="1"/>
  <c r="J1769" i="23"/>
  <c r="I1770" i="23" s="1"/>
  <c r="D1769" i="23"/>
  <c r="O1769" i="23"/>
  <c r="P1769" i="23"/>
  <c r="Q1769" i="23"/>
  <c r="R1769" i="23"/>
  <c r="Y1770" i="23"/>
  <c r="L1770" i="23"/>
  <c r="C1770" i="23"/>
  <c r="E1770" i="23"/>
  <c r="G1770" i="23"/>
  <c r="B1771" i="23"/>
  <c r="W1715" i="23"/>
  <c r="V1716" i="23" s="1"/>
  <c r="J1715" i="23"/>
  <c r="I1716" i="23" s="1"/>
  <c r="D1715" i="23"/>
  <c r="P1715" i="23"/>
  <c r="Q1715" i="23"/>
  <c r="R1715" i="23"/>
  <c r="Y1716" i="23"/>
  <c r="L1716" i="23"/>
  <c r="C1716" i="23"/>
  <c r="F1716" i="23" s="1"/>
  <c r="E1716" i="23"/>
  <c r="G1716" i="23"/>
  <c r="B1717" i="23"/>
  <c r="J1661" i="23"/>
  <c r="I1662" i="23" s="1"/>
  <c r="W1661" i="23"/>
  <c r="V1662" i="23" s="1"/>
  <c r="D1661" i="23"/>
  <c r="O1661" i="23"/>
  <c r="P1661" i="23"/>
  <c r="Q1661" i="23"/>
  <c r="R1661" i="23"/>
  <c r="L1662" i="23"/>
  <c r="Y1662" i="23"/>
  <c r="C1662" i="23"/>
  <c r="E1662" i="23"/>
  <c r="F1662" i="23"/>
  <c r="G1662" i="23"/>
  <c r="B1663" i="23"/>
  <c r="J1607" i="23"/>
  <c r="I1608" i="23" s="1"/>
  <c r="W1607" i="23"/>
  <c r="D1607" i="23"/>
  <c r="M1607" i="23" s="1"/>
  <c r="O1607" i="23"/>
  <c r="P1607" i="23"/>
  <c r="Q1607" i="23"/>
  <c r="R1607" i="23"/>
  <c r="Y1608" i="23"/>
  <c r="L1608" i="23"/>
  <c r="C1608" i="23"/>
  <c r="F1608" i="23" s="1"/>
  <c r="E1608" i="23"/>
  <c r="G1608" i="23"/>
  <c r="B1609" i="23"/>
  <c r="DX31" i="23"/>
  <c r="W1553" i="23"/>
  <c r="V1554" i="23" s="1"/>
  <c r="J1553" i="23"/>
  <c r="I1554" i="23" s="1"/>
  <c r="D1553" i="23"/>
  <c r="O1553" i="23"/>
  <c r="P1553" i="23"/>
  <c r="Q1553" i="23"/>
  <c r="R1553" i="23"/>
  <c r="L1554" i="23"/>
  <c r="Y1554" i="23"/>
  <c r="C1554" i="23"/>
  <c r="F1554" i="23" s="1"/>
  <c r="E1554" i="23"/>
  <c r="G1554" i="23"/>
  <c r="B1555" i="23"/>
  <c r="W1499" i="23"/>
  <c r="V1500" i="23" s="1"/>
  <c r="J1499" i="23"/>
  <c r="I1500" i="23" s="1"/>
  <c r="D1499" i="23"/>
  <c r="O1499" i="23"/>
  <c r="P1499" i="23"/>
  <c r="Q1499" i="23"/>
  <c r="R1499" i="23"/>
  <c r="Y1500" i="23"/>
  <c r="L1500" i="23"/>
  <c r="C1500" i="23"/>
  <c r="F1500" i="23" s="1"/>
  <c r="E1500" i="23"/>
  <c r="G1500" i="23"/>
  <c r="B1501" i="23"/>
  <c r="W1445" i="23"/>
  <c r="V1446" i="23" s="1"/>
  <c r="J1445" i="23"/>
  <c r="I1446" i="23" s="1"/>
  <c r="D1445" i="23"/>
  <c r="O1445" i="23"/>
  <c r="P1445" i="23"/>
  <c r="Q1445" i="23"/>
  <c r="R1445" i="23"/>
  <c r="Y1446" i="23"/>
  <c r="L1446" i="23"/>
  <c r="C1446" i="23"/>
  <c r="E1446" i="23"/>
  <c r="G1446" i="23"/>
  <c r="B1447" i="23"/>
  <c r="W1391" i="23"/>
  <c r="V1392" i="23" s="1"/>
  <c r="J1391" i="23"/>
  <c r="I1392" i="23" s="1"/>
  <c r="D1391" i="23"/>
  <c r="O1391" i="23"/>
  <c r="P1391" i="23"/>
  <c r="Q1391" i="23"/>
  <c r="R1391" i="23"/>
  <c r="Y1392" i="23"/>
  <c r="L1392" i="23"/>
  <c r="C1392" i="23"/>
  <c r="E1392" i="23"/>
  <c r="G1392" i="23"/>
  <c r="B1393" i="23"/>
  <c r="DX27" i="23"/>
  <c r="W1337" i="23"/>
  <c r="V1338" i="23" s="1"/>
  <c r="J1337" i="23"/>
  <c r="I1338" i="23" s="1"/>
  <c r="D1337" i="23"/>
  <c r="O1337" i="23"/>
  <c r="DY27" i="23" s="1"/>
  <c r="P1337" i="23"/>
  <c r="Q1337" i="23"/>
  <c r="R1337" i="23"/>
  <c r="Y1338" i="23"/>
  <c r="L1338" i="23"/>
  <c r="C1338" i="23"/>
  <c r="E1338" i="23"/>
  <c r="F1338" i="23"/>
  <c r="G1338" i="23"/>
  <c r="B1339" i="23"/>
  <c r="DX26" i="23"/>
  <c r="W1283" i="23"/>
  <c r="V1284" i="23" s="1"/>
  <c r="J1283" i="23"/>
  <c r="I1284" i="23" s="1"/>
  <c r="D1283" i="23"/>
  <c r="O1283" i="23"/>
  <c r="P1283" i="23"/>
  <c r="Q1283" i="23"/>
  <c r="R1283" i="23"/>
  <c r="Y1284" i="23"/>
  <c r="L1284" i="23"/>
  <c r="C1284" i="23"/>
  <c r="E1284" i="23"/>
  <c r="F1284" i="23"/>
  <c r="G1284" i="23"/>
  <c r="B1285" i="23"/>
  <c r="DX2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J1121" i="23"/>
  <c r="I1122" i="23" s="1"/>
  <c r="W1121" i="23"/>
  <c r="V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G1068" i="23"/>
  <c r="B1069" i="23"/>
  <c r="E89" i="8"/>
  <c r="DX21" i="23"/>
  <c r="W1013" i="23"/>
  <c r="V1014" i="23" s="1"/>
  <c r="J1013" i="23"/>
  <c r="I1014" i="23" s="1"/>
  <c r="D1013" i="23"/>
  <c r="O1013" i="23"/>
  <c r="P1013" i="23"/>
  <c r="Q1013" i="23"/>
  <c r="R1013" i="23"/>
  <c r="Y1014" i="23"/>
  <c r="L1014" i="23"/>
  <c r="C1014" i="23"/>
  <c r="E1014" i="23"/>
  <c r="G1014" i="23"/>
  <c r="B1015" i="23"/>
  <c r="E88" i="8"/>
  <c r="DX20" i="23"/>
  <c r="J959" i="23"/>
  <c r="I960" i="23" s="1"/>
  <c r="W959" i="23"/>
  <c r="V960" i="23" s="1"/>
  <c r="D959" i="23"/>
  <c r="O959" i="23"/>
  <c r="Q959" i="23"/>
  <c r="R959" i="23"/>
  <c r="P959" i="23"/>
  <c r="L960" i="23"/>
  <c r="Y960" i="23"/>
  <c r="C960" i="23"/>
  <c r="E960" i="23"/>
  <c r="G960" i="23"/>
  <c r="B961" i="23"/>
  <c r="E87" i="8"/>
  <c r="DX19" i="23"/>
  <c r="J905" i="23"/>
  <c r="I906" i="23" s="1"/>
  <c r="W905" i="23"/>
  <c r="V906" i="23" s="1"/>
  <c r="D905" i="23"/>
  <c r="O905" i="23"/>
  <c r="Q905" i="23"/>
  <c r="P905" i="23"/>
  <c r="R905" i="23"/>
  <c r="L906" i="23"/>
  <c r="Y906" i="23"/>
  <c r="C906" i="23"/>
  <c r="E906" i="23"/>
  <c r="G906" i="23"/>
  <c r="B907" i="23"/>
  <c r="E86" i="8"/>
  <c r="DX18" i="23"/>
  <c r="J851" i="23"/>
  <c r="I852" i="23" s="1"/>
  <c r="W851" i="23"/>
  <c r="V852" i="23" s="1"/>
  <c r="D851" i="23"/>
  <c r="O851" i="23"/>
  <c r="P851" i="23"/>
  <c r="Q851" i="23"/>
  <c r="R851" i="23"/>
  <c r="Y852" i="23"/>
  <c r="L852" i="23"/>
  <c r="C852" i="23"/>
  <c r="E852" i="23"/>
  <c r="G852" i="23"/>
  <c r="B853" i="23"/>
  <c r="E85" i="8"/>
  <c r="DX17" i="23"/>
  <c r="O797" i="23"/>
  <c r="P797" i="23"/>
  <c r="Q797" i="23"/>
  <c r="R797" i="23"/>
  <c r="Y798" i="23"/>
  <c r="L798" i="23"/>
  <c r="E798" i="23"/>
  <c r="C798" i="23"/>
  <c r="G798" i="23"/>
  <c r="B799" i="23"/>
  <c r="J797" i="23"/>
  <c r="I798" i="23" s="1"/>
  <c r="W797" i="23"/>
  <c r="V798" i="23" s="1"/>
  <c r="D797" i="23"/>
  <c r="E84" i="8"/>
  <c r="DX16" i="23"/>
  <c r="Y744" i="23"/>
  <c r="L744" i="23"/>
  <c r="G744" i="23"/>
  <c r="B745" i="23"/>
  <c r="E744" i="23"/>
  <c r="C744" i="23"/>
  <c r="J743" i="23"/>
  <c r="I744" i="23" s="1"/>
  <c r="W743" i="23"/>
  <c r="V744" i="23" s="1"/>
  <c r="D743" i="23"/>
  <c r="O743" i="23"/>
  <c r="P743" i="23"/>
  <c r="Q743" i="23"/>
  <c r="R743" i="23"/>
  <c r="E83" i="8"/>
  <c r="DX15" i="23"/>
  <c r="W689" i="23"/>
  <c r="V690" i="23" s="1"/>
  <c r="J689" i="23"/>
  <c r="I690" i="23" s="1"/>
  <c r="D689" i="23"/>
  <c r="O689" i="23"/>
  <c r="Q689" i="23"/>
  <c r="R689" i="23"/>
  <c r="P689" i="23"/>
  <c r="Y690" i="23"/>
  <c r="L690" i="23"/>
  <c r="B691" i="23"/>
  <c r="C690" i="23"/>
  <c r="E690" i="23"/>
  <c r="G690" i="23"/>
  <c r="E82" i="8"/>
  <c r="DX14" i="23"/>
  <c r="W635" i="23"/>
  <c r="V636" i="23" s="1"/>
  <c r="J635" i="23"/>
  <c r="I636" i="23" s="1"/>
  <c r="D635" i="23"/>
  <c r="O635" i="23"/>
  <c r="P635" i="23"/>
  <c r="Q635" i="23"/>
  <c r="R635" i="23"/>
  <c r="Y636" i="23"/>
  <c r="L636" i="23"/>
  <c r="C636" i="23"/>
  <c r="E636" i="23"/>
  <c r="G636" i="23"/>
  <c r="B637" i="23"/>
  <c r="E81" i="8"/>
  <c r="DX13" i="23"/>
  <c r="W581" i="23"/>
  <c r="V582" i="23" s="1"/>
  <c r="J581" i="23"/>
  <c r="I582" i="23" s="1"/>
  <c r="D581" i="23"/>
  <c r="O581" i="23"/>
  <c r="P581" i="23"/>
  <c r="Q581" i="23"/>
  <c r="R581" i="23"/>
  <c r="Y582" i="23"/>
  <c r="L582" i="23"/>
  <c r="C582" i="23"/>
  <c r="E582" i="23"/>
  <c r="G582" i="23"/>
  <c r="B583" i="23"/>
  <c r="E80" i="8"/>
  <c r="DX12" i="23"/>
  <c r="W527" i="23"/>
  <c r="V528" i="23" s="1"/>
  <c r="J527" i="23"/>
  <c r="I528" i="23" s="1"/>
  <c r="D527" i="23"/>
  <c r="O527" i="23"/>
  <c r="Q527" i="23"/>
  <c r="P527" i="23"/>
  <c r="R527" i="23"/>
  <c r="Y528" i="23"/>
  <c r="L528" i="23"/>
  <c r="C528" i="23"/>
  <c r="E528" i="23"/>
  <c r="G528" i="23"/>
  <c r="B529" i="23"/>
  <c r="E79" i="8"/>
  <c r="DX11" i="23"/>
  <c r="W473" i="23"/>
  <c r="V474" i="23" s="1"/>
  <c r="J473" i="23"/>
  <c r="I474" i="23" s="1"/>
  <c r="D473" i="23"/>
  <c r="O473" i="23"/>
  <c r="Q473" i="23"/>
  <c r="P473" i="23"/>
  <c r="R473" i="23"/>
  <c r="Y474" i="23"/>
  <c r="L474" i="23"/>
  <c r="C474" i="23"/>
  <c r="E474" i="23"/>
  <c r="G474" i="23"/>
  <c r="B475" i="23"/>
  <c r="E78" i="8"/>
  <c r="DX10" i="23"/>
  <c r="W419" i="23"/>
  <c r="V420" i="23" s="1"/>
  <c r="J419" i="23"/>
  <c r="I420" i="23" s="1"/>
  <c r="D419" i="23"/>
  <c r="O419" i="23"/>
  <c r="P419" i="23"/>
  <c r="Q419" i="23"/>
  <c r="R419" i="23"/>
  <c r="Y420" i="23"/>
  <c r="L420" i="23"/>
  <c r="C420" i="23"/>
  <c r="E420" i="23"/>
  <c r="G420" i="23"/>
  <c r="B421" i="23"/>
  <c r="E77" i="8"/>
  <c r="DX9" i="23"/>
  <c r="W365" i="23"/>
  <c r="V366" i="23" s="1"/>
  <c r="J365" i="23"/>
  <c r="I366" i="23" s="1"/>
  <c r="D365" i="23"/>
  <c r="O365" i="23"/>
  <c r="Q365" i="23"/>
  <c r="P365" i="23"/>
  <c r="R365" i="23"/>
  <c r="Y366" i="23"/>
  <c r="L366" i="23"/>
  <c r="C366" i="23"/>
  <c r="E366" i="23"/>
  <c r="F366" i="23"/>
  <c r="G366" i="23"/>
  <c r="B367" i="23"/>
  <c r="E76" i="8"/>
  <c r="DX8" i="23"/>
  <c r="W311" i="23"/>
  <c r="V312" i="23" s="1"/>
  <c r="J311" i="23"/>
  <c r="I312" i="23" s="1"/>
  <c r="D311" i="23"/>
  <c r="O311" i="23"/>
  <c r="P311" i="23"/>
  <c r="Q311" i="23"/>
  <c r="R311" i="23"/>
  <c r="Y312" i="23"/>
  <c r="L312" i="23"/>
  <c r="C312" i="23"/>
  <c r="E312" i="23"/>
  <c r="F312" i="23"/>
  <c r="G312" i="23"/>
  <c r="B313" i="23"/>
  <c r="DX7" i="23"/>
  <c r="W257" i="23"/>
  <c r="V258" i="23" s="1"/>
  <c r="J257" i="23"/>
  <c r="I258" i="23" s="1"/>
  <c r="D257" i="23"/>
  <c r="O257" i="23"/>
  <c r="P257" i="23"/>
  <c r="Q257" i="23"/>
  <c r="R257" i="23"/>
  <c r="Y258" i="23"/>
  <c r="L258" i="23"/>
  <c r="C258" i="23"/>
  <c r="E258" i="23"/>
  <c r="F258" i="23"/>
  <c r="G258" i="23"/>
  <c r="B259" i="23"/>
  <c r="E74" i="8"/>
  <c r="DX6" i="23"/>
  <c r="M203" i="23"/>
  <c r="W203" i="23"/>
  <c r="J203" i="23"/>
  <c r="D203" i="23"/>
  <c r="O203" i="23"/>
  <c r="Q203" i="23"/>
  <c r="P203" i="23"/>
  <c r="R203" i="23"/>
  <c r="Y204" i="23"/>
  <c r="L204" i="23"/>
  <c r="C204" i="23"/>
  <c r="E204" i="23"/>
  <c r="F204" i="23"/>
  <c r="G204" i="23"/>
  <c r="B205" i="23"/>
  <c r="E73" i="8"/>
  <c r="DX5" i="23"/>
  <c r="W149" i="23"/>
  <c r="V150" i="23" s="1"/>
  <c r="J149" i="23"/>
  <c r="I150" i="23" s="1"/>
  <c r="D149" i="23"/>
  <c r="O149" i="23"/>
  <c r="P149" i="23"/>
  <c r="Q149" i="23"/>
  <c r="R149" i="23"/>
  <c r="Y150" i="23"/>
  <c r="L150" i="23"/>
  <c r="C150" i="23"/>
  <c r="E150" i="23"/>
  <c r="F150" i="23"/>
  <c r="G150" i="23"/>
  <c r="B151" i="23"/>
  <c r="E72" i="8"/>
  <c r="DX4" i="23"/>
  <c r="O95" i="23"/>
  <c r="P95" i="23"/>
  <c r="Q95" i="23"/>
  <c r="R95" i="23"/>
  <c r="W95" i="23"/>
  <c r="V96" i="23" s="1"/>
  <c r="J95" i="23"/>
  <c r="I96" i="23" s="1"/>
  <c r="D95" i="23"/>
  <c r="Y96" i="23"/>
  <c r="L96" i="23"/>
  <c r="G96" i="23"/>
  <c r="B97" i="23"/>
  <c r="C96" i="23"/>
  <c r="E96" i="23"/>
  <c r="F96" i="23"/>
  <c r="AK33" i="18"/>
  <c r="AJ33" i="18"/>
  <c r="AI33" i="18"/>
  <c r="AH33" i="18"/>
  <c r="AG33" i="18"/>
  <c r="AF33" i="18"/>
  <c r="AE33" i="18"/>
  <c r="AD33" i="18"/>
  <c r="AC33" i="18"/>
  <c r="AB33" i="18"/>
  <c r="AA33" i="18"/>
  <c r="Z33" i="18"/>
  <c r="Y33" i="18"/>
  <c r="X33" i="18"/>
  <c r="W33" i="18"/>
  <c r="P33" i="18"/>
  <c r="Q33" i="18"/>
  <c r="R33" i="18"/>
  <c r="V33" i="18"/>
  <c r="X33" i="19"/>
  <c r="T33" i="19"/>
  <c r="L34" i="18"/>
  <c r="G34" i="18"/>
  <c r="C34" i="18"/>
  <c r="B35" i="18"/>
  <c r="E34" i="18"/>
  <c r="B34" i="19"/>
  <c r="D33" i="18"/>
  <c r="J33" i="18"/>
  <c r="I34" i="18" s="1"/>
  <c r="O32" i="18"/>
  <c r="E84" i="13"/>
  <c r="AO16" i="18"/>
  <c r="B99" i="13"/>
  <c r="I99" i="13" s="1"/>
  <c r="AN15" i="18"/>
  <c r="AM17" i="18"/>
  <c r="AM18" i="18"/>
  <c r="AM19" i="18"/>
  <c r="AM20" i="18"/>
  <c r="AM21" i="18"/>
  <c r="AM22" i="18"/>
  <c r="AM23" i="18"/>
  <c r="AM27" i="18"/>
  <c r="AM24" i="18"/>
  <c r="AM28" i="18"/>
  <c r="AM30" i="18"/>
  <c r="AM34" i="18"/>
  <c r="AM31" i="18"/>
  <c r="AM25" i="18"/>
  <c r="AM26" i="18"/>
  <c r="AM32" i="18"/>
  <c r="AM33" i="18"/>
  <c r="AM29" i="18"/>
  <c r="G82" i="13"/>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EI44" i="23"/>
  <c r="DK44" i="23"/>
  <c r="U2199" i="23"/>
  <c r="EI43" i="23"/>
  <c r="DK43" i="23"/>
  <c r="U2145" i="23"/>
  <c r="DK42" i="23"/>
  <c r="EI42" i="23"/>
  <c r="U2091" i="23"/>
  <c r="DK41" i="23"/>
  <c r="EI41" i="23"/>
  <c r="U2037" i="23"/>
  <c r="DK40" i="23"/>
  <c r="EI40" i="23"/>
  <c r="U1983" i="23"/>
  <c r="DK39" i="23"/>
  <c r="EI39" i="23"/>
  <c r="U1929" i="23"/>
  <c r="DK38" i="23"/>
  <c r="EI38" i="23"/>
  <c r="U1875" i="23"/>
  <c r="DK37" i="23"/>
  <c r="EI37" i="23"/>
  <c r="U1821" i="23"/>
  <c r="EI36" i="23"/>
  <c r="DK36" i="23"/>
  <c r="U1767" i="23"/>
  <c r="DK35" i="23"/>
  <c r="EI35" i="23"/>
  <c r="U1713" i="23"/>
  <c r="DK34" i="23"/>
  <c r="EI34" i="23"/>
  <c r="U1659" i="23"/>
  <c r="EI33" i="23"/>
  <c r="DK33" i="23"/>
  <c r="U1605" i="23"/>
  <c r="DK32" i="23"/>
  <c r="EI32" i="23"/>
  <c r="U1551" i="23"/>
  <c r="DK31" i="23"/>
  <c r="EI31" i="23"/>
  <c r="U1497" i="23"/>
  <c r="DK30" i="23"/>
  <c r="EI30" i="23"/>
  <c r="U1443" i="23"/>
  <c r="EI29" i="23"/>
  <c r="DK29" i="23"/>
  <c r="U1389" i="23"/>
  <c r="DK28" i="23"/>
  <c r="EI28" i="23"/>
  <c r="U1335" i="23"/>
  <c r="EI27" i="23"/>
  <c r="DK27" i="23"/>
  <c r="U1281" i="23"/>
  <c r="DK26" i="23"/>
  <c r="EI26" i="23"/>
  <c r="U1227" i="23"/>
  <c r="DK25" i="23"/>
  <c r="EI25" i="23"/>
  <c r="D123" i="8"/>
  <c r="D61" i="8"/>
  <c r="U1173" i="23"/>
  <c r="DK24" i="23"/>
  <c r="EI24" i="23"/>
  <c r="D122" i="8"/>
  <c r="D60" i="8"/>
  <c r="U1119" i="23"/>
  <c r="DK23" i="23"/>
  <c r="EI23" i="23"/>
  <c r="D121" i="8"/>
  <c r="D59" i="8"/>
  <c r="U1065" i="23"/>
  <c r="DK22" i="23"/>
  <c r="EI22" i="23"/>
  <c r="D58" i="8"/>
  <c r="D120" i="8"/>
  <c r="U1011" i="23"/>
  <c r="DK21" i="23"/>
  <c r="EI21" i="23"/>
  <c r="D119" i="8"/>
  <c r="D57" i="8"/>
  <c r="U957" i="23"/>
  <c r="DK20" i="23"/>
  <c r="EI20" i="23"/>
  <c r="D56" i="8"/>
  <c r="D118" i="8"/>
  <c r="U903" i="23"/>
  <c r="DK19" i="23"/>
  <c r="EI19" i="23"/>
  <c r="D55" i="8"/>
  <c r="D117" i="8"/>
  <c r="U849" i="23"/>
  <c r="DK18" i="23"/>
  <c r="EI18" i="23"/>
  <c r="D54" i="8"/>
  <c r="D116" i="8"/>
  <c r="U795" i="23"/>
  <c r="DK17" i="23"/>
  <c r="EI17" i="23"/>
  <c r="D53" i="8"/>
  <c r="D115" i="8"/>
  <c r="U741" i="23"/>
  <c r="DK16" i="23"/>
  <c r="EI16" i="23"/>
  <c r="D52" i="8"/>
  <c r="D114" i="8"/>
  <c r="U687" i="23"/>
  <c r="DK15" i="23"/>
  <c r="EI15" i="23"/>
  <c r="D113" i="8"/>
  <c r="D51" i="8"/>
  <c r="U633" i="23"/>
  <c r="DK14" i="23"/>
  <c r="EI14" i="23"/>
  <c r="D112" i="8"/>
  <c r="D50" i="8"/>
  <c r="U579" i="23"/>
  <c r="DK13" i="23"/>
  <c r="EI13" i="23"/>
  <c r="D48" i="8"/>
  <c r="D110" i="8"/>
  <c r="U471" i="23"/>
  <c r="DK11" i="23"/>
  <c r="EI11" i="23"/>
  <c r="D47" i="8"/>
  <c r="D109"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C83" i="1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M433" i="24"/>
  <c r="N433" i="24"/>
  <c r="AE433" i="24" s="1"/>
  <c r="M377" i="24"/>
  <c r="N377" i="24"/>
  <c r="AE377" i="24" s="1"/>
  <c r="M321" i="24"/>
  <c r="N321" i="24"/>
  <c r="AE321" i="24" s="1"/>
  <c r="M265" i="24"/>
  <c r="N265" i="24"/>
  <c r="AE265" i="24" s="1"/>
  <c r="M4744" i="23"/>
  <c r="N4744" i="23"/>
  <c r="M4690" i="23"/>
  <c r="N4690" i="23"/>
  <c r="S4690" i="23" s="1"/>
  <c r="T4690" i="23" s="1"/>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N3172" i="23"/>
  <c r="M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s="1"/>
  <c r="M2146" i="23"/>
  <c r="N2146" i="23"/>
  <c r="N2092" i="23"/>
  <c r="M2092" i="23"/>
  <c r="N2038" i="23"/>
  <c r="M2038" i="23"/>
  <c r="N1984" i="23"/>
  <c r="M1984" i="23"/>
  <c r="N1930" i="23"/>
  <c r="M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66" i="23"/>
  <c r="N1066" i="23"/>
  <c r="N1012" i="23"/>
  <c r="M1012" i="23"/>
  <c r="M958" i="23"/>
  <c r="N958" i="23"/>
  <c r="M904" i="23"/>
  <c r="N904" i="23" s="1"/>
  <c r="M850" i="23"/>
  <c r="N850" i="23"/>
  <c r="M796" i="23"/>
  <c r="N796" i="23"/>
  <c r="M742" i="23"/>
  <c r="N742" i="23"/>
  <c r="N688" i="23"/>
  <c r="M688" i="23"/>
  <c r="M634" i="23"/>
  <c r="N634" i="23"/>
  <c r="M580" i="23"/>
  <c r="N580" i="23"/>
  <c r="EI12" i="23"/>
  <c r="DK12" i="23"/>
  <c r="U525" i="23"/>
  <c r="D49" i="8"/>
  <c r="D111" i="8"/>
  <c r="M526" i="23"/>
  <c r="N526" i="23"/>
  <c r="M472" i="23"/>
  <c r="N472" i="23"/>
  <c r="M418" i="23"/>
  <c r="N418" i="23"/>
  <c r="M364" i="23"/>
  <c r="N364" i="23"/>
  <c r="M310" i="23"/>
  <c r="N310" i="23"/>
  <c r="M256" i="23"/>
  <c r="N256" i="23" s="1"/>
  <c r="M202" i="23"/>
  <c r="N202" i="23"/>
  <c r="M148" i="23"/>
  <c r="N148" i="23"/>
  <c r="N94" i="23"/>
  <c r="M94" i="23"/>
  <c r="D96" i="8"/>
  <c r="C65" i="8"/>
  <c r="C127" i="8"/>
  <c r="AS321" i="24"/>
  <c r="Z4174" i="23"/>
  <c r="Z4120" i="23"/>
  <c r="Z2848" i="23"/>
  <c r="Z2794" i="23"/>
  <c r="Z2470" i="23"/>
  <c r="Z2362" i="23"/>
  <c r="AS377" i="24"/>
  <c r="AS265" i="24"/>
  <c r="Z4228" i="23"/>
  <c r="Z3388" i="23"/>
  <c r="Z2416" i="23"/>
  <c r="Z2038" i="23"/>
  <c r="AS1609" i="24"/>
  <c r="AS1385" i="24"/>
  <c r="AS1329" i="24"/>
  <c r="AS1273" i="24"/>
  <c r="AS1217" i="24"/>
  <c r="AS1161" i="24"/>
  <c r="AS1105" i="24"/>
  <c r="AS993" i="24"/>
  <c r="AS937" i="24"/>
  <c r="AS881" i="24"/>
  <c r="AS825" i="24"/>
  <c r="AS769" i="24"/>
  <c r="AS713" i="24"/>
  <c r="AS657" i="24"/>
  <c r="AS433" i="24"/>
  <c r="Z4744" i="23"/>
  <c r="Z4066" i="23"/>
  <c r="Z2902" i="23"/>
  <c r="Z2686" i="23"/>
  <c r="Z2092" i="23"/>
  <c r="Z3334" i="23"/>
  <c r="Z3280" i="23"/>
  <c r="Z3226" i="23"/>
  <c r="Z3172" i="23"/>
  <c r="Z3118" i="23"/>
  <c r="Z3064" i="23"/>
  <c r="Z3010" i="23"/>
  <c r="Z2956" i="23"/>
  <c r="Z2740" i="23"/>
  <c r="Z1822" i="23"/>
  <c r="Z1768" i="23"/>
  <c r="Z1714" i="23"/>
  <c r="Z1660" i="23"/>
  <c r="Z1606" i="23"/>
  <c r="Z1336" i="23"/>
  <c r="Z1282" i="23"/>
  <c r="Z1228" i="23"/>
  <c r="Z256" i="23"/>
  <c r="Z1120" i="23"/>
  <c r="Z1066" i="23"/>
  <c r="Z1012" i="23"/>
  <c r="Z958" i="23"/>
  <c r="Z904" i="23"/>
  <c r="Z850" i="23"/>
  <c r="Z796" i="23"/>
  <c r="Z742" i="23"/>
  <c r="Z688" i="23"/>
  <c r="Z634" i="23"/>
  <c r="Z580" i="23"/>
  <c r="Z526" i="23"/>
  <c r="Z202" i="23"/>
  <c r="Z148" i="23"/>
  <c r="Z94" i="23"/>
  <c r="K1610" i="24"/>
  <c r="AQ1610" i="24"/>
  <c r="K1386" i="24"/>
  <c r="AQ1386" i="24"/>
  <c r="AQ1330" i="24"/>
  <c r="K1330" i="24"/>
  <c r="K1274" i="24"/>
  <c r="AQ1274" i="24"/>
  <c r="AQ1218" i="24"/>
  <c r="K1218" i="24"/>
  <c r="AQ1162" i="24"/>
  <c r="K1162" i="24"/>
  <c r="AQ1050" i="24"/>
  <c r="K1050" i="24"/>
  <c r="AQ994" i="24"/>
  <c r="K994" i="24"/>
  <c r="AQ938" i="24"/>
  <c r="K938" i="24"/>
  <c r="K882" i="24"/>
  <c r="AQ882" i="24"/>
  <c r="F826" i="24"/>
  <c r="AV826" i="24" s="1"/>
  <c r="AQ826" i="24"/>
  <c r="K826" i="24"/>
  <c r="K770" i="24"/>
  <c r="AQ770" i="24"/>
  <c r="F770" i="24"/>
  <c r="AV770" i="24" s="1"/>
  <c r="K714" i="24"/>
  <c r="AQ714" i="24"/>
  <c r="K658" i="24"/>
  <c r="AQ658" i="24"/>
  <c r="AQ602" i="24"/>
  <c r="K602" i="24"/>
  <c r="AQ546" i="24"/>
  <c r="K546" i="24"/>
  <c r="AQ490" i="24"/>
  <c r="K490" i="24"/>
  <c r="AQ434" i="24"/>
  <c r="K434" i="24"/>
  <c r="AQ378" i="24"/>
  <c r="K378" i="24"/>
  <c r="AQ322" i="24"/>
  <c r="K322" i="24"/>
  <c r="AQ266" i="24"/>
  <c r="F266" i="24"/>
  <c r="AV266" i="24" s="1"/>
  <c r="K266" i="24"/>
  <c r="X4745" i="23"/>
  <c r="K4745" i="23"/>
  <c r="F4745" i="23"/>
  <c r="K4691" i="23"/>
  <c r="AC4691" i="23"/>
  <c r="I4583" i="23"/>
  <c r="N4582" i="23"/>
  <c r="F4583" i="23"/>
  <c r="K4583" i="23"/>
  <c r="I4529" i="23"/>
  <c r="N4528" i="23"/>
  <c r="X4229" i="23"/>
  <c r="K4229" i="23"/>
  <c r="X4175" i="23"/>
  <c r="K4175" i="23"/>
  <c r="X4121" i="23"/>
  <c r="F4121" i="23"/>
  <c r="K4121" i="23"/>
  <c r="F4067" i="23"/>
  <c r="X4067" i="23"/>
  <c r="K4067" i="23"/>
  <c r="X3443" i="23"/>
  <c r="K3443" i="23"/>
  <c r="K3389" i="23"/>
  <c r="X3389" i="23"/>
  <c r="X3335" i="23"/>
  <c r="K3335" i="23"/>
  <c r="DX63" i="23"/>
  <c r="X3281" i="23"/>
  <c r="K3281" i="23"/>
  <c r="DX62" i="23"/>
  <c r="K3227" i="23"/>
  <c r="X3227" i="23"/>
  <c r="DX61" i="23"/>
  <c r="K3173" i="23"/>
  <c r="X3173" i="23"/>
  <c r="F3173" i="23"/>
  <c r="DX60" i="23"/>
  <c r="K3119" i="23"/>
  <c r="X3119" i="23"/>
  <c r="DX59" i="23"/>
  <c r="F3065" i="23"/>
  <c r="K3065" i="23"/>
  <c r="X3065" i="23"/>
  <c r="DX58" i="23"/>
  <c r="F3011" i="23"/>
  <c r="K3011" i="23"/>
  <c r="X3011" i="23"/>
  <c r="DX57" i="23"/>
  <c r="X2957" i="23"/>
  <c r="K2957" i="23"/>
  <c r="DX56" i="23"/>
  <c r="F2903" i="23"/>
  <c r="K2903" i="23"/>
  <c r="X2903" i="23"/>
  <c r="DX55" i="23"/>
  <c r="F2849" i="23"/>
  <c r="X2849" i="23"/>
  <c r="K2849" i="23"/>
  <c r="DX54" i="23"/>
  <c r="X2795" i="23"/>
  <c r="K2795" i="23"/>
  <c r="F2795" i="23"/>
  <c r="DX53" i="23"/>
  <c r="X2741" i="23"/>
  <c r="K2741" i="23"/>
  <c r="F2741" i="23"/>
  <c r="O2741" i="23" s="1"/>
  <c r="K2687" i="23"/>
  <c r="X2687" i="23"/>
  <c r="K2633" i="23"/>
  <c r="X2633" i="23"/>
  <c r="X2579" i="23"/>
  <c r="K2579" i="23"/>
  <c r="K2525" i="23"/>
  <c r="X2525" i="23"/>
  <c r="DX48" i="23"/>
  <c r="K2471" i="23"/>
  <c r="X2471" i="23"/>
  <c r="X2417" i="23"/>
  <c r="K2417" i="23"/>
  <c r="DX46" i="23"/>
  <c r="X2363" i="23"/>
  <c r="Z2363" i="23" s="1"/>
  <c r="F2363" i="23"/>
  <c r="O2363" i="23" s="1"/>
  <c r="K2363" i="23"/>
  <c r="X2309" i="23"/>
  <c r="Z2309" i="23" s="1"/>
  <c r="K2309" i="23"/>
  <c r="X2255" i="23"/>
  <c r="K2255" i="23"/>
  <c r="F2201" i="23"/>
  <c r="X2201" i="23"/>
  <c r="K2201" i="23"/>
  <c r="X2147" i="23"/>
  <c r="K2147" i="23"/>
  <c r="F2147" i="23"/>
  <c r="F2093" i="23"/>
  <c r="K2093" i="23"/>
  <c r="X2093" i="23"/>
  <c r="DX41" i="23"/>
  <c r="K2039" i="23"/>
  <c r="X2039" i="23"/>
  <c r="F2039" i="23"/>
  <c r="O2039" i="23" s="1"/>
  <c r="DX40" i="23"/>
  <c r="F1985" i="23"/>
  <c r="O1985" i="23" s="1"/>
  <c r="X1985" i="23"/>
  <c r="K1985" i="23"/>
  <c r="K1931" i="23"/>
  <c r="X1931" i="23"/>
  <c r="F1931" i="23"/>
  <c r="X1877" i="23"/>
  <c r="K1877" i="23"/>
  <c r="DX36" i="23"/>
  <c r="K1823" i="23"/>
  <c r="X1823" i="23"/>
  <c r="DX35" i="23"/>
  <c r="K1769" i="23"/>
  <c r="X1769" i="23"/>
  <c r="DX34" i="23"/>
  <c r="F1715" i="23"/>
  <c r="O1715" i="23" s="1"/>
  <c r="X1715" i="23"/>
  <c r="K1715" i="23"/>
  <c r="DX33" i="23"/>
  <c r="X1661" i="23"/>
  <c r="K1661" i="23"/>
  <c r="DX32" i="23"/>
  <c r="K1553" i="23"/>
  <c r="X1553" i="23"/>
  <c r="K1499" i="23"/>
  <c r="X1499" i="23"/>
  <c r="X1445" i="23"/>
  <c r="K1445" i="23"/>
  <c r="DX28" i="23"/>
  <c r="X1391" i="23"/>
  <c r="K1391" i="23"/>
  <c r="K1337" i="23"/>
  <c r="X1337" i="23"/>
  <c r="X1283" i="23"/>
  <c r="Z1283" i="23" s="1"/>
  <c r="K1283" i="23"/>
  <c r="X1229" i="23"/>
  <c r="K1229" i="23"/>
  <c r="X1175" i="23"/>
  <c r="K1175" i="23"/>
  <c r="X1121" i="23"/>
  <c r="K1121" i="23"/>
  <c r="X1067" i="23"/>
  <c r="K1067" i="23"/>
  <c r="K1013" i="23"/>
  <c r="X1013" i="23"/>
  <c r="X959" i="23"/>
  <c r="K959" i="23"/>
  <c r="F905" i="23"/>
  <c r="K905" i="23"/>
  <c r="X905" i="23"/>
  <c r="X851" i="23"/>
  <c r="K851" i="23"/>
  <c r="X797" i="23"/>
  <c r="F797" i="23"/>
  <c r="K797" i="23"/>
  <c r="K743" i="23"/>
  <c r="X743" i="23"/>
  <c r="F743" i="23"/>
  <c r="X689" i="23"/>
  <c r="K689" i="23"/>
  <c r="F689" i="23"/>
  <c r="F635" i="23"/>
  <c r="K635" i="23"/>
  <c r="X635" i="23"/>
  <c r="K581" i="23"/>
  <c r="F581" i="23"/>
  <c r="X581" i="23"/>
  <c r="X527" i="23"/>
  <c r="K527" i="23"/>
  <c r="X473" i="23"/>
  <c r="K473" i="23"/>
  <c r="K419" i="23"/>
  <c r="X419" i="23"/>
  <c r="X365" i="23"/>
  <c r="K365" i="23"/>
  <c r="K311" i="23"/>
  <c r="X311" i="23"/>
  <c r="Z311" i="23" s="1"/>
  <c r="X257" i="23"/>
  <c r="K257" i="23"/>
  <c r="K149" i="23"/>
  <c r="X149" i="23"/>
  <c r="X95" i="23"/>
  <c r="K95" i="23"/>
  <c r="F32" i="19"/>
  <c r="G32" i="19"/>
  <c r="H32" i="19"/>
  <c r="F33" i="18"/>
  <c r="C33" i="19" s="1"/>
  <c r="E33" i="19" s="1"/>
  <c r="K33" i="18"/>
  <c r="I33" i="18"/>
  <c r="N32" i="18"/>
  <c r="U32" i="18" s="1"/>
  <c r="V32" i="19"/>
  <c r="U33" i="19" s="1"/>
  <c r="W32" i="19"/>
  <c r="AV489" i="24"/>
  <c r="O489" i="24"/>
  <c r="DX52" i="23"/>
  <c r="DX51" i="23"/>
  <c r="DX50" i="23"/>
  <c r="DX49" i="23"/>
  <c r="DX44" i="23"/>
  <c r="DX38" i="23"/>
  <c r="N1607" i="23" l="1"/>
  <c r="AS1050" i="24"/>
  <c r="Z3227" i="23"/>
  <c r="Z2417" i="23"/>
  <c r="Y32" i="19"/>
  <c r="Z4229" i="23"/>
  <c r="Z1715" i="23"/>
  <c r="Z1337" i="23"/>
  <c r="AQ1107" i="24"/>
  <c r="F1107" i="24"/>
  <c r="AV1107" i="24" s="1"/>
  <c r="K1107" i="24"/>
  <c r="F2040" i="23"/>
  <c r="X2040" i="23"/>
  <c r="K2040" i="23"/>
  <c r="K1770" i="23"/>
  <c r="X1770" i="23"/>
  <c r="F1770" i="23"/>
  <c r="K366" i="23"/>
  <c r="X366" i="23"/>
  <c r="J1611" i="24"/>
  <c r="I1612" i="24" s="1"/>
  <c r="AP1611" i="24"/>
  <c r="AO1612" i="24" s="1"/>
  <c r="D1611" i="24"/>
  <c r="O1611" i="24"/>
  <c r="P1611" i="24"/>
  <c r="R1611" i="24"/>
  <c r="Q1611" i="24"/>
  <c r="L1612" i="24"/>
  <c r="AR1612" i="24"/>
  <c r="C1612" i="24"/>
  <c r="E1612" i="24"/>
  <c r="F1612" i="24"/>
  <c r="AV1612" i="24" s="1"/>
  <c r="G1612" i="24"/>
  <c r="B1613" i="24"/>
  <c r="O1555" i="24"/>
  <c r="P1555" i="24"/>
  <c r="R1555" i="24"/>
  <c r="Q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J1387" i="24"/>
  <c r="I1388" i="24" s="1"/>
  <c r="AP1387" i="24"/>
  <c r="AO1388" i="24" s="1"/>
  <c r="D1387" i="24"/>
  <c r="O1387" i="24"/>
  <c r="P1387" i="24"/>
  <c r="R1387" i="24"/>
  <c r="Q1387" i="24"/>
  <c r="L1388" i="24"/>
  <c r="AR1388" i="24"/>
  <c r="C1388" i="24"/>
  <c r="F1388" i="24" s="1"/>
  <c r="AV1388" i="24" s="1"/>
  <c r="E1388" i="24"/>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AS1106" i="24"/>
  <c r="AO1107" i="24"/>
  <c r="M1107" i="24"/>
  <c r="J1107" i="24"/>
  <c r="AP1107" i="24"/>
  <c r="D1107" i="24"/>
  <c r="O1107" i="24"/>
  <c r="P1107" i="24"/>
  <c r="R1107" i="24"/>
  <c r="Q1107" i="24"/>
  <c r="AR1108" i="24"/>
  <c r="L1108" i="24"/>
  <c r="C1108" i="24"/>
  <c r="E1108" i="24"/>
  <c r="G1108" i="24"/>
  <c r="B1109" i="24"/>
  <c r="AP1051" i="24"/>
  <c r="AO1052" i="24" s="1"/>
  <c r="J1051" i="24"/>
  <c r="I1052" i="24" s="1"/>
  <c r="D1051" i="24"/>
  <c r="O1051" i="24"/>
  <c r="P1051" i="24"/>
  <c r="R1051" i="24"/>
  <c r="Q1051" i="24"/>
  <c r="AR1052" i="24"/>
  <c r="L1052" i="24"/>
  <c r="C1052" i="24"/>
  <c r="E1052" i="24"/>
  <c r="F1052" i="24"/>
  <c r="AV1052" i="24" s="1"/>
  <c r="G1052" i="24"/>
  <c r="B1053" i="24"/>
  <c r="AP995" i="24"/>
  <c r="AO996" i="24" s="1"/>
  <c r="J995" i="24"/>
  <c r="I996" i="24" s="1"/>
  <c r="D995" i="24"/>
  <c r="O995" i="24"/>
  <c r="P995" i="24"/>
  <c r="Q995" i="24"/>
  <c r="R995" i="24"/>
  <c r="AR996" i="24"/>
  <c r="L996" i="24"/>
  <c r="C996" i="24"/>
  <c r="F996" i="24" s="1"/>
  <c r="AV996" i="24" s="1"/>
  <c r="E996" i="24"/>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P771" i="24"/>
  <c r="Q771" i="24"/>
  <c r="R771" i="24"/>
  <c r="AR772" i="24"/>
  <c r="L772" i="24"/>
  <c r="C772" i="24"/>
  <c r="E772" i="24"/>
  <c r="F772" i="24"/>
  <c r="AV772" i="24" s="1"/>
  <c r="G772" i="24"/>
  <c r="B773" i="24"/>
  <c r="J715" i="24"/>
  <c r="I716" i="24" s="1"/>
  <c r="AP715" i="24"/>
  <c r="AO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G660" i="24"/>
  <c r="B661" i="24"/>
  <c r="AP603" i="24"/>
  <c r="AO604" i="24" s="1"/>
  <c r="J603" i="24"/>
  <c r="I604" i="24" s="1"/>
  <c r="D603" i="24"/>
  <c r="O603" i="24"/>
  <c r="AZ603" i="24" s="1"/>
  <c r="P603" i="24"/>
  <c r="Q603" i="24"/>
  <c r="R603" i="24"/>
  <c r="AR604" i="24"/>
  <c r="L604" i="24"/>
  <c r="C604" i="24"/>
  <c r="E604" i="24"/>
  <c r="G604" i="24"/>
  <c r="B605" i="24"/>
  <c r="AP547" i="24"/>
  <c r="AO548" i="24" s="1"/>
  <c r="J547" i="24"/>
  <c r="I548" i="24" s="1"/>
  <c r="D547" i="24"/>
  <c r="P547" i="24"/>
  <c r="Q547" i="24"/>
  <c r="R547" i="24"/>
  <c r="AR548" i="24"/>
  <c r="L548" i="24"/>
  <c r="C548" i="24"/>
  <c r="E548" i="24"/>
  <c r="F548" i="24"/>
  <c r="AV548" i="24" s="1"/>
  <c r="G548" i="24"/>
  <c r="B549" i="24"/>
  <c r="AP491" i="24"/>
  <c r="AO492" i="24" s="1"/>
  <c r="J491" i="24"/>
  <c r="I492" i="24" s="1"/>
  <c r="D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J323" i="24"/>
  <c r="I324" i="24" s="1"/>
  <c r="AP323" i="24"/>
  <c r="AO324" i="24" s="1"/>
  <c r="D323" i="24"/>
  <c r="O323" i="24"/>
  <c r="P323" i="24"/>
  <c r="Q323" i="24"/>
  <c r="R323" i="24"/>
  <c r="AR324" i="24"/>
  <c r="L324" i="24"/>
  <c r="C324" i="24"/>
  <c r="E324" i="24"/>
  <c r="G324" i="24"/>
  <c r="B325" i="24"/>
  <c r="AP267" i="24"/>
  <c r="AO268" i="24" s="1"/>
  <c r="J267" i="24"/>
  <c r="I268" i="24" s="1"/>
  <c r="D267" i="24"/>
  <c r="O267" i="24"/>
  <c r="P267" i="24"/>
  <c r="Q267" i="24"/>
  <c r="R267" i="24"/>
  <c r="AR268" i="24"/>
  <c r="L268" i="24"/>
  <c r="C268" i="24"/>
  <c r="E268" i="24"/>
  <c r="G268" i="24"/>
  <c r="B269" i="24"/>
  <c r="D4746" i="23"/>
  <c r="J4746" i="23"/>
  <c r="I4747" i="23" s="1"/>
  <c r="W4746" i="23"/>
  <c r="V4747" i="23" s="1"/>
  <c r="O4746" i="23"/>
  <c r="P4746" i="23"/>
  <c r="Q4746" i="23"/>
  <c r="R4746" i="23"/>
  <c r="L4747" i="23"/>
  <c r="Y4747" i="23"/>
  <c r="C4747" i="23"/>
  <c r="E4747" i="23"/>
  <c r="F4747" i="23"/>
  <c r="G4747" i="23"/>
  <c r="B4748" i="23"/>
  <c r="AH4690" i="23"/>
  <c r="U4691" i="23"/>
  <c r="AG4691" i="23"/>
  <c r="AH4691" i="23" s="1"/>
  <c r="AI4691" i="23"/>
  <c r="D4692" i="23"/>
  <c r="J4692" i="23"/>
  <c r="I4693" i="23" s="1"/>
  <c r="AB4692" i="23"/>
  <c r="AA4693" i="23" s="1"/>
  <c r="O4692" i="23"/>
  <c r="P4692" i="23"/>
  <c r="Q4692" i="23"/>
  <c r="R4692" i="23"/>
  <c r="AD4693" i="23"/>
  <c r="L4693" i="23"/>
  <c r="C4693" i="23"/>
  <c r="E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M4530" i="23"/>
  <c r="D4530" i="23"/>
  <c r="J4530" i="23"/>
  <c r="P4530" i="23"/>
  <c r="Q4530" i="23"/>
  <c r="R4530" i="23"/>
  <c r="L4531" i="23"/>
  <c r="C4531" i="23"/>
  <c r="K4531" i="23" s="1"/>
  <c r="E4531" i="23"/>
  <c r="F4531" i="23"/>
  <c r="G4531" i="23"/>
  <c r="B4532" i="23"/>
  <c r="D4230" i="23"/>
  <c r="J4230" i="23"/>
  <c r="I4231" i="23" s="1"/>
  <c r="W4230" i="23"/>
  <c r="V4231" i="23" s="1"/>
  <c r="O4230" i="23"/>
  <c r="P4230" i="23"/>
  <c r="Q4230" i="23"/>
  <c r="R4230" i="23"/>
  <c r="L4231" i="23"/>
  <c r="Y4231" i="23"/>
  <c r="C4231" i="23"/>
  <c r="F4231" i="23" s="1"/>
  <c r="E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L4123" i="23"/>
  <c r="Y4123" i="23"/>
  <c r="C4123" i="23"/>
  <c r="E4123" i="23"/>
  <c r="F4123" i="23"/>
  <c r="G4123" i="23"/>
  <c r="B4124" i="23"/>
  <c r="O4068" i="23"/>
  <c r="P4068" i="23"/>
  <c r="Q4068" i="23"/>
  <c r="R4068" i="23"/>
  <c r="L4069" i="23"/>
  <c r="Y4069" i="23"/>
  <c r="E4069" i="23"/>
  <c r="G4069" i="23"/>
  <c r="C4069" i="23"/>
  <c r="B4070" i="23"/>
  <c r="J4068" i="23"/>
  <c r="I4069" i="23" s="1"/>
  <c r="D4068" i="23"/>
  <c r="W4068" i="23"/>
  <c r="V4069" i="23" s="1"/>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E3499" i="23"/>
  <c r="G3499" i="23"/>
  <c r="B3500" i="23"/>
  <c r="J3444" i="23"/>
  <c r="I3445" i="23" s="1"/>
  <c r="W3444" i="23"/>
  <c r="V3445" i="23" s="1"/>
  <c r="D3444" i="23"/>
  <c r="O3444" i="23"/>
  <c r="DZ66" i="23" s="1"/>
  <c r="P3444" i="23"/>
  <c r="Q3444" i="23"/>
  <c r="R3444" i="23"/>
  <c r="Y3445" i="23"/>
  <c r="L3445" i="23"/>
  <c r="C3445" i="23"/>
  <c r="F3445" i="23" s="1"/>
  <c r="E3445" i="23"/>
  <c r="G3445" i="23"/>
  <c r="B3446" i="23"/>
  <c r="W3390" i="23"/>
  <c r="V3391" i="23" s="1"/>
  <c r="J3390" i="23"/>
  <c r="I3391" i="23" s="1"/>
  <c r="D3390" i="23"/>
  <c r="O3390" i="23"/>
  <c r="P3390" i="23"/>
  <c r="Q3390" i="23"/>
  <c r="R3390" i="23"/>
  <c r="Y3391" i="23"/>
  <c r="L3391" i="23"/>
  <c r="C3391" i="23"/>
  <c r="E3391" i="23"/>
  <c r="F3391" i="23"/>
  <c r="G3391" i="23"/>
  <c r="B3392" i="23"/>
  <c r="DY64" i="23"/>
  <c r="W3336" i="23"/>
  <c r="V3337" i="23" s="1"/>
  <c r="J3336" i="23"/>
  <c r="I3337" i="23" s="1"/>
  <c r="D3336" i="23"/>
  <c r="O3336" i="23"/>
  <c r="P3336" i="23"/>
  <c r="Q3336" i="23"/>
  <c r="R3336" i="23"/>
  <c r="Y3337" i="23"/>
  <c r="L3337" i="23"/>
  <c r="C3337" i="23"/>
  <c r="F3337" i="23" s="1"/>
  <c r="E3337" i="23"/>
  <c r="G3337" i="23"/>
  <c r="B3338" i="23"/>
  <c r="W3282" i="23"/>
  <c r="V3283" i="23" s="1"/>
  <c r="J3282" i="23"/>
  <c r="I3283" i="23" s="1"/>
  <c r="D3282" i="23"/>
  <c r="O3282" i="23"/>
  <c r="P3282" i="23"/>
  <c r="Q3282" i="23"/>
  <c r="R3282" i="23"/>
  <c r="Y3283" i="23"/>
  <c r="L3283" i="23"/>
  <c r="C3283" i="23"/>
  <c r="E3283" i="23"/>
  <c r="F3283" i="23"/>
  <c r="G3283" i="23"/>
  <c r="B3284" i="23"/>
  <c r="J3228" i="23"/>
  <c r="I3229" i="23" s="1"/>
  <c r="W3228" i="23"/>
  <c r="V3229" i="23" s="1"/>
  <c r="D3228" i="23"/>
  <c r="O3228" i="23"/>
  <c r="P3228" i="23"/>
  <c r="Q3228" i="23"/>
  <c r="R3228" i="23"/>
  <c r="Y3229" i="23"/>
  <c r="L3229" i="23"/>
  <c r="C3229" i="23"/>
  <c r="E3229" i="23"/>
  <c r="G3229" i="23"/>
  <c r="B3230" i="23"/>
  <c r="O3174" i="23"/>
  <c r="P3174" i="23"/>
  <c r="Q3174" i="23"/>
  <c r="R3174" i="23"/>
  <c r="J3174" i="23"/>
  <c r="I3175" i="23" s="1"/>
  <c r="W3174" i="23"/>
  <c r="V3175" i="23" s="1"/>
  <c r="D3174" i="23"/>
  <c r="L3175" i="23"/>
  <c r="Y3175" i="23"/>
  <c r="G3175" i="23"/>
  <c r="C3175" i="23"/>
  <c r="E3175" i="23"/>
  <c r="B3176" i="23"/>
  <c r="W3120" i="23"/>
  <c r="V3121" i="23" s="1"/>
  <c r="J3120" i="23"/>
  <c r="I3121" i="23" s="1"/>
  <c r="D3120" i="23"/>
  <c r="O3120" i="23"/>
  <c r="DZ60" i="23" s="1"/>
  <c r="P3120" i="23"/>
  <c r="Q3120" i="23"/>
  <c r="R3120" i="23"/>
  <c r="Y3121" i="23"/>
  <c r="L3121" i="23"/>
  <c r="C3121" i="23"/>
  <c r="E3121" i="23"/>
  <c r="F3121" i="23"/>
  <c r="G3121" i="23"/>
  <c r="B3122" i="23"/>
  <c r="W3066" i="23"/>
  <c r="V3067" i="23" s="1"/>
  <c r="J3066" i="23"/>
  <c r="I3067" i="23" s="1"/>
  <c r="D3066" i="23"/>
  <c r="O3066" i="23"/>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W2958" i="23"/>
  <c r="V2959" i="23" s="1"/>
  <c r="J2958" i="23"/>
  <c r="I2959" i="23" s="1"/>
  <c r="D2958" i="23"/>
  <c r="O2958" i="23"/>
  <c r="P2958" i="23"/>
  <c r="Q2958" i="23"/>
  <c r="R2958" i="23"/>
  <c r="Y2959" i="23"/>
  <c r="L2959" i="23"/>
  <c r="C2959" i="23"/>
  <c r="E2959" i="23"/>
  <c r="F2959" i="23"/>
  <c r="G2959" i="23"/>
  <c r="B2960" i="23"/>
  <c r="W2904" i="23"/>
  <c r="V2905" i="23" s="1"/>
  <c r="J2904" i="23"/>
  <c r="I2905" i="23" s="1"/>
  <c r="D2904" i="23"/>
  <c r="O2904" i="23"/>
  <c r="P2904" i="23"/>
  <c r="Q2904" i="23"/>
  <c r="R2904" i="23"/>
  <c r="Y2905" i="23"/>
  <c r="L2905" i="23"/>
  <c r="C2905" i="23"/>
  <c r="E2905" i="23"/>
  <c r="G2905" i="23"/>
  <c r="B2906" i="23"/>
  <c r="W2850" i="23"/>
  <c r="V2851" i="23" s="1"/>
  <c r="J2850" i="23"/>
  <c r="I2851" i="23" s="1"/>
  <c r="D2850" i="23"/>
  <c r="O2850" i="23"/>
  <c r="P2850" i="23"/>
  <c r="Q2850" i="23"/>
  <c r="R2850" i="23"/>
  <c r="Y2851" i="23"/>
  <c r="L2851" i="23"/>
  <c r="C2851" i="23"/>
  <c r="E2851" i="23"/>
  <c r="G2851" i="23"/>
  <c r="B2852" i="23"/>
  <c r="W2796" i="23"/>
  <c r="V2797" i="23" s="1"/>
  <c r="J2796" i="23"/>
  <c r="I2797" i="23" s="1"/>
  <c r="D2796" i="23"/>
  <c r="O2796" i="23"/>
  <c r="P2796" i="23"/>
  <c r="Q2796" i="23"/>
  <c r="R2796" i="23"/>
  <c r="Y2797" i="23"/>
  <c r="L2797" i="23"/>
  <c r="C2797" i="23"/>
  <c r="E2797" i="23"/>
  <c r="G2797" i="23"/>
  <c r="B2798" i="23"/>
  <c r="W2742" i="23"/>
  <c r="V2743" i="23" s="1"/>
  <c r="J2742" i="23"/>
  <c r="I2743" i="23" s="1"/>
  <c r="D2742" i="23"/>
  <c r="O2742" i="23"/>
  <c r="P2742" i="23"/>
  <c r="Q2742" i="23"/>
  <c r="R2742" i="23"/>
  <c r="Y2743" i="23"/>
  <c r="L2743" i="23"/>
  <c r="C2743" i="23"/>
  <c r="E2743" i="23"/>
  <c r="G2743" i="23"/>
  <c r="B2744" i="23"/>
  <c r="W2688" i="23"/>
  <c r="V2689" i="23" s="1"/>
  <c r="J2688" i="23"/>
  <c r="I2689" i="23" s="1"/>
  <c r="D2688" i="23"/>
  <c r="O2688" i="23"/>
  <c r="P2688" i="23"/>
  <c r="Q2688" i="23"/>
  <c r="R2688" i="23"/>
  <c r="Y2689" i="23"/>
  <c r="L2689" i="23"/>
  <c r="C2689" i="23"/>
  <c r="E2689" i="23"/>
  <c r="F2689" i="23"/>
  <c r="G2689" i="23"/>
  <c r="B2690" i="23"/>
  <c r="W2634" i="23"/>
  <c r="V2635" i="23" s="1"/>
  <c r="J2634" i="23"/>
  <c r="I2635" i="23" s="1"/>
  <c r="D2634" i="23"/>
  <c r="O2634" i="23"/>
  <c r="P2634" i="23"/>
  <c r="Q2634" i="23"/>
  <c r="R2634" i="23"/>
  <c r="Y2635" i="23"/>
  <c r="L2635" i="23"/>
  <c r="C2635" i="23"/>
  <c r="E2635" i="23"/>
  <c r="F2635" i="23"/>
  <c r="G2635" i="23"/>
  <c r="B2636" i="23"/>
  <c r="W2580" i="23"/>
  <c r="V2581" i="23" s="1"/>
  <c r="J2580" i="23"/>
  <c r="I2581" i="23" s="1"/>
  <c r="D2580" i="23"/>
  <c r="O2580" i="23"/>
  <c r="P2580" i="23"/>
  <c r="Q2580" i="23"/>
  <c r="R2580" i="23"/>
  <c r="Y2581" i="23"/>
  <c r="L2581" i="23"/>
  <c r="C2581" i="23"/>
  <c r="E2581" i="23"/>
  <c r="F2581" i="23"/>
  <c r="G2581" i="23"/>
  <c r="B2582"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E2473" i="23"/>
  <c r="F2473" i="23"/>
  <c r="G2473" i="23"/>
  <c r="B2474" i="23"/>
  <c r="W2418" i="23"/>
  <c r="V2419" i="23" s="1"/>
  <c r="J2418" i="23"/>
  <c r="I2419" i="23" s="1"/>
  <c r="D2418" i="23"/>
  <c r="O2418" i="23"/>
  <c r="P2418" i="23"/>
  <c r="Q2418" i="23"/>
  <c r="R2418" i="23"/>
  <c r="Y2419" i="23"/>
  <c r="L2419" i="23"/>
  <c r="C2419" i="23"/>
  <c r="F2419" i="23" s="1"/>
  <c r="E2419" i="23"/>
  <c r="G2419" i="23"/>
  <c r="B2420" i="23"/>
  <c r="W2364" i="23"/>
  <c r="V2365" i="23" s="1"/>
  <c r="J2364" i="23"/>
  <c r="I2365" i="23" s="1"/>
  <c r="D2364" i="23"/>
  <c r="O2364" i="23"/>
  <c r="P2364" i="23"/>
  <c r="Q2364" i="23"/>
  <c r="R2364" i="23"/>
  <c r="Y2365" i="23"/>
  <c r="L2365" i="23"/>
  <c r="C2365" i="23"/>
  <c r="E2365" i="23"/>
  <c r="F2365" i="23"/>
  <c r="G2365" i="23"/>
  <c r="B2366" i="23"/>
  <c r="DY45" i="23"/>
  <c r="W2310" i="23"/>
  <c r="V2311" i="23" s="1"/>
  <c r="J2310" i="23"/>
  <c r="I2311" i="23" s="1"/>
  <c r="D2310" i="23"/>
  <c r="O2310" i="23"/>
  <c r="P2310" i="23"/>
  <c r="Q2310" i="23"/>
  <c r="R2310" i="23"/>
  <c r="Y2311" i="23"/>
  <c r="L2311" i="23"/>
  <c r="C2311" i="23"/>
  <c r="E2311" i="23"/>
  <c r="F2311" i="23"/>
  <c r="G2311" i="23"/>
  <c r="B2312" i="23"/>
  <c r="J2256" i="23"/>
  <c r="I2257" i="23" s="1"/>
  <c r="W2256" i="23"/>
  <c r="V2257" i="23" s="1"/>
  <c r="D2256" i="23"/>
  <c r="P2256" i="23"/>
  <c r="Q2256" i="23"/>
  <c r="R2256" i="23"/>
  <c r="Y2257" i="23"/>
  <c r="L2257" i="23"/>
  <c r="E2257" i="23"/>
  <c r="G2257" i="23"/>
  <c r="B2258" i="23"/>
  <c r="C2257" i="23"/>
  <c r="F2257" i="23"/>
  <c r="DY43" i="23"/>
  <c r="J2202" i="23"/>
  <c r="I2203" i="23" s="1"/>
  <c r="W2202" i="23"/>
  <c r="V2203" i="23" s="1"/>
  <c r="D2202" i="23"/>
  <c r="O2202" i="23"/>
  <c r="P2202" i="23"/>
  <c r="Q2202" i="23"/>
  <c r="R2202" i="23"/>
  <c r="Y2203" i="23"/>
  <c r="L2203" i="23"/>
  <c r="C2203" i="23"/>
  <c r="F2203" i="23"/>
  <c r="E2203" i="23"/>
  <c r="G2203" i="23"/>
  <c r="B2204" i="23"/>
  <c r="L2149" i="23"/>
  <c r="Y2149" i="23"/>
  <c r="E2149" i="23"/>
  <c r="B2150" i="23"/>
  <c r="C2149" i="23"/>
  <c r="G2149" i="23"/>
  <c r="W2148" i="23"/>
  <c r="V2149" i="23" s="1"/>
  <c r="J2148" i="23"/>
  <c r="I2149" i="23" s="1"/>
  <c r="D2148" i="23"/>
  <c r="O2148" i="23"/>
  <c r="DZ42" i="23" s="1"/>
  <c r="P2148" i="23"/>
  <c r="Q2148" i="23"/>
  <c r="R2148" i="23"/>
  <c r="DY42" i="23"/>
  <c r="O2094" i="23"/>
  <c r="P2094" i="23"/>
  <c r="Q2094" i="23"/>
  <c r="R2094" i="23"/>
  <c r="L2095" i="23"/>
  <c r="Y2095" i="23"/>
  <c r="E2095" i="23"/>
  <c r="C2095" i="23"/>
  <c r="F2095" i="23"/>
  <c r="G2095" i="23"/>
  <c r="B2096" i="23"/>
  <c r="J2094" i="23"/>
  <c r="I2095" i="23" s="1"/>
  <c r="W2094" i="23"/>
  <c r="V2095" i="23" s="1"/>
  <c r="D2094" i="23"/>
  <c r="M2040" i="23"/>
  <c r="W2040" i="23"/>
  <c r="J2040" i="23"/>
  <c r="D2040" i="23"/>
  <c r="O2040" i="23"/>
  <c r="P2040" i="23"/>
  <c r="Q2040" i="23"/>
  <c r="R2040" i="23"/>
  <c r="Y2041" i="23"/>
  <c r="L2041" i="23"/>
  <c r="E2041" i="23"/>
  <c r="B2042" i="23"/>
  <c r="C2041" i="23"/>
  <c r="G2041" i="23"/>
  <c r="L1987" i="23"/>
  <c r="Y1987" i="23"/>
  <c r="E1987" i="23"/>
  <c r="C1987" i="23"/>
  <c r="G1987" i="23"/>
  <c r="B1988" i="23"/>
  <c r="W1986" i="23"/>
  <c r="V1987" i="23" s="1"/>
  <c r="J1986" i="23"/>
  <c r="I1987" i="23" s="1"/>
  <c r="D1986" i="23"/>
  <c r="O1986" i="23"/>
  <c r="P1986" i="23"/>
  <c r="Q1986" i="23"/>
  <c r="R1986" i="23"/>
  <c r="O1932" i="23"/>
  <c r="P1932" i="23"/>
  <c r="Q1932" i="23"/>
  <c r="R1932" i="23"/>
  <c r="L1933" i="23"/>
  <c r="Y1933" i="23"/>
  <c r="B1934" i="23"/>
  <c r="C1933" i="23"/>
  <c r="E1933" i="23"/>
  <c r="G1933" i="23"/>
  <c r="W1932" i="23"/>
  <c r="V1933" i="23" s="1"/>
  <c r="J1932" i="23"/>
  <c r="I1933" i="23" s="1"/>
  <c r="D1932" i="23"/>
  <c r="J1878" i="23"/>
  <c r="I1879" i="23" s="1"/>
  <c r="W1878" i="23"/>
  <c r="V1879" i="23" s="1"/>
  <c r="D1878" i="23"/>
  <c r="O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F1825" i="23" s="1"/>
  <c r="E1825" i="23"/>
  <c r="G1825" i="23"/>
  <c r="B1826" i="23"/>
  <c r="M1770" i="23"/>
  <c r="W1770" i="23"/>
  <c r="J1770" i="23"/>
  <c r="D1770" i="23"/>
  <c r="O1770" i="23"/>
  <c r="P1770" i="23"/>
  <c r="Q1770" i="23"/>
  <c r="R1770" i="23"/>
  <c r="Y1771" i="23"/>
  <c r="L1771" i="23"/>
  <c r="C1771" i="23"/>
  <c r="E1771" i="23"/>
  <c r="F1771" i="23"/>
  <c r="G1771" i="23"/>
  <c r="B1772" i="23"/>
  <c r="W1716" i="23"/>
  <c r="V1717" i="23" s="1"/>
  <c r="J1716" i="23"/>
  <c r="I1717" i="23" s="1"/>
  <c r="D1716" i="23"/>
  <c r="O1716" i="23"/>
  <c r="P1716" i="23"/>
  <c r="Q1716" i="23"/>
  <c r="R1716" i="23"/>
  <c r="Y1717" i="23"/>
  <c r="L1717" i="23"/>
  <c r="C1717" i="23"/>
  <c r="F1717" i="23" s="1"/>
  <c r="E1717" i="23"/>
  <c r="G1717" i="23"/>
  <c r="B1718" i="23"/>
  <c r="W1662" i="23"/>
  <c r="V1663" i="23" s="1"/>
  <c r="J1662" i="23"/>
  <c r="I1663" i="23" s="1"/>
  <c r="D1662" i="23"/>
  <c r="O1662" i="23"/>
  <c r="P1662" i="23"/>
  <c r="Q1662" i="23"/>
  <c r="R1662" i="23"/>
  <c r="Y1663" i="23"/>
  <c r="L1663" i="23"/>
  <c r="C1663" i="23"/>
  <c r="E1663" i="23"/>
  <c r="G1663" i="23"/>
  <c r="B1664" i="23"/>
  <c r="U1607" i="23"/>
  <c r="DM32" i="23"/>
  <c r="EK32" i="23"/>
  <c r="Z1607" i="23"/>
  <c r="V1608" i="23"/>
  <c r="W1608" i="23"/>
  <c r="V1609" i="23" s="1"/>
  <c r="J1608" i="23"/>
  <c r="I1609" i="23" s="1"/>
  <c r="D1608" i="23"/>
  <c r="O1608" i="23"/>
  <c r="P1608" i="23"/>
  <c r="Q1608" i="23"/>
  <c r="R1608" i="23"/>
  <c r="Y1609" i="23"/>
  <c r="L1609" i="23"/>
  <c r="C1609" i="23"/>
  <c r="E1609" i="23"/>
  <c r="G1609" i="23"/>
  <c r="B1610" i="23"/>
  <c r="W1554" i="23"/>
  <c r="V1555" i="23" s="1"/>
  <c r="J1554" i="23"/>
  <c r="I1555" i="23" s="1"/>
  <c r="D1554" i="23"/>
  <c r="O1554" i="23"/>
  <c r="DZ31" i="23" s="1"/>
  <c r="P1554" i="23"/>
  <c r="Q1554" i="23"/>
  <c r="R1554" i="23"/>
  <c r="L1555" i="23"/>
  <c r="Y1555" i="23"/>
  <c r="C1555" i="23"/>
  <c r="E1555" i="23"/>
  <c r="F1555" i="23"/>
  <c r="G1555" i="23"/>
  <c r="B1556" i="23"/>
  <c r="DY30" i="23"/>
  <c r="W1500" i="23"/>
  <c r="V1501" i="23" s="1"/>
  <c r="J1500" i="23"/>
  <c r="I1501" i="23" s="1"/>
  <c r="D1500" i="23"/>
  <c r="O1500" i="23"/>
  <c r="P1500" i="23"/>
  <c r="Q1500" i="23"/>
  <c r="R1500" i="23"/>
  <c r="Y1501" i="23"/>
  <c r="L1501" i="23"/>
  <c r="C1501" i="23"/>
  <c r="F1501" i="23" s="1"/>
  <c r="E1501" i="23"/>
  <c r="G1501" i="23"/>
  <c r="B1502" i="23"/>
  <c r="DY29" i="23"/>
  <c r="W1446" i="23"/>
  <c r="V1447" i="23" s="1"/>
  <c r="J1446" i="23"/>
  <c r="I1447" i="23" s="1"/>
  <c r="D1446" i="23"/>
  <c r="P1446" i="23"/>
  <c r="Q1446" i="23"/>
  <c r="R1446" i="23"/>
  <c r="Y1447" i="23"/>
  <c r="L1447" i="23"/>
  <c r="C1447" i="23"/>
  <c r="F1447" i="23" s="1"/>
  <c r="E1447" i="23"/>
  <c r="G1447" i="23"/>
  <c r="B1448" i="23"/>
  <c r="W1392" i="23"/>
  <c r="V1393" i="23" s="1"/>
  <c r="J1392" i="23"/>
  <c r="I1393" i="23" s="1"/>
  <c r="D1392" i="23"/>
  <c r="O1392" i="23"/>
  <c r="DZ28" i="23" s="1"/>
  <c r="P1392" i="23"/>
  <c r="Q1392" i="23"/>
  <c r="R1392" i="23"/>
  <c r="Y1393" i="23"/>
  <c r="L1393" i="23"/>
  <c r="C1393" i="23"/>
  <c r="E1393" i="23"/>
  <c r="F1393" i="23"/>
  <c r="G1393" i="23"/>
  <c r="B1394" i="23"/>
  <c r="W1338" i="23"/>
  <c r="V1339" i="23" s="1"/>
  <c r="J1338" i="23"/>
  <c r="I1339" i="23" s="1"/>
  <c r="D1338" i="23"/>
  <c r="O1338" i="23"/>
  <c r="P1338" i="23"/>
  <c r="Q1338" i="23"/>
  <c r="R1338" i="23"/>
  <c r="Y1339" i="23"/>
  <c r="L1339" i="23"/>
  <c r="C1339" i="23"/>
  <c r="F1339" i="23" s="1"/>
  <c r="E1339" i="23"/>
  <c r="G1339" i="23"/>
  <c r="B1340" i="23"/>
  <c r="W1284" i="23"/>
  <c r="V1285" i="23" s="1"/>
  <c r="J1284" i="23"/>
  <c r="I1285" i="23" s="1"/>
  <c r="D1284" i="23"/>
  <c r="O1284" i="23"/>
  <c r="P1284" i="23"/>
  <c r="Q1284" i="23"/>
  <c r="R1284" i="23"/>
  <c r="Y1285" i="23"/>
  <c r="L1285" i="23"/>
  <c r="C1285" i="23"/>
  <c r="F1285" i="23" s="1"/>
  <c r="E1285" i="23"/>
  <c r="G1285" i="23"/>
  <c r="B1286" i="23"/>
  <c r="W1230" i="23"/>
  <c r="V1231" i="23" s="1"/>
  <c r="J1230" i="23"/>
  <c r="I1231" i="23" s="1"/>
  <c r="D1230" i="23"/>
  <c r="O1230" i="23"/>
  <c r="P1230" i="23"/>
  <c r="Q1230" i="23"/>
  <c r="R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W1122" i="23"/>
  <c r="V1123" i="23" s="1"/>
  <c r="J1122" i="23"/>
  <c r="I1123" i="23" s="1"/>
  <c r="D1122" i="23"/>
  <c r="O1122" i="23"/>
  <c r="P1122" i="23"/>
  <c r="Q1122" i="23"/>
  <c r="R1122" i="23"/>
  <c r="L1123" i="23"/>
  <c r="Y1123" i="23"/>
  <c r="C1123" i="23"/>
  <c r="E1123" i="23"/>
  <c r="G1123" i="23"/>
  <c r="B1124" i="23"/>
  <c r="F90" i="8"/>
  <c r="DY22" i="23"/>
  <c r="W1068" i="23"/>
  <c r="V1069" i="23" s="1"/>
  <c r="J1068" i="23"/>
  <c r="I1069" i="23" s="1"/>
  <c r="D1068" i="23"/>
  <c r="O1068" i="23"/>
  <c r="P1068" i="23"/>
  <c r="Q1068" i="23"/>
  <c r="R1068" i="23"/>
  <c r="Y1069" i="23"/>
  <c r="L1069" i="23"/>
  <c r="C1069" i="23"/>
  <c r="E1069" i="23"/>
  <c r="G1069" i="23"/>
  <c r="B1070" i="23"/>
  <c r="F89" i="8"/>
  <c r="DY21" i="23"/>
  <c r="J1014" i="23"/>
  <c r="I1015" i="23" s="1"/>
  <c r="W1014" i="23"/>
  <c r="V1015" i="23" s="1"/>
  <c r="D1014" i="23"/>
  <c r="O1014" i="23"/>
  <c r="P1014" i="23"/>
  <c r="Q1014" i="23"/>
  <c r="R1014" i="23"/>
  <c r="L1015" i="23"/>
  <c r="Y1015" i="23"/>
  <c r="C1015" i="23"/>
  <c r="E1015" i="23"/>
  <c r="G1015" i="23"/>
  <c r="B1016" i="23"/>
  <c r="F88" i="8"/>
  <c r="DY20" i="23"/>
  <c r="J960" i="23"/>
  <c r="I961" i="23" s="1"/>
  <c r="W960" i="23"/>
  <c r="V961" i="23" s="1"/>
  <c r="D960" i="23"/>
  <c r="O960" i="23"/>
  <c r="P960" i="23"/>
  <c r="Q960" i="23"/>
  <c r="R960" i="23"/>
  <c r="L961" i="23"/>
  <c r="Y961" i="23"/>
  <c r="C961" i="23"/>
  <c r="E961" i="23"/>
  <c r="G961" i="23"/>
  <c r="B962" i="23"/>
  <c r="F87" i="8"/>
  <c r="DY19" i="23"/>
  <c r="W906" i="23"/>
  <c r="V907" i="23" s="1"/>
  <c r="J906" i="23"/>
  <c r="I907" i="23" s="1"/>
  <c r="D906" i="23"/>
  <c r="Q906" i="23"/>
  <c r="R906" i="23"/>
  <c r="P906" i="23"/>
  <c r="L907" i="23"/>
  <c r="Y907" i="23"/>
  <c r="C907" i="23"/>
  <c r="E907" i="23"/>
  <c r="G907" i="23"/>
  <c r="B908" i="23"/>
  <c r="F86" i="8"/>
  <c r="DY18" i="23"/>
  <c r="W852" i="23"/>
  <c r="V853" i="23" s="1"/>
  <c r="J852" i="23"/>
  <c r="I853" i="23" s="1"/>
  <c r="D852" i="23"/>
  <c r="Q852" i="23"/>
  <c r="P852" i="23"/>
  <c r="R852" i="23"/>
  <c r="L853" i="23"/>
  <c r="Y853" i="23"/>
  <c r="C853" i="23"/>
  <c r="E853" i="23"/>
  <c r="F853" i="23"/>
  <c r="G853" i="23"/>
  <c r="B854" i="23"/>
  <c r="F85" i="8"/>
  <c r="DY17" i="23"/>
  <c r="W798" i="23"/>
  <c r="V799" i="23" s="1"/>
  <c r="J798" i="23"/>
  <c r="I799" i="23" s="1"/>
  <c r="D798" i="23"/>
  <c r="O798" i="23"/>
  <c r="Q798" i="23"/>
  <c r="P798" i="23"/>
  <c r="R798" i="23"/>
  <c r="Y799" i="23"/>
  <c r="L799" i="23"/>
  <c r="B800" i="23"/>
  <c r="E799" i="23"/>
  <c r="C799" i="23"/>
  <c r="G799" i="23"/>
  <c r="O744" i="23"/>
  <c r="P744" i="23"/>
  <c r="Q744" i="23"/>
  <c r="R744" i="23"/>
  <c r="Y745" i="23"/>
  <c r="L745" i="23"/>
  <c r="C745" i="23"/>
  <c r="G745" i="23"/>
  <c r="B746" i="23"/>
  <c r="E745" i="23"/>
  <c r="J744" i="23"/>
  <c r="I745" i="23" s="1"/>
  <c r="W744" i="23"/>
  <c r="V745" i="23" s="1"/>
  <c r="D744" i="23"/>
  <c r="F84" i="8"/>
  <c r="DY16" i="23"/>
  <c r="F83" i="8"/>
  <c r="DY15" i="23"/>
  <c r="Y691" i="23"/>
  <c r="L691" i="23"/>
  <c r="C691" i="23"/>
  <c r="E691" i="23"/>
  <c r="F691" i="23"/>
  <c r="G691" i="23"/>
  <c r="B692" i="23"/>
  <c r="W690" i="23"/>
  <c r="V691" i="23" s="1"/>
  <c r="J690" i="23"/>
  <c r="I691" i="23" s="1"/>
  <c r="D690" i="23"/>
  <c r="O690" i="23"/>
  <c r="P690" i="23"/>
  <c r="Q690" i="23"/>
  <c r="R690" i="23"/>
  <c r="F82" i="8"/>
  <c r="DY14" i="23"/>
  <c r="W636" i="23"/>
  <c r="V637" i="23" s="1"/>
  <c r="J636" i="23"/>
  <c r="I637" i="23" s="1"/>
  <c r="D636" i="23"/>
  <c r="O636" i="23"/>
  <c r="Q636" i="23"/>
  <c r="R636" i="23"/>
  <c r="P636" i="23"/>
  <c r="Y637" i="23"/>
  <c r="L637" i="23"/>
  <c r="C637" i="23"/>
  <c r="E637" i="23"/>
  <c r="F637" i="23"/>
  <c r="G637" i="23"/>
  <c r="B638" i="23"/>
  <c r="F81" i="8"/>
  <c r="DY13" i="23"/>
  <c r="W582" i="23"/>
  <c r="V583" i="23" s="1"/>
  <c r="J582" i="23"/>
  <c r="I583" i="23" s="1"/>
  <c r="D582" i="23"/>
  <c r="Q582" i="23"/>
  <c r="P582" i="23"/>
  <c r="R582" i="23"/>
  <c r="Y583" i="23"/>
  <c r="L583" i="23"/>
  <c r="C583" i="23"/>
  <c r="E583" i="23"/>
  <c r="F583" i="23"/>
  <c r="G583" i="23"/>
  <c r="B584" i="23"/>
  <c r="F80" i="8"/>
  <c r="DY12" i="23"/>
  <c r="W528" i="23"/>
  <c r="V529" i="23" s="1"/>
  <c r="J528" i="23"/>
  <c r="I529" i="23" s="1"/>
  <c r="D528" i="23"/>
  <c r="Q528" i="23"/>
  <c r="P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G475" i="23"/>
  <c r="B476" i="23"/>
  <c r="F78" i="8"/>
  <c r="DY10" i="23"/>
  <c r="W420" i="23"/>
  <c r="V421" i="23" s="1"/>
  <c r="J420" i="23"/>
  <c r="I421" i="23" s="1"/>
  <c r="D420" i="23"/>
  <c r="O420" i="23"/>
  <c r="P420" i="23"/>
  <c r="Q420" i="23"/>
  <c r="R420" i="23"/>
  <c r="Y421" i="23"/>
  <c r="L421" i="23"/>
  <c r="C421" i="23"/>
  <c r="E421" i="23"/>
  <c r="F421" i="23"/>
  <c r="G421" i="23"/>
  <c r="B422" i="23"/>
  <c r="F77" i="8"/>
  <c r="DY9" i="23"/>
  <c r="W366" i="23"/>
  <c r="J366" i="23"/>
  <c r="I367" i="23" s="1"/>
  <c r="D366" i="23"/>
  <c r="M366" i="23" s="1"/>
  <c r="N366" i="23" s="1"/>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W258" i="23"/>
  <c r="V259" i="23" s="1"/>
  <c r="J258" i="23"/>
  <c r="I259" i="23" s="1"/>
  <c r="D258" i="23"/>
  <c r="O258" i="23"/>
  <c r="P258" i="23"/>
  <c r="Q258" i="23"/>
  <c r="R258" i="23"/>
  <c r="Y259" i="23"/>
  <c r="L259" i="23"/>
  <c r="C259" i="23"/>
  <c r="E259" i="23"/>
  <c r="F259" i="23"/>
  <c r="G259" i="23"/>
  <c r="B260" i="23"/>
  <c r="Z203" i="23"/>
  <c r="V204"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O96" i="23"/>
  <c r="P96" i="23"/>
  <c r="Q96" i="23"/>
  <c r="R96" i="23"/>
  <c r="Y97" i="23"/>
  <c r="L97" i="23"/>
  <c r="C97" i="23"/>
  <c r="E97" i="23"/>
  <c r="G97" i="23"/>
  <c r="B98" i="23"/>
  <c r="W96" i="23"/>
  <c r="V97" i="23" s="1"/>
  <c r="J96" i="23"/>
  <c r="I97" i="23" s="1"/>
  <c r="D96" i="23"/>
  <c r="E85" i="13"/>
  <c r="O33" i="18"/>
  <c r="AL34" i="18"/>
  <c r="AK34" i="18"/>
  <c r="AJ34" i="18"/>
  <c r="AI34" i="18"/>
  <c r="AH34" i="18"/>
  <c r="AG34" i="18"/>
  <c r="AF34" i="18"/>
  <c r="AE34" i="18"/>
  <c r="AD34" i="18"/>
  <c r="AC34" i="18"/>
  <c r="AB34" i="18"/>
  <c r="AA34" i="18"/>
  <c r="Z34" i="18"/>
  <c r="Y34" i="18"/>
  <c r="X34" i="18"/>
  <c r="W34" i="18"/>
  <c r="Q34" i="18"/>
  <c r="G34" i="19" s="1"/>
  <c r="P34" i="18"/>
  <c r="F34" i="19" s="1"/>
  <c r="R34" i="18"/>
  <c r="H34" i="19" s="1"/>
  <c r="V34" i="18"/>
  <c r="J34" i="18"/>
  <c r="I35" i="18" s="1"/>
  <c r="C39" i="11" s="1"/>
  <c r="D34" i="18"/>
  <c r="L35" i="18"/>
  <c r="C42" i="11" s="1"/>
  <c r="C35" i="18"/>
  <c r="K35" i="18" s="1"/>
  <c r="F35" i="18"/>
  <c r="C35" i="19" s="1"/>
  <c r="C37" i="11"/>
  <c r="E35" i="18"/>
  <c r="B35" i="19"/>
  <c r="G35" i="18"/>
  <c r="B36" i="18"/>
  <c r="X34" i="19"/>
  <c r="T34" i="19"/>
  <c r="AP16" i="18"/>
  <c r="B100" i="13"/>
  <c r="I100" i="13" s="1"/>
  <c r="AO15" i="18"/>
  <c r="AN17" i="18"/>
  <c r="AN18" i="18"/>
  <c r="AN19" i="18"/>
  <c r="AN20" i="18"/>
  <c r="AN21" i="18"/>
  <c r="AN22" i="18"/>
  <c r="AN23" i="18"/>
  <c r="AN30" i="18"/>
  <c r="AN31" i="18"/>
  <c r="AN26" i="18"/>
  <c r="AN24" i="18"/>
  <c r="AN27" i="18"/>
  <c r="AN35" i="18"/>
  <c r="AN32" i="18"/>
  <c r="AN25" i="18"/>
  <c r="AN28" i="18"/>
  <c r="AN29" i="18"/>
  <c r="AN34" i="18"/>
  <c r="AN33"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DL61" i="23"/>
  <c r="EJ61" i="23"/>
  <c r="U3172"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EJ44" i="23"/>
  <c r="DL44" i="23"/>
  <c r="U2200" i="23"/>
  <c r="DL43" i="23"/>
  <c r="EJ43" i="23"/>
  <c r="U2146" i="23"/>
  <c r="DL42" i="23"/>
  <c r="EJ42" i="23"/>
  <c r="U2092" i="23"/>
  <c r="EJ41" i="23"/>
  <c r="DL41" i="23"/>
  <c r="U2038" i="23"/>
  <c r="DL40" i="23"/>
  <c r="EJ40" i="23"/>
  <c r="U1984" i="23"/>
  <c r="EJ39" i="23"/>
  <c r="DL39" i="23"/>
  <c r="DL38" i="23"/>
  <c r="EJ38" i="23"/>
  <c r="U1930" i="23"/>
  <c r="U1876" i="23"/>
  <c r="DL37" i="23"/>
  <c r="EJ37" i="23"/>
  <c r="U1822" i="23"/>
  <c r="DL36" i="23"/>
  <c r="EJ36" i="23"/>
  <c r="U1768" i="23"/>
  <c r="EJ35" i="23"/>
  <c r="DL35" i="23"/>
  <c r="U1714" i="23"/>
  <c r="EJ34" i="23"/>
  <c r="DL34" i="23"/>
  <c r="U1660" i="23"/>
  <c r="EJ33" i="23"/>
  <c r="DL33" i="23"/>
  <c r="U1606" i="23"/>
  <c r="EJ32" i="23"/>
  <c r="DL32" i="23"/>
  <c r="U1552" i="23"/>
  <c r="EJ31" i="23"/>
  <c r="DL31" i="23"/>
  <c r="U1498" i="23"/>
  <c r="DL30" i="23"/>
  <c r="EJ30" i="23"/>
  <c r="U1444" i="23"/>
  <c r="DL29" i="23"/>
  <c r="EJ29" i="23"/>
  <c r="U1390" i="23"/>
  <c r="EJ28" i="23"/>
  <c r="DL28" i="23"/>
  <c r="U1336" i="23"/>
  <c r="EJ27" i="23"/>
  <c r="DL27" i="23"/>
  <c r="U1282" i="23"/>
  <c r="EJ26" i="23"/>
  <c r="DL26" i="23"/>
  <c r="U1228" i="23"/>
  <c r="EJ25" i="23"/>
  <c r="DL25" i="23"/>
  <c r="E123" i="8"/>
  <c r="E61" i="8"/>
  <c r="U1174" i="23"/>
  <c r="EJ24" i="23"/>
  <c r="DL24" i="23"/>
  <c r="E122" i="8"/>
  <c r="E60" i="8"/>
  <c r="U1120" i="23"/>
  <c r="DL23" i="23"/>
  <c r="EJ23" i="23"/>
  <c r="E121" i="8"/>
  <c r="E59" i="8"/>
  <c r="U1066" i="23"/>
  <c r="DL22" i="23"/>
  <c r="EJ22" i="23"/>
  <c r="E58" i="8"/>
  <c r="E120" i="8"/>
  <c r="U1012" i="23"/>
  <c r="DL21" i="23"/>
  <c r="EJ21" i="23"/>
  <c r="E57" i="8"/>
  <c r="E119" i="8"/>
  <c r="U958" i="23"/>
  <c r="DL20" i="23"/>
  <c r="EJ20" i="23"/>
  <c r="E56" i="8"/>
  <c r="E118" i="8"/>
  <c r="U904" i="23"/>
  <c r="DL19" i="23"/>
  <c r="EJ19" i="23"/>
  <c r="E55" i="8"/>
  <c r="E117" i="8"/>
  <c r="U850" i="23"/>
  <c r="DL18" i="23"/>
  <c r="EJ18" i="23"/>
  <c r="E54" i="8"/>
  <c r="E116" i="8"/>
  <c r="U796" i="23"/>
  <c r="DL17" i="23"/>
  <c r="EJ17" i="23"/>
  <c r="E53" i="8"/>
  <c r="E115" i="8"/>
  <c r="U742" i="23"/>
  <c r="DL16" i="23"/>
  <c r="EJ16" i="23"/>
  <c r="E52" i="8"/>
  <c r="E114" i="8"/>
  <c r="U688" i="23"/>
  <c r="DL15" i="23"/>
  <c r="EJ15" i="23"/>
  <c r="E113" i="8"/>
  <c r="E51" i="8"/>
  <c r="U634" i="23"/>
  <c r="DL14" i="23"/>
  <c r="EJ14" i="23"/>
  <c r="E112" i="8"/>
  <c r="E50" i="8"/>
  <c r="U580" i="23"/>
  <c r="DL13" i="23"/>
  <c r="EJ13" i="23"/>
  <c r="E111" i="8"/>
  <c r="E49" i="8"/>
  <c r="U526" i="23"/>
  <c r="DL12" i="23"/>
  <c r="EJ12" i="23"/>
  <c r="E48" i="8"/>
  <c r="E110" i="8"/>
  <c r="U472" i="23"/>
  <c r="DL11" i="23"/>
  <c r="EJ11" i="23"/>
  <c r="E47" i="8"/>
  <c r="E109"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65" i="8" s="1"/>
  <c r="EJ4" i="23"/>
  <c r="E127" i="8" s="1"/>
  <c r="M1610" i="24"/>
  <c r="N1610" i="24"/>
  <c r="M1386" i="24"/>
  <c r="N1386" i="24"/>
  <c r="AE1386" i="24" s="1"/>
  <c r="M1330" i="24"/>
  <c r="N1330" i="24"/>
  <c r="AE1330" i="24" s="1"/>
  <c r="M1274" i="24"/>
  <c r="N1274" i="24"/>
  <c r="AE1274" i="24" s="1"/>
  <c r="M1218" i="24"/>
  <c r="N1218" i="24"/>
  <c r="AE1218" i="24" s="1"/>
  <c r="M1162" i="24"/>
  <c r="N1162" i="24"/>
  <c r="AE1162"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M4583" i="23"/>
  <c r="N4583" i="23"/>
  <c r="M4229" i="23"/>
  <c r="N4229" i="23"/>
  <c r="U4229" i="23" s="1"/>
  <c r="M4175" i="23"/>
  <c r="N4175" i="23"/>
  <c r="U4175" i="23" s="1"/>
  <c r="M4121" i="23"/>
  <c r="N4121" i="23"/>
  <c r="U4121" i="23" s="1"/>
  <c r="N4067" i="23"/>
  <c r="U4067" i="23" s="1"/>
  <c r="M406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N2201" i="23"/>
  <c r="M2201" i="23"/>
  <c r="N2147" i="23"/>
  <c r="M2147" i="23"/>
  <c r="N2093" i="23"/>
  <c r="M2093" i="23"/>
  <c r="M2039" i="23"/>
  <c r="N2039" i="23"/>
  <c r="M1985" i="23"/>
  <c r="N1985" i="23"/>
  <c r="N1931" i="23"/>
  <c r="M1931" i="23"/>
  <c r="M1877" i="23"/>
  <c r="N1877" i="23"/>
  <c r="M1823" i="23"/>
  <c r="N1823" i="23"/>
  <c r="M1769" i="23"/>
  <c r="N1769" i="23"/>
  <c r="M1715" i="23"/>
  <c r="N1715" i="23"/>
  <c r="M1661" i="23"/>
  <c r="N1661"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149" i="23"/>
  <c r="N149" i="23"/>
  <c r="M95" i="23"/>
  <c r="N95" i="23"/>
  <c r="N33" i="18"/>
  <c r="U33" i="18" s="1"/>
  <c r="M33" i="18"/>
  <c r="C84" i="13"/>
  <c r="E96" i="8"/>
  <c r="Z4745" i="23"/>
  <c r="AE4691" i="23"/>
  <c r="Z4121" i="23"/>
  <c r="D65" i="8"/>
  <c r="D127" i="8"/>
  <c r="AE489" i="24"/>
  <c r="AS266" i="24"/>
  <c r="Z4175" i="23"/>
  <c r="Z4067" i="23"/>
  <c r="Z2957" i="23"/>
  <c r="AS1610" i="24"/>
  <c r="AS1386" i="24"/>
  <c r="AS1330" i="24"/>
  <c r="AS1274" i="24"/>
  <c r="AS1218" i="24"/>
  <c r="AS1162" i="24"/>
  <c r="AS994" i="24"/>
  <c r="AS938" i="24"/>
  <c r="AS882" i="24"/>
  <c r="AS826" i="24"/>
  <c r="AS770" i="24"/>
  <c r="AS714" i="24"/>
  <c r="AS658" i="24"/>
  <c r="AS602" i="24"/>
  <c r="AS546" i="24"/>
  <c r="AS490" i="24"/>
  <c r="AS434" i="24"/>
  <c r="AS378" i="24"/>
  <c r="AS322" i="24"/>
  <c r="Z581" i="23"/>
  <c r="Z3443" i="23"/>
  <c r="Z3389" i="23"/>
  <c r="Z3335" i="23"/>
  <c r="Z3281" i="23"/>
  <c r="Z3173" i="23"/>
  <c r="Z3119" i="23"/>
  <c r="Z3065" i="23"/>
  <c r="Z3011" i="23"/>
  <c r="Z2903" i="23"/>
  <c r="Z2849" i="23"/>
  <c r="Z2795" i="23"/>
  <c r="Z2741" i="23"/>
  <c r="Z2687" i="23"/>
  <c r="Z2633" i="23"/>
  <c r="Z2579" i="23"/>
  <c r="Z2525" i="23"/>
  <c r="Z2471" i="23"/>
  <c r="Z2255" i="23"/>
  <c r="Z2201" i="23"/>
  <c r="Z2147" i="23"/>
  <c r="Z2093" i="23"/>
  <c r="Z2039" i="23"/>
  <c r="Z1985" i="23"/>
  <c r="Z1931" i="23"/>
  <c r="Z1877" i="23"/>
  <c r="Z1823" i="23"/>
  <c r="Z1769" i="23"/>
  <c r="Z1661" i="23"/>
  <c r="Z1553" i="23"/>
  <c r="Z1499" i="23"/>
  <c r="Z1445" i="23"/>
  <c r="Z1391" i="23"/>
  <c r="Z1229" i="23"/>
  <c r="Z1175" i="23"/>
  <c r="Z1121" i="23"/>
  <c r="Z1067" i="23"/>
  <c r="Z1013" i="23"/>
  <c r="Z959" i="23"/>
  <c r="Z905" i="23"/>
  <c r="Z851" i="23"/>
  <c r="Z797" i="23"/>
  <c r="Z743" i="23"/>
  <c r="Z689" i="23"/>
  <c r="Z635" i="23"/>
  <c r="Z527" i="23"/>
  <c r="Z473" i="23"/>
  <c r="Z419" i="23"/>
  <c r="Z365" i="23"/>
  <c r="Z257" i="23"/>
  <c r="Z149" i="23"/>
  <c r="Z95" i="23"/>
  <c r="K1611" i="24"/>
  <c r="AQ1611" i="24"/>
  <c r="AQ1387" i="24"/>
  <c r="K1387" i="24"/>
  <c r="AQ1331" i="24"/>
  <c r="K1331" i="24"/>
  <c r="AQ1275" i="24"/>
  <c r="K1275" i="24"/>
  <c r="F1275" i="24"/>
  <c r="K1219" i="24"/>
  <c r="F1219" i="24"/>
  <c r="AV1219" i="24" s="1"/>
  <c r="AQ1219" i="24"/>
  <c r="AQ1163" i="24"/>
  <c r="F1163" i="24"/>
  <c r="AV1163" i="24" s="1"/>
  <c r="K1163" i="24"/>
  <c r="I1107" i="24"/>
  <c r="N1106" i="24"/>
  <c r="AE1106" i="24" s="1"/>
  <c r="AQ1051" i="24"/>
  <c r="K1051" i="24"/>
  <c r="AQ995" i="24"/>
  <c r="K995" i="24"/>
  <c r="AQ939" i="24"/>
  <c r="K939" i="24"/>
  <c r="AQ883" i="24"/>
  <c r="K883" i="24"/>
  <c r="K827" i="24"/>
  <c r="F827" i="24"/>
  <c r="AV827" i="24" s="1"/>
  <c r="AQ827" i="24"/>
  <c r="K771" i="24"/>
  <c r="AQ771" i="24"/>
  <c r="F771" i="24"/>
  <c r="AV771" i="24" s="1"/>
  <c r="F715" i="24"/>
  <c r="AV715" i="24" s="1"/>
  <c r="K715" i="24"/>
  <c r="AQ715" i="24"/>
  <c r="AQ659" i="24"/>
  <c r="K659" i="24"/>
  <c r="K603" i="24"/>
  <c r="AQ603" i="24"/>
  <c r="F547" i="24"/>
  <c r="AQ547" i="24"/>
  <c r="K547" i="24"/>
  <c r="F491" i="24"/>
  <c r="K491" i="24"/>
  <c r="AQ491" i="24"/>
  <c r="AS491" i="24" s="1"/>
  <c r="AQ435" i="24"/>
  <c r="K435" i="24"/>
  <c r="F435" i="24"/>
  <c r="AV435" i="24" s="1"/>
  <c r="K379" i="24"/>
  <c r="F379" i="24"/>
  <c r="AV379" i="24" s="1"/>
  <c r="AQ379" i="24"/>
  <c r="AQ323" i="24"/>
  <c r="K323" i="24"/>
  <c r="F267" i="24"/>
  <c r="AV267" i="24" s="1"/>
  <c r="AQ267" i="24"/>
  <c r="K267" i="24"/>
  <c r="K4746" i="23"/>
  <c r="X4746" i="23"/>
  <c r="AC4692" i="23"/>
  <c r="K4692" i="23"/>
  <c r="I4530" i="23"/>
  <c r="N4529" i="23"/>
  <c r="X4230" i="23"/>
  <c r="K4230" i="23"/>
  <c r="K4176" i="23"/>
  <c r="X4176" i="23"/>
  <c r="K4122" i="23"/>
  <c r="X4122" i="23"/>
  <c r="F4068" i="23"/>
  <c r="K4068" i="23"/>
  <c r="X4068" i="23"/>
  <c r="D3768" i="23"/>
  <c r="F3768" i="23"/>
  <c r="D3714" i="23"/>
  <c r="F3714" i="23"/>
  <c r="DY66" i="23"/>
  <c r="K3444" i="23"/>
  <c r="X3444" i="23"/>
  <c r="DY65" i="23"/>
  <c r="K3390" i="23"/>
  <c r="X3390" i="23"/>
  <c r="X3336" i="23"/>
  <c r="K3336" i="23"/>
  <c r="X3282" i="23"/>
  <c r="K3282" i="23"/>
  <c r="DY62" i="23"/>
  <c r="X3228" i="23"/>
  <c r="K3228" i="23"/>
  <c r="X3174" i="23"/>
  <c r="K3174" i="23"/>
  <c r="DY61" i="23"/>
  <c r="DY60" i="23"/>
  <c r="X3120" i="23"/>
  <c r="K3120" i="23"/>
  <c r="DY59" i="23"/>
  <c r="K3066" i="23"/>
  <c r="X3066" i="23"/>
  <c r="DY58" i="23"/>
  <c r="K3012" i="23"/>
  <c r="X3012" i="23"/>
  <c r="DY57" i="23"/>
  <c r="X2958" i="23"/>
  <c r="K2958" i="23"/>
  <c r="DY56" i="23"/>
  <c r="X2904" i="23"/>
  <c r="F2904" i="23"/>
  <c r="K2904" i="23"/>
  <c r="DY55" i="23"/>
  <c r="K2850" i="23"/>
  <c r="X2850" i="23"/>
  <c r="DY54" i="23"/>
  <c r="K2796" i="23"/>
  <c r="X2796" i="23"/>
  <c r="DY53" i="23"/>
  <c r="K2742" i="23"/>
  <c r="X2742" i="23"/>
  <c r="K2688" i="23"/>
  <c r="X2688" i="23"/>
  <c r="DY51" i="23"/>
  <c r="K2634" i="23"/>
  <c r="X2634" i="23"/>
  <c r="DY50" i="23"/>
  <c r="F2580" i="23"/>
  <c r="X2580" i="23"/>
  <c r="K2580" i="23"/>
  <c r="DY49" i="23"/>
  <c r="K2526" i="23"/>
  <c r="X2526" i="23"/>
  <c r="F2526" i="23"/>
  <c r="DY48" i="23"/>
  <c r="K2472" i="23"/>
  <c r="X2472" i="23"/>
  <c r="K2418" i="23"/>
  <c r="X2418" i="23"/>
  <c r="K2364" i="23"/>
  <c r="X2364" i="23"/>
  <c r="X2310" i="23"/>
  <c r="Z2310" i="23" s="1"/>
  <c r="K2310" i="23"/>
  <c r="K2256" i="23"/>
  <c r="F2256" i="23"/>
  <c r="O2256" i="23" s="1"/>
  <c r="X2256" i="23"/>
  <c r="Z2256" i="23" s="1"/>
  <c r="DY44" i="23"/>
  <c r="X2202" i="23"/>
  <c r="K2202" i="23"/>
  <c r="K2148" i="23"/>
  <c r="X2148" i="23"/>
  <c r="F2148" i="23"/>
  <c r="DY41" i="23"/>
  <c r="K2094" i="23"/>
  <c r="F2094" i="23"/>
  <c r="X2094" i="23"/>
  <c r="DY40" i="23"/>
  <c r="DY39" i="23"/>
  <c r="X1986" i="23"/>
  <c r="K1986" i="23"/>
  <c r="X1932" i="23"/>
  <c r="F1932" i="23"/>
  <c r="K1932" i="23"/>
  <c r="DY37" i="23"/>
  <c r="X1878" i="23"/>
  <c r="K1878" i="23"/>
  <c r="DY36" i="23"/>
  <c r="K1824" i="23"/>
  <c r="X1824" i="23"/>
  <c r="DY35" i="23"/>
  <c r="X1716" i="23"/>
  <c r="K1716" i="23"/>
  <c r="DY33" i="23"/>
  <c r="X1662" i="23"/>
  <c r="K1662" i="23"/>
  <c r="DY32" i="23"/>
  <c r="X1608" i="23"/>
  <c r="K1608" i="23"/>
  <c r="DY31" i="23"/>
  <c r="K1554" i="23"/>
  <c r="X1554" i="23"/>
  <c r="K1500" i="23"/>
  <c r="X1500" i="23"/>
  <c r="K1446" i="23"/>
  <c r="F1446" i="23"/>
  <c r="O1446" i="23" s="1"/>
  <c r="X1446" i="23"/>
  <c r="DY28" i="23"/>
  <c r="F1392" i="23"/>
  <c r="K1392" i="23"/>
  <c r="X1392" i="23"/>
  <c r="K1338" i="23"/>
  <c r="X1338" i="23"/>
  <c r="DY26" i="23"/>
  <c r="K1284" i="23"/>
  <c r="X1284" i="23"/>
  <c r="DY25" i="23"/>
  <c r="K1230" i="23"/>
  <c r="X1230" i="23"/>
  <c r="K1176" i="23"/>
  <c r="X1176" i="23"/>
  <c r="K1122" i="23"/>
  <c r="X1122" i="23"/>
  <c r="F1068" i="23"/>
  <c r="K1068" i="23"/>
  <c r="X1068" i="23"/>
  <c r="F1014" i="23"/>
  <c r="X1014" i="23"/>
  <c r="K1014" i="23"/>
  <c r="X960" i="23"/>
  <c r="K960" i="23"/>
  <c r="F960" i="23"/>
  <c r="X906" i="23"/>
  <c r="F906" i="23"/>
  <c r="O906" i="23" s="1"/>
  <c r="K906" i="23"/>
  <c r="K852" i="23"/>
  <c r="F852" i="23"/>
  <c r="O852" i="23" s="1"/>
  <c r="X852" i="23"/>
  <c r="K798" i="23"/>
  <c r="X798" i="23"/>
  <c r="F798" i="23"/>
  <c r="F744" i="23"/>
  <c r="K744" i="23"/>
  <c r="X744" i="23"/>
  <c r="X690" i="23"/>
  <c r="F690" i="23"/>
  <c r="K690" i="23"/>
  <c r="F636" i="23"/>
  <c r="K636" i="23"/>
  <c r="X636" i="23"/>
  <c r="X582" i="23"/>
  <c r="K582" i="23"/>
  <c r="F582" i="23"/>
  <c r="O582" i="23" s="1"/>
  <c r="K528" i="23"/>
  <c r="X528" i="23"/>
  <c r="F528" i="23"/>
  <c r="O528" i="23" s="1"/>
  <c r="F474" i="23"/>
  <c r="X474" i="23"/>
  <c r="K474" i="23"/>
  <c r="F420" i="23"/>
  <c r="K420" i="23"/>
  <c r="X420" i="23"/>
  <c r="X312" i="23"/>
  <c r="K312" i="23"/>
  <c r="DY7" i="23"/>
  <c r="X258" i="23"/>
  <c r="Z258" i="23" s="1"/>
  <c r="K258" i="23"/>
  <c r="I204" i="23"/>
  <c r="N203" i="23"/>
  <c r="X204" i="23"/>
  <c r="K204" i="23"/>
  <c r="K150" i="23"/>
  <c r="X150" i="23"/>
  <c r="X96" i="23"/>
  <c r="K96" i="23"/>
  <c r="F33" i="19"/>
  <c r="G33" i="19"/>
  <c r="H33" i="19"/>
  <c r="V33" i="19"/>
  <c r="U34" i="19" s="1"/>
  <c r="W33" i="19"/>
  <c r="K34" i="18"/>
  <c r="F34" i="18"/>
  <c r="C34" i="19" s="1"/>
  <c r="E34" i="19" s="1"/>
  <c r="DY46" i="23"/>
  <c r="DY34" i="23"/>
  <c r="F96" i="8" l="1"/>
  <c r="AS547" i="24"/>
  <c r="Z2202" i="23"/>
  <c r="Y33" i="19"/>
  <c r="Z312" i="23"/>
  <c r="Z2688" i="23"/>
  <c r="Z1986" i="23"/>
  <c r="AS1051" i="24"/>
  <c r="AS435" i="24"/>
  <c r="Z4230" i="23"/>
  <c r="AS995" i="24"/>
  <c r="Z3120" i="23"/>
  <c r="Z3066" i="23"/>
  <c r="Z3012" i="23"/>
  <c r="Z1500" i="23"/>
  <c r="Z1446" i="23"/>
  <c r="D1556" i="24"/>
  <c r="F1556" i="24"/>
  <c r="AV1556" i="24" s="1"/>
  <c r="D1500" i="24"/>
  <c r="F1500" i="24"/>
  <c r="AV1500" i="24" s="1"/>
  <c r="D1444" i="24"/>
  <c r="F1444" i="24"/>
  <c r="AV1444" i="24" s="1"/>
  <c r="D3607" i="23"/>
  <c r="F3607" i="23"/>
  <c r="D3553" i="23"/>
  <c r="F3553" i="23"/>
  <c r="D3499" i="23"/>
  <c r="F3499" i="23"/>
  <c r="O3499" i="23" s="1"/>
  <c r="X3175" i="23"/>
  <c r="K3175" i="23"/>
  <c r="F3175" i="23"/>
  <c r="K2365" i="23"/>
  <c r="X2365" i="23"/>
  <c r="F2041" i="23"/>
  <c r="K2041" i="23"/>
  <c r="X2041" i="23"/>
  <c r="AV1275" i="24"/>
  <c r="O1275" i="24"/>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E1557" i="24"/>
  <c r="G1557" i="24"/>
  <c r="B1558" i="24"/>
  <c r="O1500" i="24"/>
  <c r="P1500" i="24"/>
  <c r="Q1500" i="24"/>
  <c r="R1500" i="24"/>
  <c r="AE1500" i="24"/>
  <c r="C1501" i="24"/>
  <c r="E1501" i="24"/>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F1389" i="24" s="1"/>
  <c r="AV1389" i="24" s="1"/>
  <c r="E1389" i="24"/>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R1276" i="24"/>
  <c r="Q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R1164" i="24"/>
  <c r="Q1164" i="24"/>
  <c r="AR1165" i="24"/>
  <c r="L1165" i="24"/>
  <c r="C1165" i="24"/>
  <c r="E1165" i="24"/>
  <c r="G1165" i="24"/>
  <c r="B1166" i="24"/>
  <c r="AS1107" i="24"/>
  <c r="AO1108" i="24"/>
  <c r="AP1108" i="24"/>
  <c r="AO1109" i="24" s="1"/>
  <c r="J1108" i="24"/>
  <c r="I1109" i="24" s="1"/>
  <c r="D1108" i="24"/>
  <c r="O1108" i="24"/>
  <c r="P1108" i="24"/>
  <c r="Q1108" i="24"/>
  <c r="R1108" i="24"/>
  <c r="L1109" i="24"/>
  <c r="AR1109" i="24"/>
  <c r="C1109" i="24"/>
  <c r="E1109" i="24"/>
  <c r="F1109" i="24"/>
  <c r="AV1109" i="24" s="1"/>
  <c r="G1109" i="24"/>
  <c r="B1110" i="24"/>
  <c r="AP1052" i="24"/>
  <c r="AO1053" i="24" s="1"/>
  <c r="J1052" i="24"/>
  <c r="I1053" i="24" s="1"/>
  <c r="D1052" i="24"/>
  <c r="O1052" i="24"/>
  <c r="P1052" i="24"/>
  <c r="Q1052" i="24"/>
  <c r="R1052" i="24"/>
  <c r="AR1053" i="24"/>
  <c r="L1053" i="24"/>
  <c r="C1053" i="24"/>
  <c r="F1053" i="24" s="1"/>
  <c r="AV1053" i="24" s="1"/>
  <c r="E1053" i="24"/>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R940" i="24"/>
  <c r="Q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L717" i="24"/>
  <c r="AR717" i="24"/>
  <c r="C717" i="24"/>
  <c r="E717" i="24"/>
  <c r="F717" i="24"/>
  <c r="AV717" i="24" s="1"/>
  <c r="G717" i="24"/>
  <c r="B718" i="24"/>
  <c r="AP660" i="24"/>
  <c r="AO661" i="24" s="1"/>
  <c r="J660" i="24"/>
  <c r="I661" i="24" s="1"/>
  <c r="D660" i="24"/>
  <c r="O660" i="24"/>
  <c r="P660" i="24"/>
  <c r="Q660" i="24"/>
  <c r="R660" i="24"/>
  <c r="AR661" i="24"/>
  <c r="L661" i="24"/>
  <c r="C661" i="24"/>
  <c r="E661" i="24"/>
  <c r="G661" i="24"/>
  <c r="B662" i="24"/>
  <c r="AP604" i="24"/>
  <c r="AO605" i="24" s="1"/>
  <c r="J604" i="24"/>
  <c r="I605" i="24" s="1"/>
  <c r="D604" i="24"/>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C493" i="24"/>
  <c r="G493" i="24"/>
  <c r="E493" i="24"/>
  <c r="F493" i="24"/>
  <c r="AV493" i="24" s="1"/>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AR325" i="24"/>
  <c r="L325" i="24"/>
  <c r="C325" i="24"/>
  <c r="E325" i="24"/>
  <c r="F325" i="24"/>
  <c r="AV325" i="24" s="1"/>
  <c r="G325" i="24"/>
  <c r="B326" i="24"/>
  <c r="J268" i="24"/>
  <c r="I269" i="24" s="1"/>
  <c r="AP268" i="24"/>
  <c r="AO269" i="24" s="1"/>
  <c r="D268" i="24"/>
  <c r="P268" i="24"/>
  <c r="Q268" i="24"/>
  <c r="R268" i="24"/>
  <c r="L269" i="24"/>
  <c r="AR269" i="24"/>
  <c r="C269" i="24"/>
  <c r="E269" i="24"/>
  <c r="F269" i="24"/>
  <c r="AV269" i="24" s="1"/>
  <c r="G269" i="24"/>
  <c r="B270" i="24"/>
  <c r="D4747" i="23"/>
  <c r="J4747" i="23"/>
  <c r="I4748" i="23" s="1"/>
  <c r="W4747" i="23"/>
  <c r="V4748" i="23" s="1"/>
  <c r="O4747" i="23"/>
  <c r="P4747" i="23"/>
  <c r="Q4747" i="23"/>
  <c r="R4747" i="23"/>
  <c r="L4748" i="23"/>
  <c r="Y4748" i="23"/>
  <c r="C4748" i="23"/>
  <c r="E4748" i="23"/>
  <c r="G4748" i="23"/>
  <c r="B4749" i="23"/>
  <c r="T4691" i="23"/>
  <c r="S4692" i="23"/>
  <c r="T4692" i="23" s="1"/>
  <c r="U4692" i="23"/>
  <c r="AG4692" i="23"/>
  <c r="AI4692" i="23"/>
  <c r="D4693" i="23"/>
  <c r="J4693" i="23"/>
  <c r="I4694" i="23" s="1"/>
  <c r="AB4693" i="23"/>
  <c r="AA4694" i="23" s="1"/>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N4585" i="23" s="1"/>
  <c r="P4585" i="23"/>
  <c r="Q4585" i="23"/>
  <c r="R4585" i="23"/>
  <c r="L4586" i="23"/>
  <c r="C4586" i="23"/>
  <c r="K4586" i="23" s="1"/>
  <c r="E4586" i="23"/>
  <c r="F4586" i="23"/>
  <c r="G4586" i="23"/>
  <c r="B4587" i="23"/>
  <c r="D4531" i="23"/>
  <c r="M4531" i="23" s="1"/>
  <c r="J4531" i="23"/>
  <c r="I4532" i="23" s="1"/>
  <c r="P4531" i="23"/>
  <c r="Q4531" i="23"/>
  <c r="R4531" i="23"/>
  <c r="L4532" i="23"/>
  <c r="C4532" i="23"/>
  <c r="E4532" i="23"/>
  <c r="G4532" i="23"/>
  <c r="B4533" i="23"/>
  <c r="D4231" i="23"/>
  <c r="J4231" i="23"/>
  <c r="I4232" i="23" s="1"/>
  <c r="W4231" i="23"/>
  <c r="V4232" i="23" s="1"/>
  <c r="O4231" i="23"/>
  <c r="P4231" i="23"/>
  <c r="Q4231" i="23"/>
  <c r="R4231" i="23"/>
  <c r="L4232" i="23"/>
  <c r="Y4232" i="23"/>
  <c r="C4232" i="23"/>
  <c r="F4232" i="23" s="1"/>
  <c r="E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O4123" i="23"/>
  <c r="P4123" i="23"/>
  <c r="Q4123" i="23"/>
  <c r="R4123" i="23"/>
  <c r="L4124" i="23"/>
  <c r="Y4124" i="23"/>
  <c r="C4124" i="23"/>
  <c r="E4124" i="23"/>
  <c r="G4124" i="23"/>
  <c r="B4125" i="23"/>
  <c r="O4069" i="23"/>
  <c r="P4069" i="23"/>
  <c r="Q4069" i="23"/>
  <c r="R4069" i="23"/>
  <c r="J4069" i="23"/>
  <c r="I4070" i="23" s="1"/>
  <c r="D4069" i="23"/>
  <c r="W4069" i="23"/>
  <c r="V4070" i="23" s="1"/>
  <c r="L4070" i="23"/>
  <c r="Y4070" i="23"/>
  <c r="E4070" i="23"/>
  <c r="B4071" i="23"/>
  <c r="C4070" i="23"/>
  <c r="G4070" i="23"/>
  <c r="EL72" i="23"/>
  <c r="DZ72" i="23"/>
  <c r="O3769" i="23"/>
  <c r="P3769" i="23"/>
  <c r="Q3769" i="23"/>
  <c r="R3769" i="23"/>
  <c r="C3770" i="23"/>
  <c r="E3770" i="23"/>
  <c r="G3770" i="23"/>
  <c r="B3771" i="23"/>
  <c r="EL71" i="23"/>
  <c r="DZ71" i="23"/>
  <c r="O3715" i="23"/>
  <c r="P3715" i="23"/>
  <c r="Q3715" i="23"/>
  <c r="R3715" i="23"/>
  <c r="C3716" i="23"/>
  <c r="D3716" i="23" s="1"/>
  <c r="E3716" i="23"/>
  <c r="F3716" i="23"/>
  <c r="G3716" i="23"/>
  <c r="B3717" i="23"/>
  <c r="EL70" i="23"/>
  <c r="DZ70"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P3499" i="23"/>
  <c r="Q3499" i="23"/>
  <c r="R3499" i="23"/>
  <c r="C3500" i="23"/>
  <c r="D3500" i="23" s="1"/>
  <c r="E3500" i="23"/>
  <c r="F3500" i="23"/>
  <c r="G3500" i="23"/>
  <c r="B3501" i="23"/>
  <c r="J3445" i="23"/>
  <c r="I3446" i="23" s="1"/>
  <c r="W3445" i="23"/>
  <c r="V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G3338" i="23"/>
  <c r="B3339" i="23"/>
  <c r="DZ63" i="23"/>
  <c r="W3283" i="23"/>
  <c r="V3284" i="23" s="1"/>
  <c r="J3283" i="23"/>
  <c r="I3284" i="23" s="1"/>
  <c r="D3283" i="23"/>
  <c r="O3283" i="23"/>
  <c r="P3283" i="23"/>
  <c r="Q3283" i="23"/>
  <c r="R3283" i="23"/>
  <c r="Y3284" i="23"/>
  <c r="L3284" i="23"/>
  <c r="C3284" i="23"/>
  <c r="E3284" i="23"/>
  <c r="F3284" i="23"/>
  <c r="G3284" i="23"/>
  <c r="B3285" i="23"/>
  <c r="W3229" i="23"/>
  <c r="V3230" i="23" s="1"/>
  <c r="J3229" i="23"/>
  <c r="I3230" i="23" s="1"/>
  <c r="D3229" i="23"/>
  <c r="O3229" i="23"/>
  <c r="P3229" i="23"/>
  <c r="Q3229" i="23"/>
  <c r="R3229" i="23"/>
  <c r="Y3230" i="23"/>
  <c r="L3230" i="23"/>
  <c r="C3230" i="23"/>
  <c r="E3230" i="23"/>
  <c r="F3230" i="23"/>
  <c r="G3230" i="23"/>
  <c r="B3231" i="23"/>
  <c r="M3175" i="23"/>
  <c r="O3175" i="23"/>
  <c r="P3175" i="23"/>
  <c r="Q3175" i="23"/>
  <c r="R3175" i="23"/>
  <c r="J3175" i="23"/>
  <c r="W3175" i="23"/>
  <c r="D3175" i="23"/>
  <c r="Y3176" i="23"/>
  <c r="L3176" i="23"/>
  <c r="C3176" i="23"/>
  <c r="E3176" i="23"/>
  <c r="G3176" i="23"/>
  <c r="B3177" i="23"/>
  <c r="J3121" i="23"/>
  <c r="I3122" i="23" s="1"/>
  <c r="W3121" i="23"/>
  <c r="V3122" i="23" s="1"/>
  <c r="D3121" i="23"/>
  <c r="O3121" i="23"/>
  <c r="P3121" i="23"/>
  <c r="Q3121" i="23"/>
  <c r="R3121" i="23"/>
  <c r="Y3122" i="23"/>
  <c r="L3122" i="23"/>
  <c r="C3122" i="23"/>
  <c r="F3122" i="23" s="1"/>
  <c r="E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G3014" i="23"/>
  <c r="B3015" i="23"/>
  <c r="W2959" i="23"/>
  <c r="V2960" i="23" s="1"/>
  <c r="J2959" i="23"/>
  <c r="I2960" i="23" s="1"/>
  <c r="D2959" i="23"/>
  <c r="O2959" i="23"/>
  <c r="P2959" i="23"/>
  <c r="Q2959" i="23"/>
  <c r="R2959" i="23"/>
  <c r="Y2960" i="23"/>
  <c r="L2960" i="23"/>
  <c r="C2960" i="23"/>
  <c r="E2960" i="23"/>
  <c r="G2960" i="23"/>
  <c r="B2961" i="23"/>
  <c r="W2905" i="23"/>
  <c r="V2906" i="23" s="1"/>
  <c r="J2905" i="23"/>
  <c r="I2906" i="23" s="1"/>
  <c r="D2905" i="23"/>
  <c r="P2905" i="23"/>
  <c r="Q2905" i="23"/>
  <c r="R2905" i="23"/>
  <c r="Y2906" i="23"/>
  <c r="L2906" i="23"/>
  <c r="C2906" i="23"/>
  <c r="E2906" i="23"/>
  <c r="F2906" i="23"/>
  <c r="G2906" i="23"/>
  <c r="B2907" i="23"/>
  <c r="W2851" i="23"/>
  <c r="V2852" i="23" s="1"/>
  <c r="J2851" i="23"/>
  <c r="I2852" i="23" s="1"/>
  <c r="D2851" i="23"/>
  <c r="P2851" i="23"/>
  <c r="Q2851" i="23"/>
  <c r="R2851" i="23"/>
  <c r="Y2852" i="23"/>
  <c r="L2852" i="23"/>
  <c r="C2852" i="23"/>
  <c r="E2852" i="23"/>
  <c r="F2852" i="23"/>
  <c r="G2852" i="23"/>
  <c r="B2853" i="23"/>
  <c r="W2797" i="23"/>
  <c r="V2798" i="23" s="1"/>
  <c r="J2797" i="23"/>
  <c r="I2798" i="23" s="1"/>
  <c r="D2797" i="23"/>
  <c r="P2797" i="23"/>
  <c r="Q2797" i="23"/>
  <c r="R2797" i="23"/>
  <c r="Y2798" i="23"/>
  <c r="L2798" i="23"/>
  <c r="C2798" i="23"/>
  <c r="E2798" i="23"/>
  <c r="F2798" i="23"/>
  <c r="G2798" i="23"/>
  <c r="B2799" i="23"/>
  <c r="W2743" i="23"/>
  <c r="V2744" i="23" s="1"/>
  <c r="J2743" i="23"/>
  <c r="I2744" i="23" s="1"/>
  <c r="D2743" i="23"/>
  <c r="P2743" i="23"/>
  <c r="Q2743" i="23"/>
  <c r="R2743" i="23"/>
  <c r="Y2744" i="23"/>
  <c r="L2744" i="23"/>
  <c r="C2744" i="23"/>
  <c r="E2744" i="23"/>
  <c r="F2744" i="23"/>
  <c r="G2744" i="23"/>
  <c r="B2745" i="23"/>
  <c r="DZ52" i="23"/>
  <c r="W2689" i="23"/>
  <c r="V2690" i="23" s="1"/>
  <c r="J2689" i="23"/>
  <c r="I2690" i="23" s="1"/>
  <c r="D2689" i="23"/>
  <c r="O2689" i="23"/>
  <c r="P2689" i="23"/>
  <c r="Q2689" i="23"/>
  <c r="R2689" i="23"/>
  <c r="Y2690" i="23"/>
  <c r="L2690" i="23"/>
  <c r="C2690" i="23"/>
  <c r="E2690" i="23"/>
  <c r="F2690" i="23"/>
  <c r="G2690" i="23"/>
  <c r="B2691" i="23"/>
  <c r="W2635" i="23"/>
  <c r="V2636" i="23" s="1"/>
  <c r="J2635" i="23"/>
  <c r="I2636" i="23" s="1"/>
  <c r="D2635" i="23"/>
  <c r="O2635" i="23"/>
  <c r="P2635" i="23"/>
  <c r="Q2635" i="23"/>
  <c r="R2635" i="23"/>
  <c r="Y2636" i="23"/>
  <c r="L2636" i="23"/>
  <c r="C2636" i="23"/>
  <c r="E2636" i="23"/>
  <c r="G2636" i="23"/>
  <c r="B2637" i="23"/>
  <c r="J2581" i="23"/>
  <c r="I2582" i="23" s="1"/>
  <c r="W2581" i="23"/>
  <c r="V2582" i="23" s="1"/>
  <c r="D2581" i="23"/>
  <c r="O2581" i="23"/>
  <c r="P2581" i="23"/>
  <c r="Q2581" i="23"/>
  <c r="R2581" i="23"/>
  <c r="L2582" i="23"/>
  <c r="Y2582" i="23"/>
  <c r="C2582" i="23"/>
  <c r="E2582" i="23"/>
  <c r="G2582" i="23"/>
  <c r="B2583" i="23"/>
  <c r="W2527" i="23"/>
  <c r="V2528" i="23" s="1"/>
  <c r="J2527" i="23"/>
  <c r="I2528" i="23" s="1"/>
  <c r="D2527" i="23"/>
  <c r="O2527" i="23"/>
  <c r="P2527" i="23"/>
  <c r="Q2527" i="23"/>
  <c r="R2527" i="23"/>
  <c r="Y2528" i="23"/>
  <c r="L2528" i="23"/>
  <c r="C2528" i="23"/>
  <c r="E2528" i="23"/>
  <c r="F2528" i="23"/>
  <c r="G2528" i="23"/>
  <c r="B2529" i="23"/>
  <c r="W2473" i="23"/>
  <c r="V2474" i="23" s="1"/>
  <c r="J2473" i="23"/>
  <c r="I2474" i="23" s="1"/>
  <c r="D2473" i="23"/>
  <c r="O2473" i="23"/>
  <c r="EA48" i="23" s="1"/>
  <c r="P2473" i="23"/>
  <c r="Q2473" i="23"/>
  <c r="R2473" i="23"/>
  <c r="Y2474" i="23"/>
  <c r="L2474" i="23"/>
  <c r="C2474" i="23"/>
  <c r="E2474" i="23"/>
  <c r="F2474" i="23"/>
  <c r="G2474" i="23"/>
  <c r="B2475" i="23"/>
  <c r="DZ47" i="23"/>
  <c r="J2419" i="23"/>
  <c r="I2420" i="23" s="1"/>
  <c r="W2419" i="23"/>
  <c r="V2420" i="23" s="1"/>
  <c r="D2419" i="23"/>
  <c r="O2419" i="23"/>
  <c r="P2419" i="23"/>
  <c r="Q2419" i="23"/>
  <c r="R2419" i="23"/>
  <c r="L2420" i="23"/>
  <c r="Y2420" i="23"/>
  <c r="C2420" i="23"/>
  <c r="F2420" i="23" s="1"/>
  <c r="E2420" i="23"/>
  <c r="G2420" i="23"/>
  <c r="B2421" i="23"/>
  <c r="W2365" i="23"/>
  <c r="J2365" i="23"/>
  <c r="I2366" i="23" s="1"/>
  <c r="D2365" i="23"/>
  <c r="M2365" i="23" s="1"/>
  <c r="N2365" i="23" s="1"/>
  <c r="O2365" i="23"/>
  <c r="EA46" i="23" s="1"/>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O2257" i="23"/>
  <c r="P2257" i="23"/>
  <c r="Q2257" i="23"/>
  <c r="R2257" i="23"/>
  <c r="Y2258" i="23"/>
  <c r="L2258" i="23"/>
  <c r="E2258" i="23"/>
  <c r="G2258" i="23"/>
  <c r="B2259" i="23"/>
  <c r="C2258" i="23"/>
  <c r="J2257" i="23"/>
  <c r="I2258" i="23" s="1"/>
  <c r="W2257" i="23"/>
  <c r="V2258" i="23" s="1"/>
  <c r="D2257" i="23"/>
  <c r="W2203" i="23"/>
  <c r="V2204" i="23" s="1"/>
  <c r="J2203" i="23"/>
  <c r="I2204" i="23" s="1"/>
  <c r="D2203" i="23"/>
  <c r="O2203" i="23"/>
  <c r="P2203" i="23"/>
  <c r="Q2203" i="23"/>
  <c r="R2203" i="23"/>
  <c r="Y2204" i="23"/>
  <c r="L2204" i="23"/>
  <c r="C2204" i="23"/>
  <c r="E2204" i="23"/>
  <c r="G2204" i="23"/>
  <c r="F2204" i="23"/>
  <c r="B2205" i="23"/>
  <c r="Y2150" i="23"/>
  <c r="L2150" i="23"/>
  <c r="E2150" i="23"/>
  <c r="B2151" i="23"/>
  <c r="C2150" i="23"/>
  <c r="G2150" i="23"/>
  <c r="J2149" i="23"/>
  <c r="I2150" i="23" s="1"/>
  <c r="W2149" i="23"/>
  <c r="V2150" i="23" s="1"/>
  <c r="D2149" i="23"/>
  <c r="P2149" i="23"/>
  <c r="Q2149" i="23"/>
  <c r="R2149" i="23"/>
  <c r="W2095" i="23"/>
  <c r="V2096" i="23" s="1"/>
  <c r="J2095" i="23"/>
  <c r="I2096" i="23" s="1"/>
  <c r="D2095" i="23"/>
  <c r="O2095" i="23"/>
  <c r="EA41" i="23" s="1"/>
  <c r="P2095" i="23"/>
  <c r="Q2095" i="23"/>
  <c r="R2095" i="23"/>
  <c r="L2096" i="23"/>
  <c r="Y2096" i="23"/>
  <c r="B2097" i="23"/>
  <c r="C2096" i="23"/>
  <c r="G2096" i="23"/>
  <c r="E2096" i="23"/>
  <c r="Z2040" i="23"/>
  <c r="V2041" i="23"/>
  <c r="M2041" i="23"/>
  <c r="Y2042" i="23"/>
  <c r="L2042" i="23"/>
  <c r="G2042" i="23"/>
  <c r="C2042" i="23"/>
  <c r="F2042" i="23" s="1"/>
  <c r="E2042" i="23"/>
  <c r="B2043" i="23"/>
  <c r="W2041" i="23"/>
  <c r="J2041" i="23"/>
  <c r="D2041" i="23"/>
  <c r="O2041" i="23"/>
  <c r="P2041" i="23"/>
  <c r="Q2041" i="23"/>
  <c r="R2041" i="23"/>
  <c r="W1987" i="23"/>
  <c r="V1988" i="23" s="1"/>
  <c r="J1987" i="23"/>
  <c r="I1988" i="23" s="1"/>
  <c r="D1987" i="23"/>
  <c r="P1987" i="23"/>
  <c r="Q1987" i="23"/>
  <c r="R1987" i="23"/>
  <c r="Y1988" i="23"/>
  <c r="L1988" i="23"/>
  <c r="G1988" i="23"/>
  <c r="E1988" i="23"/>
  <c r="B1989" i="23"/>
  <c r="C1988" i="23"/>
  <c r="DZ38" i="23"/>
  <c r="Y1934" i="23"/>
  <c r="L1934" i="23"/>
  <c r="B1935" i="23"/>
  <c r="C1934" i="23"/>
  <c r="G1934" i="23"/>
  <c r="E1934" i="23"/>
  <c r="F1934" i="23"/>
  <c r="W1933" i="23"/>
  <c r="V1934" i="23" s="1"/>
  <c r="J1933" i="23"/>
  <c r="I1934" i="23" s="1"/>
  <c r="D1933" i="23"/>
  <c r="O1933" i="23"/>
  <c r="P1933" i="23"/>
  <c r="Q1933" i="23"/>
  <c r="R1933" i="23"/>
  <c r="W1879" i="23"/>
  <c r="V1880" i="23" s="1"/>
  <c r="J1879" i="23"/>
  <c r="I1880" i="23" s="1"/>
  <c r="D1879" i="23"/>
  <c r="O1879" i="23"/>
  <c r="P1879" i="23"/>
  <c r="Q1879" i="23"/>
  <c r="R1879" i="23"/>
  <c r="L1880" i="23"/>
  <c r="Y1880" i="23"/>
  <c r="C1880" i="23"/>
  <c r="E1880" i="23"/>
  <c r="F1880" i="23"/>
  <c r="G1880" i="23"/>
  <c r="B1881" i="23"/>
  <c r="W1825" i="23"/>
  <c r="V1826" i="23" s="1"/>
  <c r="J1825" i="23"/>
  <c r="I1826" i="23" s="1"/>
  <c r="D1825" i="23"/>
  <c r="O1825" i="23"/>
  <c r="P1825" i="23"/>
  <c r="Q1825" i="23"/>
  <c r="R1825" i="23"/>
  <c r="Y1826" i="23"/>
  <c r="L1826" i="23"/>
  <c r="C1826" i="23"/>
  <c r="E1826" i="23"/>
  <c r="G1826" i="23"/>
  <c r="B1827" i="23"/>
  <c r="Z1770" i="23"/>
  <c r="V1771" i="23"/>
  <c r="W1771" i="23"/>
  <c r="V1772" i="23" s="1"/>
  <c r="J1771" i="23"/>
  <c r="I1772" i="23" s="1"/>
  <c r="D1771" i="23"/>
  <c r="O1771" i="23"/>
  <c r="P1771" i="23"/>
  <c r="Q1771" i="23"/>
  <c r="R1771" i="23"/>
  <c r="Y1772" i="23"/>
  <c r="L1772" i="23"/>
  <c r="C1772" i="23"/>
  <c r="E1772" i="23"/>
  <c r="G1772" i="23"/>
  <c r="B1773" i="23"/>
  <c r="W1717" i="23"/>
  <c r="V1718" i="23" s="1"/>
  <c r="J1717" i="23"/>
  <c r="I1718" i="23" s="1"/>
  <c r="D1717" i="23"/>
  <c r="O1717" i="23"/>
  <c r="EA34" i="23" s="1"/>
  <c r="P1717" i="23"/>
  <c r="Q1717" i="23"/>
  <c r="R1717" i="23"/>
  <c r="Y1718" i="23"/>
  <c r="L1718" i="23"/>
  <c r="C1718" i="23"/>
  <c r="F1718" i="23" s="1"/>
  <c r="E1718" i="23"/>
  <c r="G1718" i="23"/>
  <c r="B1719" i="23"/>
  <c r="W1663" i="23"/>
  <c r="V1664" i="23" s="1"/>
  <c r="J1663" i="23"/>
  <c r="I1664" i="23" s="1"/>
  <c r="D1663" i="23"/>
  <c r="O1663" i="23"/>
  <c r="EA33" i="23" s="1"/>
  <c r="P1663" i="23"/>
  <c r="Q1663" i="23"/>
  <c r="R1663" i="23"/>
  <c r="Y1664" i="23"/>
  <c r="L1664" i="23"/>
  <c r="C1664" i="23"/>
  <c r="F1664" i="23" s="1"/>
  <c r="E1664" i="23"/>
  <c r="G1664" i="23"/>
  <c r="B1665" i="23"/>
  <c r="J1609" i="23"/>
  <c r="I1610" i="23" s="1"/>
  <c r="W1609" i="23"/>
  <c r="V1610" i="23" s="1"/>
  <c r="D1609" i="23"/>
  <c r="O1609" i="23"/>
  <c r="P1609" i="23"/>
  <c r="Q1609" i="23"/>
  <c r="R1609" i="23"/>
  <c r="Y1610" i="23"/>
  <c r="L1610" i="23"/>
  <c r="C1610" i="23"/>
  <c r="F1610" i="23" s="1"/>
  <c r="E1610" i="23"/>
  <c r="G1610" i="23"/>
  <c r="B1611" i="23"/>
  <c r="W1555" i="23"/>
  <c r="V1556" i="23" s="1"/>
  <c r="J1555" i="23"/>
  <c r="I1556" i="23" s="1"/>
  <c r="D1555" i="23"/>
  <c r="O1555" i="23"/>
  <c r="P1555" i="23"/>
  <c r="Q1555" i="23"/>
  <c r="R1555" i="23"/>
  <c r="Y1556" i="23"/>
  <c r="L1556" i="23"/>
  <c r="C1556" i="23"/>
  <c r="F1556" i="23" s="1"/>
  <c r="E1556" i="23"/>
  <c r="G1556" i="23"/>
  <c r="B1557" i="23"/>
  <c r="J1501" i="23"/>
  <c r="I1502" i="23" s="1"/>
  <c r="W1501" i="23"/>
  <c r="V1502" i="23" s="1"/>
  <c r="D1501" i="23"/>
  <c r="O1501" i="23"/>
  <c r="P1501" i="23"/>
  <c r="Q1501" i="23"/>
  <c r="R1501" i="23"/>
  <c r="Y1502" i="23"/>
  <c r="L1502" i="23"/>
  <c r="C1502" i="23"/>
  <c r="E1502" i="23"/>
  <c r="G1502" i="23"/>
  <c r="B1503" i="23"/>
  <c r="W1447" i="23"/>
  <c r="V1448" i="23" s="1"/>
  <c r="J1447" i="23"/>
  <c r="I1448" i="23" s="1"/>
  <c r="D1447" i="23"/>
  <c r="O1447" i="23"/>
  <c r="P1447" i="23"/>
  <c r="Q1447" i="23"/>
  <c r="R1447" i="23"/>
  <c r="Y1448" i="23"/>
  <c r="L1448" i="23"/>
  <c r="C1448" i="23"/>
  <c r="E1448" i="23"/>
  <c r="G1448" i="23"/>
  <c r="B1449" i="23"/>
  <c r="W1393" i="23"/>
  <c r="V1394" i="23" s="1"/>
  <c r="J1393" i="23"/>
  <c r="I1394" i="23" s="1"/>
  <c r="D1393" i="23"/>
  <c r="O1393" i="23"/>
  <c r="P1393" i="23"/>
  <c r="Q1393" i="23"/>
  <c r="R1393" i="23"/>
  <c r="Y1394" i="23"/>
  <c r="L1394" i="23"/>
  <c r="C1394" i="23"/>
  <c r="E1394" i="23"/>
  <c r="G1394" i="23"/>
  <c r="B1395" i="23"/>
  <c r="DZ27" i="23"/>
  <c r="W1339" i="23"/>
  <c r="V1340" i="23" s="1"/>
  <c r="J1339" i="23"/>
  <c r="I1340" i="23" s="1"/>
  <c r="D1339" i="23"/>
  <c r="O1339" i="23"/>
  <c r="EA27" i="23" s="1"/>
  <c r="P1339" i="23"/>
  <c r="Q1339" i="23"/>
  <c r="R1339" i="23"/>
  <c r="Y1340" i="23"/>
  <c r="L1340" i="23"/>
  <c r="C1340" i="23"/>
  <c r="F1340" i="23" s="1"/>
  <c r="E1340" i="23"/>
  <c r="G1340" i="23"/>
  <c r="B1341" i="23"/>
  <c r="W1285" i="23"/>
  <c r="V1286" i="23" s="1"/>
  <c r="J1285" i="23"/>
  <c r="I1286" i="23" s="1"/>
  <c r="D1285" i="23"/>
  <c r="O1285" i="23"/>
  <c r="EA26" i="23" s="1"/>
  <c r="P1285" i="23"/>
  <c r="Q1285" i="23"/>
  <c r="R1285" i="23"/>
  <c r="Y1286" i="23"/>
  <c r="L1286" i="23"/>
  <c r="C1286" i="23"/>
  <c r="E1286" i="23"/>
  <c r="F1286" i="23"/>
  <c r="G1286" i="23"/>
  <c r="B1287" i="23"/>
  <c r="W1231" i="23"/>
  <c r="V1232" i="23" s="1"/>
  <c r="J1231" i="23"/>
  <c r="I1232" i="23" s="1"/>
  <c r="D1231" i="23"/>
  <c r="P1231" i="23"/>
  <c r="Q1231" i="23"/>
  <c r="R1231" i="23"/>
  <c r="Y1232" i="23"/>
  <c r="L1232" i="23"/>
  <c r="C1232" i="23"/>
  <c r="E1232" i="23"/>
  <c r="F1232" i="23"/>
  <c r="G1232" i="23"/>
  <c r="B1233" i="23"/>
  <c r="G92" i="8"/>
  <c r="DZ24" i="23"/>
  <c r="W1177" i="23"/>
  <c r="V1178" i="23" s="1"/>
  <c r="J1177" i="23"/>
  <c r="I1178" i="23" s="1"/>
  <c r="D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L1124" i="23"/>
  <c r="Y1124" i="23"/>
  <c r="C1124" i="23"/>
  <c r="E1124" i="23"/>
  <c r="F1124" i="23"/>
  <c r="G1124" i="23"/>
  <c r="B1125" i="23"/>
  <c r="G90" i="8"/>
  <c r="DZ22" i="23"/>
  <c r="J1069" i="23"/>
  <c r="I1070" i="23" s="1"/>
  <c r="W1069" i="23"/>
  <c r="V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G1016" i="23"/>
  <c r="B1017" i="23"/>
  <c r="G88" i="8"/>
  <c r="DZ20" i="23"/>
  <c r="J961" i="23"/>
  <c r="I962" i="23" s="1"/>
  <c r="W961" i="23"/>
  <c r="V962" i="23" s="1"/>
  <c r="D961" i="23"/>
  <c r="P961" i="23"/>
  <c r="Q961" i="23"/>
  <c r="R961" i="23"/>
  <c r="L962" i="23"/>
  <c r="Y962" i="23"/>
  <c r="C962" i="23"/>
  <c r="E962" i="23"/>
  <c r="F962" i="23"/>
  <c r="G962" i="23"/>
  <c r="B963" i="23"/>
  <c r="G87" i="8"/>
  <c r="DZ19" i="23"/>
  <c r="J907" i="23"/>
  <c r="I908" i="23" s="1"/>
  <c r="W907" i="23"/>
  <c r="V908" i="23" s="1"/>
  <c r="D907" i="23"/>
  <c r="Q907" i="23"/>
  <c r="P907" i="23"/>
  <c r="R907" i="23"/>
  <c r="L908" i="23"/>
  <c r="Y908" i="23"/>
  <c r="C908" i="23"/>
  <c r="E908" i="23"/>
  <c r="F908" i="23"/>
  <c r="G908" i="23"/>
  <c r="B909" i="23"/>
  <c r="G86" i="8"/>
  <c r="DZ18" i="23"/>
  <c r="W853" i="23"/>
  <c r="V854" i="23" s="1"/>
  <c r="J853" i="23"/>
  <c r="I854" i="23" s="1"/>
  <c r="D853" i="23"/>
  <c r="O853" i="23"/>
  <c r="Q853" i="23"/>
  <c r="R853" i="23"/>
  <c r="P853" i="23"/>
  <c r="Y854" i="23"/>
  <c r="L854" i="23"/>
  <c r="C854" i="23"/>
  <c r="E854" i="23"/>
  <c r="F854" i="23"/>
  <c r="G854" i="23"/>
  <c r="B855" i="23"/>
  <c r="G85" i="8"/>
  <c r="DZ17" i="23"/>
  <c r="Y800" i="23"/>
  <c r="L800" i="23"/>
  <c r="G800" i="23"/>
  <c r="C800" i="23"/>
  <c r="E800" i="23"/>
  <c r="B801" i="23"/>
  <c r="W799" i="23"/>
  <c r="V800" i="23" s="1"/>
  <c r="J799" i="23"/>
  <c r="I800" i="23" s="1"/>
  <c r="D799" i="23"/>
  <c r="O799" i="23"/>
  <c r="Q799" i="23"/>
  <c r="P799" i="23"/>
  <c r="R799" i="23"/>
  <c r="G84" i="8"/>
  <c r="DZ16" i="23"/>
  <c r="J745" i="23"/>
  <c r="I746" i="23" s="1"/>
  <c r="W745" i="23"/>
  <c r="V746" i="23" s="1"/>
  <c r="D745" i="23"/>
  <c r="O745" i="23"/>
  <c r="P745" i="23"/>
  <c r="Q745" i="23"/>
  <c r="R745" i="23"/>
  <c r="L746" i="23"/>
  <c r="Y746" i="23"/>
  <c r="E746" i="23"/>
  <c r="G746" i="23"/>
  <c r="B747" i="23"/>
  <c r="C746" i="23"/>
  <c r="F746" i="23"/>
  <c r="W691" i="23"/>
  <c r="V692" i="23" s="1"/>
  <c r="J691" i="23"/>
  <c r="I692" i="23" s="1"/>
  <c r="D691" i="23"/>
  <c r="O691" i="23"/>
  <c r="P691" i="23"/>
  <c r="Q691" i="23"/>
  <c r="R691" i="23"/>
  <c r="Y692" i="23"/>
  <c r="L692" i="23"/>
  <c r="B693" i="23"/>
  <c r="C692" i="23"/>
  <c r="E692" i="23"/>
  <c r="G692" i="23"/>
  <c r="G83" i="8"/>
  <c r="DZ15" i="23"/>
  <c r="G82" i="8"/>
  <c r="DZ14" i="23"/>
  <c r="W637" i="23"/>
  <c r="V638" i="23" s="1"/>
  <c r="J637" i="23"/>
  <c r="I638" i="23" s="1"/>
  <c r="D637" i="23"/>
  <c r="O637" i="23"/>
  <c r="Q637" i="23"/>
  <c r="P637" i="23"/>
  <c r="R637" i="23"/>
  <c r="Y638" i="23"/>
  <c r="L638" i="23"/>
  <c r="C638" i="23"/>
  <c r="E638" i="23"/>
  <c r="F638" i="23"/>
  <c r="G638" i="23"/>
  <c r="B639" i="23"/>
  <c r="G81" i="8"/>
  <c r="DZ13" i="23"/>
  <c r="W583" i="23"/>
  <c r="V584" i="23" s="1"/>
  <c r="J583" i="23"/>
  <c r="I584" i="23" s="1"/>
  <c r="D583" i="23"/>
  <c r="O583" i="23"/>
  <c r="Q583" i="23"/>
  <c r="R583" i="23"/>
  <c r="P583" i="23"/>
  <c r="Y584" i="23"/>
  <c r="L584" i="23"/>
  <c r="C584" i="23"/>
  <c r="E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P475" i="23"/>
  <c r="Q475" i="23"/>
  <c r="R475" i="23"/>
  <c r="Y476" i="23"/>
  <c r="L476" i="23"/>
  <c r="C476" i="23"/>
  <c r="E476" i="23"/>
  <c r="G476" i="23"/>
  <c r="B477" i="23"/>
  <c r="G78" i="8"/>
  <c r="DZ10" i="23"/>
  <c r="W421" i="23"/>
  <c r="V422" i="23" s="1"/>
  <c r="J421" i="23"/>
  <c r="I422" i="23" s="1"/>
  <c r="D421" i="23"/>
  <c r="O421" i="23"/>
  <c r="Q421" i="23"/>
  <c r="P421" i="23"/>
  <c r="R421" i="23"/>
  <c r="Y422" i="23"/>
  <c r="L422" i="23"/>
  <c r="C422" i="23"/>
  <c r="E422" i="23"/>
  <c r="G422" i="23"/>
  <c r="B423" i="23"/>
  <c r="G108" i="8"/>
  <c r="G46" i="8"/>
  <c r="U366" i="23"/>
  <c r="DN9" i="23"/>
  <c r="EL9" i="23"/>
  <c r="Z366" i="23"/>
  <c r="V367" i="23"/>
  <c r="G77" i="8"/>
  <c r="DZ9" i="23"/>
  <c r="W367" i="23"/>
  <c r="V368" i="23" s="1"/>
  <c r="J367" i="23"/>
  <c r="I368" i="23" s="1"/>
  <c r="D367" i="23"/>
  <c r="O367" i="23"/>
  <c r="P367" i="23"/>
  <c r="Q367" i="23"/>
  <c r="R367" i="23"/>
  <c r="Y368" i="23"/>
  <c r="L368" i="23"/>
  <c r="C368" i="23"/>
  <c r="E368" i="23"/>
  <c r="G368" i="23"/>
  <c r="B369" i="23"/>
  <c r="G76" i="8"/>
  <c r="DZ8" i="23"/>
  <c r="W313" i="23"/>
  <c r="V314" i="23" s="1"/>
  <c r="J313" i="23"/>
  <c r="I314" i="23" s="1"/>
  <c r="D313" i="23"/>
  <c r="O313" i="23"/>
  <c r="Q313" i="23"/>
  <c r="R313" i="23"/>
  <c r="P313" i="23"/>
  <c r="Y314" i="23"/>
  <c r="L314" i="23"/>
  <c r="C314" i="23"/>
  <c r="E314" i="23"/>
  <c r="G314" i="23"/>
  <c r="B315" i="23"/>
  <c r="W259" i="23"/>
  <c r="V260" i="23" s="1"/>
  <c r="J259" i="23"/>
  <c r="I260" i="23" s="1"/>
  <c r="D259" i="23"/>
  <c r="O259" i="23"/>
  <c r="Q259" i="23"/>
  <c r="P259" i="23"/>
  <c r="R259" i="23"/>
  <c r="Y260" i="23"/>
  <c r="L260" i="23"/>
  <c r="C260" i="23"/>
  <c r="E260" i="23"/>
  <c r="G260" i="23"/>
  <c r="B261" i="23"/>
  <c r="G74" i="8"/>
  <c r="DZ6" i="23"/>
  <c r="W205" i="23"/>
  <c r="V206" i="23" s="1"/>
  <c r="J205" i="23"/>
  <c r="I206" i="23" s="1"/>
  <c r="D205" i="23"/>
  <c r="O205" i="23"/>
  <c r="Q205" i="23"/>
  <c r="R205" i="23"/>
  <c r="P205" i="23"/>
  <c r="Y206" i="23"/>
  <c r="L206" i="23"/>
  <c r="C206" i="23"/>
  <c r="E206" i="23"/>
  <c r="G206" i="23"/>
  <c r="B207" i="23"/>
  <c r="G73" i="8"/>
  <c r="DZ5" i="23"/>
  <c r="W151" i="23"/>
  <c r="V152" i="23" s="1"/>
  <c r="J151" i="23"/>
  <c r="I152" i="23" s="1"/>
  <c r="D151" i="23"/>
  <c r="O151" i="23"/>
  <c r="Q151" i="23"/>
  <c r="P151" i="23"/>
  <c r="R151" i="23"/>
  <c r="Y152" i="23"/>
  <c r="L152" i="23"/>
  <c r="C152" i="23"/>
  <c r="E152" i="23"/>
  <c r="G152" i="23"/>
  <c r="B153" i="23"/>
  <c r="G72" i="8"/>
  <c r="DZ4" i="23"/>
  <c r="W97" i="23"/>
  <c r="V98" i="23" s="1"/>
  <c r="J97" i="23"/>
  <c r="I98" i="23" s="1"/>
  <c r="D97" i="23"/>
  <c r="Q97" i="23"/>
  <c r="P97" i="23"/>
  <c r="R97" i="23"/>
  <c r="Y98" i="23"/>
  <c r="L98" i="23"/>
  <c r="G98" i="23"/>
  <c r="C98" i="23"/>
  <c r="E98" i="23"/>
  <c r="B99" i="23"/>
  <c r="C41" i="11"/>
  <c r="D35" i="18"/>
  <c r="M35" i="18" s="1"/>
  <c r="J35" i="18"/>
  <c r="E35" i="19"/>
  <c r="X35" i="19"/>
  <c r="T35" i="19"/>
  <c r="AM35" i="18"/>
  <c r="AL35" i="18"/>
  <c r="AK35" i="18"/>
  <c r="AJ35" i="18"/>
  <c r="AI35" i="18"/>
  <c r="AH35" i="18"/>
  <c r="AG35" i="18"/>
  <c r="AF35" i="18"/>
  <c r="AE35" i="18"/>
  <c r="AD35" i="18"/>
  <c r="AC35" i="18"/>
  <c r="AB35" i="18"/>
  <c r="AA35" i="18"/>
  <c r="Z35" i="18"/>
  <c r="Y35" i="18"/>
  <c r="X35" i="18"/>
  <c r="W35" i="18"/>
  <c r="P35" i="18"/>
  <c r="Q35" i="18"/>
  <c r="R35" i="18"/>
  <c r="V35" i="18"/>
  <c r="L36" i="18"/>
  <c r="C36" i="18"/>
  <c r="B37" i="18"/>
  <c r="B36" i="19"/>
  <c r="E36" i="18"/>
  <c r="G36" i="18"/>
  <c r="E86" i="13"/>
  <c r="O34" i="18"/>
  <c r="AQ16" i="18"/>
  <c r="B101" i="13"/>
  <c r="I101" i="13" s="1"/>
  <c r="AP15" i="18"/>
  <c r="AO17" i="18"/>
  <c r="AO18" i="18"/>
  <c r="AO19" i="18"/>
  <c r="AO20" i="18"/>
  <c r="AO21" i="18"/>
  <c r="AO22" i="18"/>
  <c r="AO23" i="18"/>
  <c r="AO31" i="18"/>
  <c r="AO25" i="18"/>
  <c r="AO29" i="18"/>
  <c r="AO36" i="18"/>
  <c r="AO33" i="18"/>
  <c r="AO35" i="18"/>
  <c r="AO30" i="18"/>
  <c r="AO24" i="18"/>
  <c r="AO26" i="18"/>
  <c r="AO28" i="18"/>
  <c r="AO27" i="18"/>
  <c r="AO32" i="18"/>
  <c r="AO34"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EK45" i="23"/>
  <c r="DM45" i="23"/>
  <c r="U2255" i="23"/>
  <c r="DM44" i="23"/>
  <c r="EK44" i="23"/>
  <c r="U2201" i="23"/>
  <c r="EK43" i="23"/>
  <c r="DM43" i="23"/>
  <c r="U2147" i="23"/>
  <c r="DM42" i="23"/>
  <c r="EK42" i="23"/>
  <c r="U2093" i="23"/>
  <c r="DM41" i="23"/>
  <c r="EK41" i="23"/>
  <c r="U2039" i="23"/>
  <c r="EK40" i="23"/>
  <c r="DM40" i="23"/>
  <c r="U1985" i="23"/>
  <c r="EK39" i="23"/>
  <c r="DM39" i="23"/>
  <c r="EK38" i="23"/>
  <c r="DM38" i="23"/>
  <c r="U1931" i="23"/>
  <c r="U1877" i="23"/>
  <c r="EK37" i="23"/>
  <c r="DM37" i="23"/>
  <c r="U1823" i="23"/>
  <c r="DM36" i="23"/>
  <c r="EK36" i="23"/>
  <c r="U1769" i="23"/>
  <c r="EK35" i="23"/>
  <c r="DM35" i="23"/>
  <c r="U1715" i="23"/>
  <c r="DM34" i="23"/>
  <c r="EK34" i="23"/>
  <c r="U1661" i="23"/>
  <c r="EK33" i="23"/>
  <c r="DM33" i="23"/>
  <c r="U1553" i="23"/>
  <c r="EK31" i="23"/>
  <c r="DM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EK23" i="23"/>
  <c r="DM23" i="23"/>
  <c r="F121" i="8"/>
  <c r="F59" i="8"/>
  <c r="U1067" i="23"/>
  <c r="DM22" i="23"/>
  <c r="EK22" i="23"/>
  <c r="F120" i="8"/>
  <c r="F58" i="8"/>
  <c r="U1013" i="23"/>
  <c r="DM21" i="23"/>
  <c r="EK21" i="23"/>
  <c r="F57" i="8"/>
  <c r="F119" i="8"/>
  <c r="U959" i="23"/>
  <c r="DM20" i="23"/>
  <c r="EK20" i="23"/>
  <c r="F56" i="8"/>
  <c r="F118" i="8"/>
  <c r="U905" i="23"/>
  <c r="DM19" i="23"/>
  <c r="EK19" i="23"/>
  <c r="F55" i="8"/>
  <c r="F117" i="8"/>
  <c r="U851" i="23"/>
  <c r="DM18" i="23"/>
  <c r="EK18" i="23"/>
  <c r="F54" i="8"/>
  <c r="F116" i="8"/>
  <c r="U797" i="23"/>
  <c r="DM17" i="23"/>
  <c r="EK17" i="23"/>
  <c r="F53" i="8"/>
  <c r="F115" i="8"/>
  <c r="U743" i="23"/>
  <c r="DM16" i="23"/>
  <c r="EK16" i="23"/>
  <c r="F52" i="8"/>
  <c r="F114" i="8"/>
  <c r="U689" i="23"/>
  <c r="DM15" i="23"/>
  <c r="EK15" i="23"/>
  <c r="F113" i="8"/>
  <c r="F51" i="8"/>
  <c r="U635" i="23"/>
  <c r="DM14" i="23"/>
  <c r="EK14" i="23"/>
  <c r="F112" i="8"/>
  <c r="F50" i="8"/>
  <c r="U581" i="23"/>
  <c r="DM13" i="23"/>
  <c r="EK13" i="23"/>
  <c r="F111" i="8"/>
  <c r="F49" i="8"/>
  <c r="U527" i="23"/>
  <c r="DM12" i="23"/>
  <c r="EK12" i="23"/>
  <c r="F48" i="8"/>
  <c r="F110" i="8"/>
  <c r="U473" i="23"/>
  <c r="DM11" i="23"/>
  <c r="EK11" i="23"/>
  <c r="F47" i="8"/>
  <c r="F109" i="8"/>
  <c r="U419" i="23"/>
  <c r="DM10" i="23"/>
  <c r="EK10" i="23"/>
  <c r="F108" i="8"/>
  <c r="F46" i="8"/>
  <c r="U365" i="23"/>
  <c r="DM9" i="23"/>
  <c r="EK9" i="23"/>
  <c r="F107" i="8"/>
  <c r="F45" i="8"/>
  <c r="U311" i="23"/>
  <c r="DM8" i="23"/>
  <c r="EK8" i="23"/>
  <c r="F106" i="8"/>
  <c r="F44" i="8"/>
  <c r="U257" i="23"/>
  <c r="DM7" i="23"/>
  <c r="EK7" i="23"/>
  <c r="F104" i="8"/>
  <c r="F42" i="8"/>
  <c r="U149" i="23"/>
  <c r="DM5" i="23"/>
  <c r="EK5" i="23"/>
  <c r="F103" i="8"/>
  <c r="F41" i="8"/>
  <c r="U95" i="23"/>
  <c r="DM4" i="23"/>
  <c r="EK4" i="23"/>
  <c r="C85" i="13"/>
  <c r="G84" i="13"/>
  <c r="M1611" i="24"/>
  <c r="N1611" i="24"/>
  <c r="M1387" i="24"/>
  <c r="N1387" i="24"/>
  <c r="AE1387" i="24" s="1"/>
  <c r="M1331" i="24"/>
  <c r="N1331" i="24"/>
  <c r="AE1331" i="24" s="1"/>
  <c r="M1275" i="24"/>
  <c r="N1275" i="24"/>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M491" i="24"/>
  <c r="N491" i="24"/>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N4068" i="23"/>
  <c r="U4068" i="23" s="1"/>
  <c r="M4068" i="23"/>
  <c r="M3444" i="23"/>
  <c r="N3444" i="23"/>
  <c r="M3390" i="23"/>
  <c r="N3390" i="23"/>
  <c r="M3336" i="23"/>
  <c r="N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N2202" i="23"/>
  <c r="M2202" i="23"/>
  <c r="M2148" i="23"/>
  <c r="N2148" i="23"/>
  <c r="N2094" i="23"/>
  <c r="M2094" i="23"/>
  <c r="N1986" i="23"/>
  <c r="M1986" i="23"/>
  <c r="N1932" i="23"/>
  <c r="M1932" i="23"/>
  <c r="M1878" i="23"/>
  <c r="N1878" i="23"/>
  <c r="M1824" i="23"/>
  <c r="N1824"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N798" i="23"/>
  <c r="M798" i="23"/>
  <c r="N744" i="23"/>
  <c r="M744" i="23"/>
  <c r="M690" i="23"/>
  <c r="N690" i="23"/>
  <c r="M636" i="23"/>
  <c r="N636" i="23"/>
  <c r="M582" i="23"/>
  <c r="N582" i="23"/>
  <c r="M528" i="23"/>
  <c r="N528" i="23"/>
  <c r="M474" i="23"/>
  <c r="N474" i="23"/>
  <c r="M420" i="23"/>
  <c r="N420" i="23"/>
  <c r="M312" i="23"/>
  <c r="N312" i="23"/>
  <c r="M258" i="23"/>
  <c r="N258" i="23"/>
  <c r="EK6" i="23"/>
  <c r="DM6" i="23"/>
  <c r="U203" i="23"/>
  <c r="F43" i="8"/>
  <c r="F105" i="8"/>
  <c r="M204" i="23"/>
  <c r="N204" i="23"/>
  <c r="M150" i="23"/>
  <c r="N150" i="23"/>
  <c r="M96" i="23"/>
  <c r="N96" i="23"/>
  <c r="M34" i="18"/>
  <c r="N34" i="18"/>
  <c r="U34" i="18" s="1"/>
  <c r="Z2958" i="23"/>
  <c r="Z2904" i="23"/>
  <c r="Z1554" i="23"/>
  <c r="AS939" i="24"/>
  <c r="AS883" i="24"/>
  <c r="AS827" i="24"/>
  <c r="AS771" i="24"/>
  <c r="AS603" i="24"/>
  <c r="AS379" i="24"/>
  <c r="Z4746" i="23"/>
  <c r="Z4176" i="23"/>
  <c r="Z4122" i="23"/>
  <c r="Z4068" i="23"/>
  <c r="AS1611" i="24"/>
  <c r="AS1387" i="24"/>
  <c r="AS1331" i="24"/>
  <c r="AS1275" i="24"/>
  <c r="AS1219" i="24"/>
  <c r="AS1163" i="24"/>
  <c r="AS715" i="24"/>
  <c r="AS659" i="24"/>
  <c r="AS323" i="24"/>
  <c r="AS267" i="24"/>
  <c r="AE4692" i="23"/>
  <c r="Z3444" i="23"/>
  <c r="Z3390" i="23"/>
  <c r="Z3336" i="23"/>
  <c r="Z3282" i="23"/>
  <c r="Z3228" i="23"/>
  <c r="Z3174" i="23"/>
  <c r="Z2850" i="23"/>
  <c r="Z2796" i="23"/>
  <c r="Z2742" i="23"/>
  <c r="Z2634" i="23"/>
  <c r="Z2580" i="23"/>
  <c r="Z2526" i="23"/>
  <c r="Z2472" i="23"/>
  <c r="Z2418" i="23"/>
  <c r="Z2364" i="23"/>
  <c r="Z2148" i="23"/>
  <c r="Z2094" i="23"/>
  <c r="Z1932" i="23"/>
  <c r="Z1878" i="23"/>
  <c r="Z1824" i="23"/>
  <c r="Z1716" i="23"/>
  <c r="Z1662" i="23"/>
  <c r="Z1608" i="23"/>
  <c r="Z1392" i="23"/>
  <c r="Z1338" i="23"/>
  <c r="Z1284" i="23"/>
  <c r="Z1230" i="23"/>
  <c r="Z1176" i="23"/>
  <c r="Z1122" i="23"/>
  <c r="Z1068" i="23"/>
  <c r="Z1014" i="23"/>
  <c r="Z960" i="23"/>
  <c r="Z906" i="23"/>
  <c r="Z852" i="23"/>
  <c r="Z798" i="23"/>
  <c r="Z744" i="23"/>
  <c r="Z690" i="23"/>
  <c r="Z636" i="23"/>
  <c r="Z582" i="23"/>
  <c r="Z528" i="23"/>
  <c r="Z474" i="23"/>
  <c r="Z420" i="23"/>
  <c r="Z204" i="23"/>
  <c r="Z150" i="23"/>
  <c r="Z96" i="23"/>
  <c r="K1612" i="24"/>
  <c r="AQ1612" i="24"/>
  <c r="AQ1388" i="24"/>
  <c r="K1388" i="24"/>
  <c r="AQ1332" i="24"/>
  <c r="K1332" i="24"/>
  <c r="K1276" i="24"/>
  <c r="F1276" i="24"/>
  <c r="AV1276" i="24" s="1"/>
  <c r="AQ1276" i="24"/>
  <c r="K1220" i="24"/>
  <c r="F1220" i="24"/>
  <c r="AV1220" i="24" s="1"/>
  <c r="AQ1220" i="24"/>
  <c r="K1164" i="24"/>
  <c r="F1164" i="24"/>
  <c r="AV1164" i="24" s="1"/>
  <c r="AQ1164" i="24"/>
  <c r="I1108" i="24"/>
  <c r="N1107" i="24"/>
  <c r="AE1107" i="24" s="1"/>
  <c r="F1108" i="24"/>
  <c r="AV1108" i="24" s="1"/>
  <c r="K1108" i="24"/>
  <c r="AQ1108" i="24"/>
  <c r="AQ1052" i="24"/>
  <c r="K1052" i="24"/>
  <c r="AQ996" i="24"/>
  <c r="K996" i="24"/>
  <c r="AQ940" i="24"/>
  <c r="K940" i="24"/>
  <c r="K884" i="24"/>
  <c r="AQ884" i="24"/>
  <c r="K828" i="24"/>
  <c r="AQ828" i="24"/>
  <c r="F828" i="24"/>
  <c r="AV828" i="24" s="1"/>
  <c r="K772" i="24"/>
  <c r="AQ772" i="24"/>
  <c r="K716" i="24"/>
  <c r="F716" i="24"/>
  <c r="AV716" i="24" s="1"/>
  <c r="AQ716" i="24"/>
  <c r="K660" i="24"/>
  <c r="F660" i="24"/>
  <c r="AV660" i="24" s="1"/>
  <c r="AQ660" i="24"/>
  <c r="F604" i="24"/>
  <c r="AQ604" i="24"/>
  <c r="AS604" i="24" s="1"/>
  <c r="K604" i="24"/>
  <c r="AQ548" i="24"/>
  <c r="K548" i="24"/>
  <c r="AQ492" i="24"/>
  <c r="K492" i="24"/>
  <c r="AQ436" i="24"/>
  <c r="K436" i="24"/>
  <c r="K380" i="24"/>
  <c r="AQ380" i="24"/>
  <c r="F324" i="24"/>
  <c r="AV324" i="24" s="1"/>
  <c r="K324" i="24"/>
  <c r="AQ324" i="24"/>
  <c r="K268" i="24"/>
  <c r="AQ268" i="24"/>
  <c r="F268" i="24"/>
  <c r="X4747" i="23"/>
  <c r="K4747" i="23"/>
  <c r="AC4693" i="23"/>
  <c r="F4693" i="23"/>
  <c r="O4693" i="23" s="1"/>
  <c r="K4693" i="23"/>
  <c r="I4585" i="23"/>
  <c r="N4584" i="23"/>
  <c r="I4531" i="23"/>
  <c r="N4530" i="23"/>
  <c r="K4231" i="23"/>
  <c r="X4231" i="23"/>
  <c r="K4177" i="23"/>
  <c r="X4177" i="23"/>
  <c r="X4123" i="23"/>
  <c r="K4123" i="23"/>
  <c r="X4069" i="23"/>
  <c r="F4069" i="23"/>
  <c r="K4069" i="23"/>
  <c r="D3769" i="23"/>
  <c r="F3769" i="23"/>
  <c r="D3715" i="23"/>
  <c r="F3715" i="23"/>
  <c r="D3661" i="23"/>
  <c r="F3661" i="23"/>
  <c r="O3661" i="23" s="1"/>
  <c r="K3445" i="23"/>
  <c r="X3445" i="23"/>
  <c r="DZ65" i="23"/>
  <c r="X3391" i="23"/>
  <c r="K3391" i="23"/>
  <c r="DZ64" i="23"/>
  <c r="K3337" i="23"/>
  <c r="X3337" i="23"/>
  <c r="X3283" i="23"/>
  <c r="K3283" i="23"/>
  <c r="DZ62" i="23"/>
  <c r="X3229" i="23"/>
  <c r="K3229" i="23"/>
  <c r="F3229" i="23"/>
  <c r="DZ61" i="23"/>
  <c r="K3121" i="23"/>
  <c r="X3121" i="23"/>
  <c r="DZ59" i="23"/>
  <c r="X3067" i="23"/>
  <c r="K3067" i="23"/>
  <c r="DZ58" i="23"/>
  <c r="X3013" i="23"/>
  <c r="K3013" i="23"/>
  <c r="DZ57" i="23"/>
  <c r="K2959" i="23"/>
  <c r="X2959" i="23"/>
  <c r="DZ56" i="23"/>
  <c r="F2905" i="23"/>
  <c r="O2905" i="23" s="1"/>
  <c r="X2905" i="23"/>
  <c r="K2905" i="23"/>
  <c r="DZ55" i="23"/>
  <c r="K2851" i="23"/>
  <c r="F2851" i="23"/>
  <c r="O2851" i="23" s="1"/>
  <c r="X2851" i="23"/>
  <c r="DZ54" i="23"/>
  <c r="X2797" i="23"/>
  <c r="K2797" i="23"/>
  <c r="F2797" i="23"/>
  <c r="O2797" i="23" s="1"/>
  <c r="DZ53" i="23"/>
  <c r="X2743" i="23"/>
  <c r="K2743" i="23"/>
  <c r="F2743" i="23"/>
  <c r="O2743" i="23" s="1"/>
  <c r="X2689" i="23"/>
  <c r="K2689" i="23"/>
  <c r="DZ51" i="23"/>
  <c r="K2635" i="23"/>
  <c r="X2635" i="23"/>
  <c r="DZ50" i="23"/>
  <c r="X2581" i="23"/>
  <c r="K2581" i="23"/>
  <c r="DZ49" i="23"/>
  <c r="X2527" i="23"/>
  <c r="K2527" i="23"/>
  <c r="DZ48" i="23"/>
  <c r="K2473" i="23"/>
  <c r="X2473" i="23"/>
  <c r="K2419" i="23"/>
  <c r="X2419" i="23"/>
  <c r="DZ46" i="23"/>
  <c r="DZ45" i="23"/>
  <c r="X2311" i="23"/>
  <c r="K2311" i="23"/>
  <c r="X2257" i="23"/>
  <c r="K2257" i="23"/>
  <c r="DZ43" i="23"/>
  <c r="K2203" i="23"/>
  <c r="X2203" i="23"/>
  <c r="X2149" i="23"/>
  <c r="K2149" i="23"/>
  <c r="F2149" i="23"/>
  <c r="O2149" i="23" s="1"/>
  <c r="DZ41" i="23"/>
  <c r="K2095" i="23"/>
  <c r="X2095" i="23"/>
  <c r="I2041" i="23"/>
  <c r="N2040" i="23"/>
  <c r="DZ40" i="23"/>
  <c r="K1987" i="23"/>
  <c r="X1987" i="23"/>
  <c r="F1987" i="23"/>
  <c r="O1987" i="23" s="1"/>
  <c r="DZ39" i="23"/>
  <c r="X1933" i="23"/>
  <c r="F1933" i="23"/>
  <c r="K1933" i="23"/>
  <c r="DZ37" i="23"/>
  <c r="K1879" i="23"/>
  <c r="X1879" i="23"/>
  <c r="DZ36" i="23"/>
  <c r="X1825" i="23"/>
  <c r="K1825" i="23"/>
  <c r="I1771" i="23"/>
  <c r="N1770" i="23"/>
  <c r="DZ35" i="23"/>
  <c r="X1771" i="23"/>
  <c r="K1771" i="23"/>
  <c r="DZ34" i="23"/>
  <c r="X1717" i="23"/>
  <c r="K1717" i="23"/>
  <c r="DZ33" i="23"/>
  <c r="K1663" i="23"/>
  <c r="F1663" i="23"/>
  <c r="X1663" i="23"/>
  <c r="DZ32" i="23"/>
  <c r="F1609" i="23"/>
  <c r="X1609" i="23"/>
  <c r="K1609" i="23"/>
  <c r="K1555" i="23"/>
  <c r="X1555" i="23"/>
  <c r="DZ30" i="23"/>
  <c r="K1501" i="23"/>
  <c r="X1501" i="23"/>
  <c r="X1447" i="23"/>
  <c r="K1447" i="23"/>
  <c r="X1393" i="23"/>
  <c r="K1393" i="23"/>
  <c r="X1339" i="23"/>
  <c r="K1339" i="23"/>
  <c r="DZ26" i="23"/>
  <c r="X1285" i="23"/>
  <c r="Z1285" i="23" s="1"/>
  <c r="K1285" i="23"/>
  <c r="DZ25" i="23"/>
  <c r="X1231" i="23"/>
  <c r="Z1231" i="23" s="1"/>
  <c r="F1231" i="23"/>
  <c r="O1231" i="23" s="1"/>
  <c r="K1231" i="23"/>
  <c r="X1177" i="23"/>
  <c r="F1177" i="23"/>
  <c r="O1177" i="23" s="1"/>
  <c r="K1177" i="23"/>
  <c r="F1123" i="23"/>
  <c r="X1123" i="23"/>
  <c r="K1123" i="23"/>
  <c r="K1069" i="23"/>
  <c r="F1069" i="23"/>
  <c r="X1069" i="23"/>
  <c r="X1015" i="23"/>
  <c r="F1015" i="23"/>
  <c r="K1015" i="23"/>
  <c r="X961" i="23"/>
  <c r="F961" i="23"/>
  <c r="O961" i="23" s="1"/>
  <c r="K961" i="23"/>
  <c r="X907" i="23"/>
  <c r="Z907" i="23" s="1"/>
  <c r="K907" i="23"/>
  <c r="F907" i="23"/>
  <c r="O907" i="23" s="1"/>
  <c r="X853" i="23"/>
  <c r="Z853" i="23" s="1"/>
  <c r="K853" i="23"/>
  <c r="X799" i="23"/>
  <c r="F799" i="23"/>
  <c r="K799" i="23"/>
  <c r="K745" i="23"/>
  <c r="F745" i="23"/>
  <c r="X745" i="23"/>
  <c r="X691" i="23"/>
  <c r="K691" i="23"/>
  <c r="X637" i="23"/>
  <c r="K637" i="23"/>
  <c r="K583" i="23"/>
  <c r="X583" i="23"/>
  <c r="K529" i="23"/>
  <c r="X529" i="23"/>
  <c r="X475" i="23"/>
  <c r="K475" i="23"/>
  <c r="F475" i="23"/>
  <c r="K421" i="23"/>
  <c r="X421" i="23"/>
  <c r="K367" i="23"/>
  <c r="X367" i="23"/>
  <c r="X313" i="23"/>
  <c r="K313" i="23"/>
  <c r="DZ7" i="23"/>
  <c r="K259" i="23"/>
  <c r="X259" i="23"/>
  <c r="K205" i="23"/>
  <c r="X205" i="23"/>
  <c r="X151" i="23"/>
  <c r="K151" i="23"/>
  <c r="X97" i="23"/>
  <c r="F97" i="23"/>
  <c r="O97" i="23" s="1"/>
  <c r="K97" i="23"/>
  <c r="V34" i="19"/>
  <c r="U35" i="19" s="1"/>
  <c r="W34" i="19"/>
  <c r="AV547" i="24"/>
  <c r="O547" i="24"/>
  <c r="AV491" i="24"/>
  <c r="O491" i="24"/>
  <c r="DZ44" i="23"/>
  <c r="DZ29" i="23"/>
  <c r="N4531" i="23" l="1"/>
  <c r="N35" i="18"/>
  <c r="AE1275" i="24"/>
  <c r="Z2149" i="23"/>
  <c r="Z2095" i="23"/>
  <c r="Z97" i="23"/>
  <c r="AS1052" i="24"/>
  <c r="AS996" i="24"/>
  <c r="AS548" i="24"/>
  <c r="AE4693" i="23"/>
  <c r="Z799" i="23"/>
  <c r="Z2797" i="23"/>
  <c r="Z2743" i="23"/>
  <c r="Z2473" i="23"/>
  <c r="Z3283" i="23"/>
  <c r="Z2905" i="23"/>
  <c r="Z2851" i="23"/>
  <c r="Z2419" i="23"/>
  <c r="Y34" i="19"/>
  <c r="Z1717" i="23"/>
  <c r="Z1339" i="23"/>
  <c r="Z1177" i="23"/>
  <c r="Z1123" i="23"/>
  <c r="D1557" i="24"/>
  <c r="F1557" i="24"/>
  <c r="AV1557" i="24" s="1"/>
  <c r="D1501" i="24"/>
  <c r="F1501" i="24"/>
  <c r="AV1501" i="24" s="1"/>
  <c r="D1445" i="24"/>
  <c r="F1445" i="24"/>
  <c r="AV1445" i="24" s="1"/>
  <c r="K4532" i="23"/>
  <c r="F4532" i="23"/>
  <c r="K152" i="23"/>
  <c r="X152" i="23"/>
  <c r="F152" i="23"/>
  <c r="K36" i="18"/>
  <c r="F36" i="18"/>
  <c r="C36" i="19" s="1"/>
  <c r="AV268" i="24"/>
  <c r="O268" i="24"/>
  <c r="J1613" i="24"/>
  <c r="I1614" i="24" s="1"/>
  <c r="AP1613" i="24"/>
  <c r="AO1614" i="24" s="1"/>
  <c r="D1613" i="24"/>
  <c r="O1613" i="24"/>
  <c r="P1613" i="24"/>
  <c r="Q1613" i="24"/>
  <c r="R1613" i="24"/>
  <c r="L1614" i="24"/>
  <c r="AR1614" i="24"/>
  <c r="C1614" i="24"/>
  <c r="E1614" i="24"/>
  <c r="G1614" i="24"/>
  <c r="B1615" i="24"/>
  <c r="O1557" i="24"/>
  <c r="P1557" i="24"/>
  <c r="Q1557" i="24"/>
  <c r="R1557" i="24"/>
  <c r="AE1557" i="24"/>
  <c r="C1558" i="24"/>
  <c r="E1558" i="24"/>
  <c r="G1558" i="24"/>
  <c r="B1559" i="24"/>
  <c r="O1501" i="24"/>
  <c r="P1501" i="24"/>
  <c r="R1501" i="24"/>
  <c r="Q1501" i="24"/>
  <c r="AE1501" i="24"/>
  <c r="C1502" i="24"/>
  <c r="E1502" i="24"/>
  <c r="G1502" i="24"/>
  <c r="B1503" i="24"/>
  <c r="O1445" i="24"/>
  <c r="P1445" i="24"/>
  <c r="Q1445" i="24"/>
  <c r="R1445" i="24"/>
  <c r="AE1445" i="24"/>
  <c r="C1446" i="24"/>
  <c r="E1446" i="24"/>
  <c r="G1446" i="24"/>
  <c r="B1447" i="24"/>
  <c r="J1389" i="24"/>
  <c r="I1390" i="24" s="1"/>
  <c r="AP1389" i="24"/>
  <c r="AO1390" i="24" s="1"/>
  <c r="D1389" i="24"/>
  <c r="O1389" i="24"/>
  <c r="P1389" i="24"/>
  <c r="Q1389" i="24"/>
  <c r="R1389" i="24"/>
  <c r="AR1390" i="24"/>
  <c r="L1390" i="24"/>
  <c r="C1390" i="24"/>
  <c r="E1390" i="24"/>
  <c r="G1390" i="24"/>
  <c r="B1391"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F1166" i="24"/>
  <c r="AV1166" i="24" s="1"/>
  <c r="G1166" i="24"/>
  <c r="B1167" i="24"/>
  <c r="AP1109" i="24"/>
  <c r="AO1110" i="24" s="1"/>
  <c r="J1109" i="24"/>
  <c r="I1110" i="24" s="1"/>
  <c r="D1109" i="24"/>
  <c r="O1109" i="24"/>
  <c r="P1109" i="24"/>
  <c r="R1109" i="24"/>
  <c r="Q1109" i="24"/>
  <c r="AR1110" i="24"/>
  <c r="L1110" i="24"/>
  <c r="C1110" i="24"/>
  <c r="F1110" i="24" s="1"/>
  <c r="AV1110" i="24" s="1"/>
  <c r="E1110" i="24"/>
  <c r="G1110" i="24"/>
  <c r="B1111" i="24"/>
  <c r="AP1053" i="24"/>
  <c r="AO1054" i="24" s="1"/>
  <c r="J1053" i="24"/>
  <c r="I1054" i="24" s="1"/>
  <c r="D1053" i="24"/>
  <c r="O1053" i="24"/>
  <c r="P1053" i="24"/>
  <c r="Q1053" i="24"/>
  <c r="R1053" i="24"/>
  <c r="AR1054" i="24"/>
  <c r="L1054" i="24"/>
  <c r="C1054" i="24"/>
  <c r="F1054" i="24" s="1"/>
  <c r="AV1054" i="24" s="1"/>
  <c r="E1054" i="24"/>
  <c r="G1054" i="24"/>
  <c r="B1055" i="24"/>
  <c r="AP997" i="24"/>
  <c r="AO998" i="24" s="1"/>
  <c r="J997" i="24"/>
  <c r="I998" i="24" s="1"/>
  <c r="D997" i="24"/>
  <c r="O997" i="24"/>
  <c r="P997" i="24"/>
  <c r="R997" i="24"/>
  <c r="Q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J717" i="24"/>
  <c r="I718" i="24" s="1"/>
  <c r="AP717" i="24"/>
  <c r="AO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F662" i="24"/>
  <c r="AV662" i="24" s="1"/>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L494" i="24"/>
  <c r="AR494" i="24"/>
  <c r="E494" i="24"/>
  <c r="G494" i="24"/>
  <c r="B495" i="24"/>
  <c r="C494"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J325" i="24"/>
  <c r="I326" i="24" s="1"/>
  <c r="AP325" i="24"/>
  <c r="AO326" i="24" s="1"/>
  <c r="D325" i="24"/>
  <c r="O325" i="24"/>
  <c r="P325" i="24"/>
  <c r="Q325" i="24"/>
  <c r="R325" i="24"/>
  <c r="AR326" i="24"/>
  <c r="L326" i="24"/>
  <c r="C326" i="24"/>
  <c r="E326" i="24"/>
  <c r="F326" i="24"/>
  <c r="AV326" i="24" s="1"/>
  <c r="G326" i="24"/>
  <c r="B327" i="24"/>
  <c r="AP269" i="24"/>
  <c r="AO270" i="24" s="1"/>
  <c r="J269" i="24"/>
  <c r="I270" i="24" s="1"/>
  <c r="D269" i="24"/>
  <c r="O269" i="24"/>
  <c r="P269" i="24"/>
  <c r="Q269" i="24"/>
  <c r="R269" i="24"/>
  <c r="AR270" i="24"/>
  <c r="L270" i="24"/>
  <c r="C270" i="24"/>
  <c r="E270" i="24"/>
  <c r="F270" i="24"/>
  <c r="AV270" i="24" s="1"/>
  <c r="G270" i="24"/>
  <c r="B271" i="24"/>
  <c r="D4748" i="23"/>
  <c r="J4748" i="23"/>
  <c r="I4749" i="23" s="1"/>
  <c r="W4748" i="23"/>
  <c r="V4749" i="23" s="1"/>
  <c r="P4748" i="23"/>
  <c r="Q4748" i="23"/>
  <c r="R4748" i="23"/>
  <c r="L4749" i="23"/>
  <c r="Y4749" i="23"/>
  <c r="C4749" i="23"/>
  <c r="E4749" i="23"/>
  <c r="G4749" i="23"/>
  <c r="B4750" i="23"/>
  <c r="AH4692" i="23"/>
  <c r="U4693" i="23"/>
  <c r="AG4693" i="23"/>
  <c r="AH4693" i="23" s="1"/>
  <c r="AI4693" i="23"/>
  <c r="D4694" i="23"/>
  <c r="J4694" i="23"/>
  <c r="I4695" i="23" s="1"/>
  <c r="AB4694" i="23"/>
  <c r="AA4695" i="23" s="1"/>
  <c r="O4694" i="23"/>
  <c r="P4694" i="23"/>
  <c r="Q4694" i="23"/>
  <c r="R4694" i="23"/>
  <c r="AD4695" i="23"/>
  <c r="L4695" i="23"/>
  <c r="C4695" i="23"/>
  <c r="E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P4532" i="23"/>
  <c r="Q4532" i="23"/>
  <c r="R4532" i="23"/>
  <c r="L4533" i="23"/>
  <c r="C4533" i="23"/>
  <c r="K4533" i="23" s="1"/>
  <c r="E4533" i="23"/>
  <c r="F4533" i="23"/>
  <c r="G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Y4179" i="23"/>
  <c r="L4179" i="23"/>
  <c r="C4179" i="23"/>
  <c r="E4179" i="23"/>
  <c r="F4179" i="23"/>
  <c r="G4179" i="23"/>
  <c r="B4180" i="23"/>
  <c r="D4124" i="23"/>
  <c r="J4124" i="23"/>
  <c r="I4125" i="23" s="1"/>
  <c r="W4124" i="23"/>
  <c r="V4125" i="23" s="1"/>
  <c r="O4124" i="23"/>
  <c r="P4124" i="23"/>
  <c r="Q4124" i="23"/>
  <c r="R4124" i="23"/>
  <c r="L4125" i="23"/>
  <c r="Y4125" i="23"/>
  <c r="C4125" i="23"/>
  <c r="E4125" i="23"/>
  <c r="F4125" i="23"/>
  <c r="G4125" i="23"/>
  <c r="B4126" i="23"/>
  <c r="L4071" i="23"/>
  <c r="Y4071" i="23"/>
  <c r="B4072" i="23"/>
  <c r="G4071" i="23"/>
  <c r="C4071" i="23"/>
  <c r="E4071" i="23"/>
  <c r="W4070" i="23"/>
  <c r="V4071" i="23" s="1"/>
  <c r="J4070" i="23"/>
  <c r="I4071" i="23" s="1"/>
  <c r="D4070" i="23"/>
  <c r="O4070" i="23"/>
  <c r="P4070" i="23"/>
  <c r="Q4070" i="23"/>
  <c r="R4070"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E3555" i="23"/>
  <c r="G3555" i="23"/>
  <c r="B3556" i="23"/>
  <c r="EM67" i="23"/>
  <c r="EA67" i="23"/>
  <c r="O3500" i="23"/>
  <c r="P3500" i="23"/>
  <c r="Q3500" i="23"/>
  <c r="R3500" i="23"/>
  <c r="C3501" i="23"/>
  <c r="E3501" i="23"/>
  <c r="G3501" i="23"/>
  <c r="B3502" i="23"/>
  <c r="EA66" i="23"/>
  <c r="J3446" i="23"/>
  <c r="I3447" i="23" s="1"/>
  <c r="W3446" i="23"/>
  <c r="V3447" i="23" s="1"/>
  <c r="D3446" i="23"/>
  <c r="O3446" i="23"/>
  <c r="P3446" i="23"/>
  <c r="Q3446" i="23"/>
  <c r="R3446" i="23"/>
  <c r="Y3447" i="23"/>
  <c r="L3447" i="23"/>
  <c r="C3447" i="23"/>
  <c r="E3447" i="23"/>
  <c r="F3447" i="23"/>
  <c r="G3447" i="23"/>
  <c r="B3448" i="23"/>
  <c r="W3392" i="23"/>
  <c r="V3393" i="23" s="1"/>
  <c r="J3392" i="23"/>
  <c r="I3393" i="23" s="1"/>
  <c r="D3392" i="23"/>
  <c r="O3392" i="23"/>
  <c r="EB65" i="23" s="1"/>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L3231" i="23"/>
  <c r="Y3231" i="23"/>
  <c r="C3231" i="23"/>
  <c r="E3231" i="23"/>
  <c r="F3231" i="23"/>
  <c r="G3231" i="23"/>
  <c r="B3232" i="23"/>
  <c r="Z3175" i="23"/>
  <c r="V3176" i="23"/>
  <c r="J3176" i="23"/>
  <c r="I3177" i="23" s="1"/>
  <c r="W3176" i="23"/>
  <c r="V3177" i="23" s="1"/>
  <c r="D3176" i="23"/>
  <c r="P3176" i="23"/>
  <c r="Q3176" i="23"/>
  <c r="R3176" i="23"/>
  <c r="Y3177" i="23"/>
  <c r="L3177" i="23"/>
  <c r="C3177" i="23"/>
  <c r="F3177" i="23" s="1"/>
  <c r="E3177" i="23"/>
  <c r="G3177" i="23"/>
  <c r="B3178" i="23"/>
  <c r="EA60" i="23"/>
  <c r="J3122" i="23"/>
  <c r="I3123" i="23" s="1"/>
  <c r="W3122" i="23"/>
  <c r="V3123" i="23" s="1"/>
  <c r="D3122" i="23"/>
  <c r="O3122" i="23"/>
  <c r="P3122" i="23"/>
  <c r="Q3122" i="23"/>
  <c r="R3122" i="23"/>
  <c r="Y3123" i="23"/>
  <c r="L3123" i="23"/>
  <c r="C3123" i="23"/>
  <c r="E3123" i="23"/>
  <c r="F3123" i="23"/>
  <c r="G3123" i="23"/>
  <c r="B3124" i="23"/>
  <c r="W3068" i="23"/>
  <c r="V3069" i="23" s="1"/>
  <c r="J3068" i="23"/>
  <c r="I3069" i="23" s="1"/>
  <c r="D3068" i="23"/>
  <c r="O3068" i="23"/>
  <c r="P3068" i="23"/>
  <c r="Q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J2960" i="23"/>
  <c r="I2961" i="23" s="1"/>
  <c r="W2960" i="23"/>
  <c r="V2961" i="23" s="1"/>
  <c r="D2960" i="23"/>
  <c r="O2960" i="23"/>
  <c r="P2960" i="23"/>
  <c r="Q2960" i="23"/>
  <c r="R2960" i="23"/>
  <c r="L2961" i="23"/>
  <c r="Y2961" i="23"/>
  <c r="C2961" i="23"/>
  <c r="E2961" i="23"/>
  <c r="F2961" i="23"/>
  <c r="G2961" i="23"/>
  <c r="B2962" i="23"/>
  <c r="W2906" i="23"/>
  <c r="V2907" i="23" s="1"/>
  <c r="J2906" i="23"/>
  <c r="I2907" i="23" s="1"/>
  <c r="D2906" i="23"/>
  <c r="O2906" i="23"/>
  <c r="P2906" i="23"/>
  <c r="Q2906" i="23"/>
  <c r="R2906" i="23"/>
  <c r="Y2907" i="23"/>
  <c r="L2907" i="23"/>
  <c r="C2907" i="23"/>
  <c r="E2907" i="23"/>
  <c r="F2907" i="23"/>
  <c r="G2907" i="23"/>
  <c r="B2908" i="23"/>
  <c r="W2852" i="23"/>
  <c r="V2853" i="23" s="1"/>
  <c r="J2852" i="23"/>
  <c r="I2853" i="23" s="1"/>
  <c r="D2852" i="23"/>
  <c r="O2852" i="23"/>
  <c r="P2852" i="23"/>
  <c r="Q2852" i="23"/>
  <c r="R2852" i="23"/>
  <c r="Y2853" i="23"/>
  <c r="L2853" i="23"/>
  <c r="C2853" i="23"/>
  <c r="E2853" i="23"/>
  <c r="G2853" i="23"/>
  <c r="B2854" i="23"/>
  <c r="W2798" i="23"/>
  <c r="V2799" i="23" s="1"/>
  <c r="J2798" i="23"/>
  <c r="I2799" i="23" s="1"/>
  <c r="D2798" i="23"/>
  <c r="O2798" i="23"/>
  <c r="EB54" i="23" s="1"/>
  <c r="P2798" i="23"/>
  <c r="Q2798" i="23"/>
  <c r="R2798" i="23"/>
  <c r="L2799" i="23"/>
  <c r="Y2799" i="23"/>
  <c r="C2799" i="23"/>
  <c r="E2799" i="23"/>
  <c r="F2799" i="23"/>
  <c r="G2799" i="23"/>
  <c r="B2800" i="23"/>
  <c r="W2744" i="23"/>
  <c r="V2745" i="23" s="1"/>
  <c r="J2744" i="23"/>
  <c r="I2745" i="23" s="1"/>
  <c r="D2744" i="23"/>
  <c r="O2744" i="23"/>
  <c r="EB53" i="23" s="1"/>
  <c r="P2744" i="23"/>
  <c r="Q2744" i="23"/>
  <c r="R2744" i="23"/>
  <c r="Y2745" i="23"/>
  <c r="L2745" i="23"/>
  <c r="C2745" i="23"/>
  <c r="E2745" i="23"/>
  <c r="F2745" i="23"/>
  <c r="G2745" i="23"/>
  <c r="B2746" i="23"/>
  <c r="W2690" i="23"/>
  <c r="V2691" i="23" s="1"/>
  <c r="J2690" i="23"/>
  <c r="I2691" i="23" s="1"/>
  <c r="D2690" i="23"/>
  <c r="O2690" i="23"/>
  <c r="EB52" i="23" s="1"/>
  <c r="P2690" i="23"/>
  <c r="Q2690" i="23"/>
  <c r="R2690" i="23"/>
  <c r="Y2691" i="23"/>
  <c r="L2691" i="23"/>
  <c r="C2691" i="23"/>
  <c r="E2691" i="23"/>
  <c r="F2691" i="23"/>
  <c r="G2691" i="23"/>
  <c r="B2692" i="23"/>
  <c r="W2636" i="23"/>
  <c r="V2637" i="23" s="1"/>
  <c r="J2636" i="23"/>
  <c r="I2637" i="23" s="1"/>
  <c r="D2636" i="23"/>
  <c r="O2636" i="23"/>
  <c r="EB51" i="23" s="1"/>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E2475" i="23"/>
  <c r="G2475" i="23"/>
  <c r="B2476" i="23"/>
  <c r="J2420" i="23"/>
  <c r="I2421" i="23" s="1"/>
  <c r="W2420" i="23"/>
  <c r="V2421" i="23" s="1"/>
  <c r="D2420" i="23"/>
  <c r="O2420" i="23"/>
  <c r="P2420" i="23"/>
  <c r="Q2420" i="23"/>
  <c r="R2420" i="23"/>
  <c r="L2421" i="23"/>
  <c r="Y2421" i="23"/>
  <c r="C2421" i="23"/>
  <c r="E2421" i="23"/>
  <c r="G2421" i="23"/>
  <c r="B2422" i="23"/>
  <c r="U2365" i="23"/>
  <c r="DO46" i="23"/>
  <c r="EM46" i="23"/>
  <c r="Z2365" i="23"/>
  <c r="V2366" i="23"/>
  <c r="W2366" i="23"/>
  <c r="V2367" i="23" s="1"/>
  <c r="J2366" i="23"/>
  <c r="I2367" i="23" s="1"/>
  <c r="D2366" i="23"/>
  <c r="O2366" i="23"/>
  <c r="P2366" i="23"/>
  <c r="Q2366" i="23"/>
  <c r="R2366" i="23"/>
  <c r="Y2367" i="23"/>
  <c r="L2367" i="23"/>
  <c r="C2367" i="23"/>
  <c r="E2367" i="23"/>
  <c r="G2367" i="23"/>
  <c r="B2368" i="23"/>
  <c r="W2312" i="23"/>
  <c r="V2313" i="23" s="1"/>
  <c r="J2312" i="23"/>
  <c r="I2313" i="23" s="1"/>
  <c r="D2312" i="23"/>
  <c r="O2312" i="23"/>
  <c r="P2312" i="23"/>
  <c r="Q2312" i="23"/>
  <c r="R2312" i="23"/>
  <c r="Y2313" i="23"/>
  <c r="L2313" i="23"/>
  <c r="C2313" i="23"/>
  <c r="E2313" i="23"/>
  <c r="F2313" i="23"/>
  <c r="G2313" i="23"/>
  <c r="B2314" i="23"/>
  <c r="P2258" i="23"/>
  <c r="Q2258" i="23"/>
  <c r="R2258" i="23"/>
  <c r="Y2259" i="23"/>
  <c r="L2259" i="23"/>
  <c r="C2259" i="23"/>
  <c r="E2259" i="23"/>
  <c r="G2259" i="23"/>
  <c r="B2260" i="23"/>
  <c r="W2258" i="23"/>
  <c r="V2259" i="23" s="1"/>
  <c r="J2258" i="23"/>
  <c r="I2259" i="23" s="1"/>
  <c r="D2258" i="23"/>
  <c r="W2204" i="23"/>
  <c r="V2205" i="23" s="1"/>
  <c r="J2204" i="23"/>
  <c r="I2205" i="23" s="1"/>
  <c r="D2204" i="23"/>
  <c r="O2204" i="23"/>
  <c r="P2204" i="23"/>
  <c r="Q2204" i="23"/>
  <c r="R2204" i="23"/>
  <c r="Y2205" i="23"/>
  <c r="L2205" i="23"/>
  <c r="C2205" i="23"/>
  <c r="E2205" i="23"/>
  <c r="B2206" i="23"/>
  <c r="G2205" i="23"/>
  <c r="Y2151" i="23"/>
  <c r="L2151" i="23"/>
  <c r="C2151" i="23"/>
  <c r="G2151" i="23"/>
  <c r="B2152" i="23"/>
  <c r="E2151" i="23"/>
  <c r="J2150" i="23"/>
  <c r="I2151" i="23" s="1"/>
  <c r="W2150" i="23"/>
  <c r="V2151" i="23" s="1"/>
  <c r="D2150" i="23"/>
  <c r="O2150" i="23"/>
  <c r="EB42" i="23" s="1"/>
  <c r="P2150" i="23"/>
  <c r="Q2150" i="23"/>
  <c r="R2150" i="23"/>
  <c r="EA42" i="23"/>
  <c r="Y2097" i="23"/>
  <c r="L2097" i="23"/>
  <c r="C2097" i="23"/>
  <c r="B2098" i="23"/>
  <c r="E2097" i="23"/>
  <c r="G2097" i="23"/>
  <c r="J2096" i="23"/>
  <c r="I2097" i="23" s="1"/>
  <c r="W2096" i="23"/>
  <c r="V2097" i="23" s="1"/>
  <c r="D2096" i="23"/>
  <c r="O2096" i="23"/>
  <c r="P2096" i="23"/>
  <c r="Q2096" i="23"/>
  <c r="R2096" i="23"/>
  <c r="O2042" i="23"/>
  <c r="P2042" i="23"/>
  <c r="Q2042" i="23"/>
  <c r="R2042" i="23"/>
  <c r="W2042" i="23"/>
  <c r="V2043" i="23" s="1"/>
  <c r="J2042" i="23"/>
  <c r="I2043" i="23" s="1"/>
  <c r="D2042" i="23"/>
  <c r="Y2043" i="23"/>
  <c r="L2043" i="23"/>
  <c r="E2043" i="23"/>
  <c r="C2043" i="23"/>
  <c r="G2043" i="23"/>
  <c r="B2044" i="23"/>
  <c r="Z2041" i="23"/>
  <c r="V2042" i="23"/>
  <c r="P1988" i="23"/>
  <c r="Q1988" i="23"/>
  <c r="R1988" i="23"/>
  <c r="L1989" i="23"/>
  <c r="Y1989" i="23"/>
  <c r="C1989" i="23"/>
  <c r="G1989" i="23"/>
  <c r="F1989" i="23"/>
  <c r="B1990" i="23"/>
  <c r="E1989" i="23"/>
  <c r="J1988" i="23"/>
  <c r="I1989" i="23" s="1"/>
  <c r="W1988" i="23"/>
  <c r="V1989" i="23" s="1"/>
  <c r="D1988" i="23"/>
  <c r="Y1935" i="23"/>
  <c r="L1935" i="23"/>
  <c r="G1935" i="23"/>
  <c r="C1935" i="23"/>
  <c r="F1935" i="23"/>
  <c r="B1936" i="23"/>
  <c r="E1935" i="23"/>
  <c r="W1934" i="23"/>
  <c r="V1935" i="23" s="1"/>
  <c r="J1934" i="23"/>
  <c r="I1935" i="23" s="1"/>
  <c r="D1934" i="23"/>
  <c r="O1934" i="23"/>
  <c r="EB38" i="23" s="1"/>
  <c r="P1934" i="23"/>
  <c r="Q1934" i="23"/>
  <c r="R1934" i="23"/>
  <c r="W1880" i="23"/>
  <c r="V1881" i="23" s="1"/>
  <c r="J1880" i="23"/>
  <c r="I1881" i="23" s="1"/>
  <c r="D1880" i="23"/>
  <c r="O1880" i="23"/>
  <c r="EB37" i="23" s="1"/>
  <c r="P1880" i="23"/>
  <c r="Q1880" i="23"/>
  <c r="R1880" i="23"/>
  <c r="Y1881" i="23"/>
  <c r="L1881" i="23"/>
  <c r="C1881" i="23"/>
  <c r="E1881" i="23"/>
  <c r="F1881" i="23"/>
  <c r="G1881" i="23"/>
  <c r="B1882" i="23"/>
  <c r="W1826" i="23"/>
  <c r="V1827" i="23" s="1"/>
  <c r="J1826" i="23"/>
  <c r="I1827" i="23" s="1"/>
  <c r="D1826" i="23"/>
  <c r="O1826" i="23"/>
  <c r="P1826" i="23"/>
  <c r="Q1826" i="23"/>
  <c r="R1826" i="23"/>
  <c r="Y1827" i="23"/>
  <c r="L1827" i="23"/>
  <c r="C1827" i="23"/>
  <c r="E1827" i="23"/>
  <c r="F1827" i="23"/>
  <c r="G1827" i="23"/>
  <c r="B1828" i="23"/>
  <c r="W1772" i="23"/>
  <c r="V1773" i="23" s="1"/>
  <c r="J1772" i="23"/>
  <c r="I1773" i="23" s="1"/>
  <c r="D1772" i="23"/>
  <c r="O1772" i="23"/>
  <c r="P1772" i="23"/>
  <c r="Q1772" i="23"/>
  <c r="R1772" i="23"/>
  <c r="Y1773" i="23"/>
  <c r="L1773" i="23"/>
  <c r="C1773" i="23"/>
  <c r="E1773" i="23"/>
  <c r="F1773" i="23"/>
  <c r="G1773" i="23"/>
  <c r="B1774" i="23"/>
  <c r="W1718" i="23"/>
  <c r="V1719" i="23" s="1"/>
  <c r="J1718" i="23"/>
  <c r="I1719" i="23" s="1"/>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Y1665" i="23"/>
  <c r="L1665" i="23"/>
  <c r="C1665" i="23"/>
  <c r="E1665" i="23"/>
  <c r="G1665" i="23"/>
  <c r="B1666" i="23"/>
  <c r="W1610" i="23"/>
  <c r="V1611" i="23" s="1"/>
  <c r="J1610" i="23"/>
  <c r="I1611" i="23" s="1"/>
  <c r="D1610" i="23"/>
  <c r="O1610" i="23"/>
  <c r="EB32" i="23" s="1"/>
  <c r="P1610" i="23"/>
  <c r="Q1610" i="23"/>
  <c r="R1610" i="23"/>
  <c r="Y1611" i="23"/>
  <c r="L1611" i="23"/>
  <c r="C1611" i="23"/>
  <c r="E1611" i="23"/>
  <c r="F1611" i="23"/>
  <c r="G1611" i="23"/>
  <c r="B1612" i="23"/>
  <c r="EA31" i="23"/>
  <c r="J1556" i="23"/>
  <c r="I1557" i="23" s="1"/>
  <c r="W1556" i="23"/>
  <c r="V1557" i="23" s="1"/>
  <c r="D1556" i="23"/>
  <c r="O1556" i="23"/>
  <c r="P1556" i="23"/>
  <c r="Q1556" i="23"/>
  <c r="R1556" i="23"/>
  <c r="L1557" i="23"/>
  <c r="Y1557" i="23"/>
  <c r="C1557" i="23"/>
  <c r="F1557" i="23" s="1"/>
  <c r="E1557" i="23"/>
  <c r="G1557" i="23"/>
  <c r="B1558" i="23"/>
  <c r="W1502" i="23"/>
  <c r="V1503" i="23" s="1"/>
  <c r="J1502" i="23"/>
  <c r="I1503" i="23" s="1"/>
  <c r="D1502" i="23"/>
  <c r="O1502" i="23"/>
  <c r="P1502" i="23"/>
  <c r="Q1502" i="23"/>
  <c r="R1502" i="23"/>
  <c r="Y1503" i="23"/>
  <c r="L1503" i="23"/>
  <c r="C1503" i="23"/>
  <c r="F1503" i="23" s="1"/>
  <c r="E1503" i="23"/>
  <c r="G1503" i="23"/>
  <c r="B1504" i="23"/>
  <c r="W1448" i="23"/>
  <c r="V1449" i="23" s="1"/>
  <c r="J1448" i="23"/>
  <c r="I1449" i="23" s="1"/>
  <c r="D1448" i="23"/>
  <c r="O1448" i="23"/>
  <c r="P1448" i="23"/>
  <c r="Q1448" i="23"/>
  <c r="R1448" i="23"/>
  <c r="Y1449" i="23"/>
  <c r="L1449" i="23"/>
  <c r="C1449" i="23"/>
  <c r="F1449" i="23" s="1"/>
  <c r="E1449" i="23"/>
  <c r="G1449" i="23"/>
  <c r="B1450" i="23"/>
  <c r="EA28" i="23"/>
  <c r="W1394" i="23"/>
  <c r="V1395" i="23" s="1"/>
  <c r="J1394" i="23"/>
  <c r="I1395" i="23" s="1"/>
  <c r="D1394" i="23"/>
  <c r="O1394" i="23"/>
  <c r="P1394" i="23"/>
  <c r="Q1394" i="23"/>
  <c r="R1394" i="23"/>
  <c r="Y1395" i="23"/>
  <c r="L1395" i="23"/>
  <c r="C1395" i="23"/>
  <c r="F1395" i="23" s="1"/>
  <c r="E1395" i="23"/>
  <c r="G1395" i="23"/>
  <c r="B1396" i="23"/>
  <c r="W1340" i="23"/>
  <c r="V1341" i="23" s="1"/>
  <c r="J1340" i="23"/>
  <c r="I1341" i="23" s="1"/>
  <c r="D1340" i="23"/>
  <c r="O1340" i="23"/>
  <c r="P1340" i="23"/>
  <c r="Q1340" i="23"/>
  <c r="R1340" i="23"/>
  <c r="Y1341" i="23"/>
  <c r="L1341" i="23"/>
  <c r="C1341" i="23"/>
  <c r="E1341" i="23"/>
  <c r="F1341" i="23"/>
  <c r="G1341" i="23"/>
  <c r="B1342"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EB25" i="23" s="1"/>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J1124" i="23"/>
  <c r="I1125" i="23" s="1"/>
  <c r="W1124" i="23"/>
  <c r="V1125" i="23" s="1"/>
  <c r="D1124" i="23"/>
  <c r="O1124" i="23"/>
  <c r="P1124" i="23"/>
  <c r="Q1124" i="23"/>
  <c r="R1124" i="23"/>
  <c r="L1125" i="23"/>
  <c r="Y1125" i="23"/>
  <c r="C1125" i="23"/>
  <c r="E1125" i="23"/>
  <c r="F1125" i="23"/>
  <c r="G1125" i="23"/>
  <c r="B1126" i="23"/>
  <c r="H90" i="8"/>
  <c r="EA22" i="23"/>
  <c r="J1070" i="23"/>
  <c r="I1071" i="23" s="1"/>
  <c r="W1070" i="23"/>
  <c r="V1071" i="23" s="1"/>
  <c r="D1070" i="23"/>
  <c r="O1070" i="23"/>
  <c r="P1070" i="23"/>
  <c r="Q1070" i="23"/>
  <c r="R1070" i="23"/>
  <c r="Y1071" i="23"/>
  <c r="L1071" i="23"/>
  <c r="C1071" i="23"/>
  <c r="E1071" i="23"/>
  <c r="F1071" i="23"/>
  <c r="G1071" i="23"/>
  <c r="B1072" i="23"/>
  <c r="H89" i="8"/>
  <c r="EA21" i="23"/>
  <c r="W1016" i="23"/>
  <c r="V1017" i="23" s="1"/>
  <c r="J1016" i="23"/>
  <c r="I1017" i="23" s="1"/>
  <c r="D1016" i="23"/>
  <c r="P1016" i="23"/>
  <c r="Q1016" i="23"/>
  <c r="R1016" i="23"/>
  <c r="L1017" i="23"/>
  <c r="Y1017" i="23"/>
  <c r="E1017" i="23"/>
  <c r="B1018" i="23"/>
  <c r="C1017" i="23"/>
  <c r="F1017" i="23"/>
  <c r="G1017" i="23"/>
  <c r="H88" i="8"/>
  <c r="EA20" i="23"/>
  <c r="J962" i="23"/>
  <c r="I963" i="23" s="1"/>
  <c r="W962" i="23"/>
  <c r="V963" i="23" s="1"/>
  <c r="D962" i="23"/>
  <c r="O962" i="23"/>
  <c r="P962" i="23"/>
  <c r="Q962" i="23"/>
  <c r="R962" i="23"/>
  <c r="L963" i="23"/>
  <c r="Y963" i="23"/>
  <c r="C963" i="23"/>
  <c r="E963" i="23"/>
  <c r="G963" i="23"/>
  <c r="B964" i="23"/>
  <c r="H87" i="8"/>
  <c r="EA19" i="23"/>
  <c r="W908" i="23"/>
  <c r="V909" i="23" s="1"/>
  <c r="J908" i="23"/>
  <c r="I909" i="23" s="1"/>
  <c r="D908" i="23"/>
  <c r="O908" i="23"/>
  <c r="P908" i="23"/>
  <c r="Q908" i="23"/>
  <c r="R908" i="23"/>
  <c r="Y909" i="23"/>
  <c r="L909" i="23"/>
  <c r="C909" i="23"/>
  <c r="E909" i="23"/>
  <c r="G909" i="23"/>
  <c r="B910" i="23"/>
  <c r="H86" i="8"/>
  <c r="EA18" i="23"/>
  <c r="J854" i="23"/>
  <c r="I855" i="23" s="1"/>
  <c r="W854" i="23"/>
  <c r="V855" i="23" s="1"/>
  <c r="D854" i="23"/>
  <c r="O854" i="23"/>
  <c r="Q854" i="23"/>
  <c r="P854" i="23"/>
  <c r="R854" i="23"/>
  <c r="Y855" i="23"/>
  <c r="L855" i="23"/>
  <c r="C855" i="23"/>
  <c r="E855" i="23"/>
  <c r="F855" i="23"/>
  <c r="G855" i="23"/>
  <c r="B856" i="23"/>
  <c r="P800" i="23"/>
  <c r="Q800" i="23"/>
  <c r="R800" i="23"/>
  <c r="W800" i="23"/>
  <c r="V801" i="23" s="1"/>
  <c r="J800" i="23"/>
  <c r="I801" i="23" s="1"/>
  <c r="D800" i="23"/>
  <c r="Y801" i="23"/>
  <c r="L801" i="23"/>
  <c r="G801" i="23"/>
  <c r="B802" i="23"/>
  <c r="C801" i="23"/>
  <c r="F801" i="23"/>
  <c r="E801" i="23"/>
  <c r="H85" i="8"/>
  <c r="EA17" i="23"/>
  <c r="H84" i="8"/>
  <c r="EA16" i="23"/>
  <c r="O746" i="23"/>
  <c r="P746" i="23"/>
  <c r="Q746" i="23"/>
  <c r="R746" i="23"/>
  <c r="L747" i="23"/>
  <c r="Y747" i="23"/>
  <c r="G747" i="23"/>
  <c r="C747" i="23"/>
  <c r="F747" i="23"/>
  <c r="E747" i="23"/>
  <c r="B748" i="23"/>
  <c r="J746" i="23"/>
  <c r="I747" i="23" s="1"/>
  <c r="W746" i="23"/>
  <c r="V747" i="23" s="1"/>
  <c r="D746" i="23"/>
  <c r="H83" i="8"/>
  <c r="EA15" i="23"/>
  <c r="Y693" i="23"/>
  <c r="L693" i="23"/>
  <c r="G693" i="23"/>
  <c r="C693" i="23"/>
  <c r="E693" i="23"/>
  <c r="B694" i="23"/>
  <c r="W692" i="23"/>
  <c r="V693" i="23" s="1"/>
  <c r="J692" i="23"/>
  <c r="I693" i="23" s="1"/>
  <c r="D692" i="23"/>
  <c r="P692" i="23"/>
  <c r="Q692" i="23"/>
  <c r="R692"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Q584" i="23"/>
  <c r="P584" i="23"/>
  <c r="R584" i="23"/>
  <c r="Y585" i="23"/>
  <c r="L585" i="23"/>
  <c r="C585" i="23"/>
  <c r="E585" i="23"/>
  <c r="F585" i="23"/>
  <c r="G585" i="23"/>
  <c r="B586" i="23"/>
  <c r="H80" i="8"/>
  <c r="EA12" i="23"/>
  <c r="W530" i="23"/>
  <c r="V531" i="23" s="1"/>
  <c r="J530" i="23"/>
  <c r="I531" i="23" s="1"/>
  <c r="D530" i="23"/>
  <c r="Q530" i="23"/>
  <c r="R530" i="23"/>
  <c r="P530" i="23"/>
  <c r="Y531" i="23"/>
  <c r="L531" i="23"/>
  <c r="C531" i="23"/>
  <c r="E531" i="23"/>
  <c r="F531" i="23"/>
  <c r="G531" i="23"/>
  <c r="B532" i="23"/>
  <c r="H79" i="8"/>
  <c r="EA11" i="23"/>
  <c r="W476" i="23"/>
  <c r="V477" i="23" s="1"/>
  <c r="J476" i="23"/>
  <c r="I477" i="23" s="1"/>
  <c r="D476" i="23"/>
  <c r="Q476" i="23"/>
  <c r="P476" i="23"/>
  <c r="R476" i="23"/>
  <c r="Y477" i="23"/>
  <c r="L477" i="23"/>
  <c r="C477" i="23"/>
  <c r="E477" i="23"/>
  <c r="F477" i="23"/>
  <c r="G477" i="23"/>
  <c r="B478" i="23"/>
  <c r="H78" i="8"/>
  <c r="EA10" i="23"/>
  <c r="W422" i="23"/>
  <c r="V423" i="23" s="1"/>
  <c r="J422" i="23"/>
  <c r="I423" i="23" s="1"/>
  <c r="D422" i="23"/>
  <c r="Q422" i="23"/>
  <c r="P422" i="23"/>
  <c r="R422" i="23"/>
  <c r="Y423" i="23"/>
  <c r="L423" i="23"/>
  <c r="C423" i="23"/>
  <c r="E423" i="23"/>
  <c r="F423" i="23"/>
  <c r="G423" i="23"/>
  <c r="B424" i="23"/>
  <c r="H77" i="8"/>
  <c r="EA9" i="23"/>
  <c r="W368" i="23"/>
  <c r="V369" i="23" s="1"/>
  <c r="J368" i="23"/>
  <c r="I369" i="23" s="1"/>
  <c r="D368" i="23"/>
  <c r="P368" i="23"/>
  <c r="Q368" i="23"/>
  <c r="R368" i="23"/>
  <c r="Y369" i="23"/>
  <c r="L369" i="23"/>
  <c r="C369" i="23"/>
  <c r="E369" i="23"/>
  <c r="F369" i="23"/>
  <c r="G369" i="23"/>
  <c r="B370" i="23"/>
  <c r="H76" i="8"/>
  <c r="EA8" i="23"/>
  <c r="W314" i="23"/>
  <c r="V315" i="23" s="1"/>
  <c r="J314" i="23"/>
  <c r="I315" i="23" s="1"/>
  <c r="D314" i="23"/>
  <c r="P314" i="23"/>
  <c r="Q314" i="23"/>
  <c r="R314" i="23"/>
  <c r="Y315" i="23"/>
  <c r="L315" i="23"/>
  <c r="C315" i="23"/>
  <c r="E315" i="23"/>
  <c r="F315" i="23"/>
  <c r="G315" i="23"/>
  <c r="B316" i="23"/>
  <c r="W260" i="23"/>
  <c r="V261" i="23" s="1"/>
  <c r="J260" i="23"/>
  <c r="I261" i="23" s="1"/>
  <c r="D260" i="23"/>
  <c r="O260" i="23"/>
  <c r="Q260" i="23"/>
  <c r="R260" i="23"/>
  <c r="P260" i="23"/>
  <c r="Y261" i="23"/>
  <c r="L261" i="23"/>
  <c r="C261" i="23"/>
  <c r="E261" i="23"/>
  <c r="F261" i="23"/>
  <c r="G261" i="23"/>
  <c r="B262" i="23"/>
  <c r="H74" i="8"/>
  <c r="EA6" i="23"/>
  <c r="W206" i="23"/>
  <c r="V207" i="23" s="1"/>
  <c r="J206" i="23"/>
  <c r="I207" i="23" s="1"/>
  <c r="D206" i="23"/>
  <c r="O206" i="23"/>
  <c r="P206" i="23"/>
  <c r="Q206" i="23"/>
  <c r="R206" i="23"/>
  <c r="Y207" i="23"/>
  <c r="L207" i="23"/>
  <c r="C207" i="23"/>
  <c r="E207" i="23"/>
  <c r="G207" i="23"/>
  <c r="B208" i="23"/>
  <c r="H73" i="8"/>
  <c r="EA5" i="23"/>
  <c r="M152" i="23"/>
  <c r="W152" i="23"/>
  <c r="J152" i="23"/>
  <c r="D152" i="23"/>
  <c r="O152" i="23"/>
  <c r="Q152" i="23"/>
  <c r="R152" i="23"/>
  <c r="P152" i="23"/>
  <c r="Y153" i="23"/>
  <c r="L153" i="23"/>
  <c r="C153" i="23"/>
  <c r="F153" i="23" s="1"/>
  <c r="E153" i="23"/>
  <c r="G153" i="23"/>
  <c r="B154" i="23"/>
  <c r="H72" i="8"/>
  <c r="EA4" i="23"/>
  <c r="Q98" i="23"/>
  <c r="R98" i="23"/>
  <c r="P98" i="23"/>
  <c r="J98" i="23"/>
  <c r="I99" i="23" s="1"/>
  <c r="W98" i="23"/>
  <c r="V99" i="23" s="1"/>
  <c r="D98" i="23"/>
  <c r="Y99" i="23"/>
  <c r="L99" i="23"/>
  <c r="E99" i="23"/>
  <c r="B100" i="23"/>
  <c r="C99" i="23"/>
  <c r="F99" i="23" s="1"/>
  <c r="G99" i="23"/>
  <c r="U35" i="18"/>
  <c r="C44" i="11"/>
  <c r="C43" i="11"/>
  <c r="C48" i="11"/>
  <c r="C40" i="11"/>
  <c r="I36" i="18"/>
  <c r="E87" i="13"/>
  <c r="O35" i="18"/>
  <c r="C45" i="11"/>
  <c r="F35" i="19"/>
  <c r="C46" i="11"/>
  <c r="G35" i="19"/>
  <c r="C47" i="11"/>
  <c r="H35" i="19"/>
  <c r="M36" i="18"/>
  <c r="J36" i="18"/>
  <c r="D36" i="18"/>
  <c r="L37" i="18"/>
  <c r="E37" i="18"/>
  <c r="B37" i="19"/>
  <c r="C37" i="18"/>
  <c r="B38" i="18"/>
  <c r="G37" i="18"/>
  <c r="AP37" i="18" s="1"/>
  <c r="E36" i="19"/>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AR16" i="18"/>
  <c r="B102" i="13"/>
  <c r="I102" i="13" s="1"/>
  <c r="AQ15" i="18"/>
  <c r="AP17" i="18"/>
  <c r="AP18" i="18"/>
  <c r="AP19" i="18"/>
  <c r="AP20" i="18"/>
  <c r="AP21" i="18"/>
  <c r="AP22" i="18"/>
  <c r="AP23" i="18"/>
  <c r="AP28" i="18"/>
  <c r="AP34" i="18"/>
  <c r="AP29" i="18"/>
  <c r="AP33" i="18"/>
  <c r="AP31" i="18"/>
  <c r="AP25" i="18"/>
  <c r="AP24" i="18"/>
  <c r="AP35" i="18"/>
  <c r="AP36" i="18"/>
  <c r="AP26" i="18"/>
  <c r="AP27" i="18"/>
  <c r="AP32" i="18"/>
  <c r="AP30" i="18"/>
  <c r="G85" i="13"/>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EL45" i="23"/>
  <c r="DN45" i="23"/>
  <c r="U2256" i="23"/>
  <c r="EL44" i="23"/>
  <c r="DN44" i="23"/>
  <c r="U2202" i="23"/>
  <c r="EL43" i="23"/>
  <c r="DN43" i="23"/>
  <c r="U2148" i="23"/>
  <c r="DN42" i="23"/>
  <c r="EL42" i="23"/>
  <c r="U2094" i="23"/>
  <c r="EL41" i="23"/>
  <c r="DN41" i="23"/>
  <c r="U1986" i="23"/>
  <c r="EL39" i="23"/>
  <c r="DN39" i="23"/>
  <c r="U1932" i="23"/>
  <c r="DN38" i="23"/>
  <c r="EL38" i="23"/>
  <c r="U1878" i="23"/>
  <c r="DN37" i="23"/>
  <c r="EL37" i="23"/>
  <c r="U1824" i="23"/>
  <c r="EL36" i="23"/>
  <c r="DN36" i="23"/>
  <c r="U1716" i="23"/>
  <c r="DN34" i="23"/>
  <c r="EL34" i="23"/>
  <c r="U1662" i="23"/>
  <c r="EL33" i="23"/>
  <c r="DN33" i="23"/>
  <c r="U1608" i="23"/>
  <c r="EL32" i="23"/>
  <c r="DN32" i="23"/>
  <c r="U1554" i="23"/>
  <c r="DN31" i="23"/>
  <c r="EL31" i="23"/>
  <c r="U1500" i="23"/>
  <c r="DN30" i="23"/>
  <c r="EL30" i="23"/>
  <c r="U1446" i="23"/>
  <c r="DN29" i="23"/>
  <c r="EL29" i="23"/>
  <c r="U1392" i="23"/>
  <c r="DN28" i="23"/>
  <c r="EL28" i="23"/>
  <c r="U1338" i="23"/>
  <c r="DN27" i="23"/>
  <c r="EL27" i="23"/>
  <c r="U1284" i="23"/>
  <c r="EL26" i="23"/>
  <c r="DN26" i="23"/>
  <c r="U1230" i="23"/>
  <c r="DN25" i="23"/>
  <c r="EL25" i="23"/>
  <c r="G123" i="8"/>
  <c r="G61" i="8"/>
  <c r="U1176" i="23"/>
  <c r="DN24" i="23"/>
  <c r="EL24" i="23"/>
  <c r="G122" i="8"/>
  <c r="G60" i="8"/>
  <c r="U1122" i="23"/>
  <c r="EL23" i="23"/>
  <c r="DN23" i="23"/>
  <c r="G121" i="8"/>
  <c r="G59" i="8"/>
  <c r="U1068" i="23"/>
  <c r="DN22" i="23"/>
  <c r="EL22" i="23"/>
  <c r="G120" i="8"/>
  <c r="G58" i="8"/>
  <c r="U1014" i="23"/>
  <c r="DN21" i="23"/>
  <c r="EL21" i="23"/>
  <c r="G57" i="8"/>
  <c r="G119" i="8"/>
  <c r="U960" i="23"/>
  <c r="DN20" i="23"/>
  <c r="EL20" i="23"/>
  <c r="G118" i="8"/>
  <c r="G56" i="8"/>
  <c r="U906" i="23"/>
  <c r="DN19" i="23"/>
  <c r="EL19" i="23"/>
  <c r="G55" i="8"/>
  <c r="G117" i="8"/>
  <c r="U852" i="23"/>
  <c r="DN18" i="23"/>
  <c r="EL18" i="23"/>
  <c r="G54" i="8"/>
  <c r="G116" i="8"/>
  <c r="U798" i="23"/>
  <c r="DN17" i="23"/>
  <c r="EL17" i="23"/>
  <c r="G53" i="8"/>
  <c r="G115" i="8"/>
  <c r="U744" i="23"/>
  <c r="DN16" i="23"/>
  <c r="EL16" i="23"/>
  <c r="G52" i="8"/>
  <c r="G114" i="8"/>
  <c r="U690" i="23"/>
  <c r="DN15" i="23"/>
  <c r="EL15" i="23"/>
  <c r="G113" i="8"/>
  <c r="G51" i="8"/>
  <c r="U636" i="23"/>
  <c r="DN14" i="23"/>
  <c r="EL14" i="23"/>
  <c r="G112" i="8"/>
  <c r="G50" i="8"/>
  <c r="U582" i="23"/>
  <c r="DN13" i="23"/>
  <c r="EL13" i="23"/>
  <c r="G111" i="8"/>
  <c r="G49" i="8"/>
  <c r="U528" i="23"/>
  <c r="DN12" i="23"/>
  <c r="EL12" i="23"/>
  <c r="G48" i="8"/>
  <c r="G110" i="8"/>
  <c r="U474" i="23"/>
  <c r="DN11" i="23"/>
  <c r="EL11" i="23"/>
  <c r="G47" i="8"/>
  <c r="G109" i="8"/>
  <c r="U420" i="23"/>
  <c r="DN10" i="23"/>
  <c r="EL10"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C86"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s="1"/>
  <c r="S4693" i="23" s="1"/>
  <c r="M4231" i="23"/>
  <c r="N4231" i="23" s="1"/>
  <c r="U4231" i="23" s="1"/>
  <c r="M4177" i="23"/>
  <c r="N4177" i="23" s="1"/>
  <c r="U4177" i="23" s="1"/>
  <c r="M4123" i="23"/>
  <c r="N4123" i="23"/>
  <c r="U4123" i="23" s="1"/>
  <c r="M4069" i="23"/>
  <c r="N4069" i="23"/>
  <c r="U4069" i="23" s="1"/>
  <c r="M3445" i="23"/>
  <c r="N3445" i="23"/>
  <c r="M3391" i="23"/>
  <c r="N3391" i="23"/>
  <c r="M3337" i="23"/>
  <c r="N3337" i="23"/>
  <c r="M3283" i="23"/>
  <c r="N3283" i="23"/>
  <c r="M3229" i="23"/>
  <c r="N3229" i="23"/>
  <c r="M3121" i="23"/>
  <c r="N3121" i="23"/>
  <c r="M3067" i="23"/>
  <c r="N3067" i="23"/>
  <c r="M3013" i="23"/>
  <c r="N3013" i="23"/>
  <c r="M2959" i="23"/>
  <c r="N2959" i="23"/>
  <c r="M2905" i="23"/>
  <c r="N2905" i="23"/>
  <c r="M2851" i="23"/>
  <c r="N2851" i="23"/>
  <c r="M2797" i="23"/>
  <c r="N2797" i="23"/>
  <c r="M2743" i="23"/>
  <c r="N2743" i="23"/>
  <c r="M2689" i="23"/>
  <c r="N2689" i="23" s="1"/>
  <c r="M2635" i="23"/>
  <c r="N2635" i="23"/>
  <c r="M2581" i="23"/>
  <c r="N2581" i="23"/>
  <c r="M2527" i="23"/>
  <c r="N2527" i="23"/>
  <c r="M2473" i="23"/>
  <c r="N2473" i="23"/>
  <c r="M2419" i="23"/>
  <c r="N2419" i="23"/>
  <c r="M2311" i="23"/>
  <c r="N2311" i="23"/>
  <c r="M2257" i="23"/>
  <c r="N2257" i="23"/>
  <c r="M2203" i="23"/>
  <c r="N2203" i="23"/>
  <c r="N2149" i="23"/>
  <c r="M2149" i="23"/>
  <c r="M2095" i="23"/>
  <c r="N2095" i="23"/>
  <c r="EL40" i="23"/>
  <c r="DN40" i="23"/>
  <c r="U2040" i="23"/>
  <c r="N1987" i="23"/>
  <c r="M1987" i="23"/>
  <c r="M1933" i="23"/>
  <c r="N1933" i="23"/>
  <c r="M1879" i="23"/>
  <c r="N1879" i="23"/>
  <c r="M1825" i="23"/>
  <c r="N1825" i="23"/>
  <c r="EL35" i="23"/>
  <c r="DN35" i="23"/>
  <c r="U1770"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N799" i="23"/>
  <c r="M799" i="23"/>
  <c r="N745" i="23"/>
  <c r="M745" i="23"/>
  <c r="M691" i="23"/>
  <c r="N691" i="23"/>
  <c r="M637" i="23"/>
  <c r="N637" i="23"/>
  <c r="M583" i="23"/>
  <c r="N583" i="23"/>
  <c r="M529" i="23"/>
  <c r="N529" i="23"/>
  <c r="M475" i="23"/>
  <c r="N475" i="23"/>
  <c r="M421" i="23"/>
  <c r="N421" i="23" s="1"/>
  <c r="M367" i="23"/>
  <c r="N367" i="23"/>
  <c r="M313" i="23"/>
  <c r="N313" i="23"/>
  <c r="M259" i="23"/>
  <c r="N259" i="23"/>
  <c r="M205" i="23"/>
  <c r="N205" i="23"/>
  <c r="M151" i="23"/>
  <c r="N151" i="23"/>
  <c r="M97" i="23"/>
  <c r="N97" i="23" s="1"/>
  <c r="G96" i="8"/>
  <c r="F65" i="8"/>
  <c r="F127" i="8"/>
  <c r="AE547" i="24"/>
  <c r="AE491" i="24"/>
  <c r="Z2635" i="23"/>
  <c r="Z2581" i="23"/>
  <c r="AS940" i="24"/>
  <c r="AS884" i="24"/>
  <c r="AS828" i="24"/>
  <c r="AS716" i="24"/>
  <c r="AS660" i="24"/>
  <c r="AS492" i="24"/>
  <c r="Z4231" i="23"/>
  <c r="Z4177" i="23"/>
  <c r="Z4069" i="23"/>
  <c r="Z2959" i="23"/>
  <c r="AS1612" i="24"/>
  <c r="AS1388" i="24"/>
  <c r="AS1332" i="24"/>
  <c r="AS1276" i="24"/>
  <c r="AS1220" i="24"/>
  <c r="AS1164" i="24"/>
  <c r="AS1108" i="24"/>
  <c r="AS772" i="24"/>
  <c r="AS436" i="24"/>
  <c r="AS380" i="24"/>
  <c r="AS324" i="24"/>
  <c r="AS268" i="24"/>
  <c r="Z4747" i="23"/>
  <c r="Z4123" i="23"/>
  <c r="Z2527" i="23"/>
  <c r="Z3445" i="23"/>
  <c r="Z3391" i="23"/>
  <c r="Z3337" i="23"/>
  <c r="Z3229" i="23"/>
  <c r="Z3121" i="23"/>
  <c r="Z3067" i="23"/>
  <c r="Z3013" i="23"/>
  <c r="Z2689" i="23"/>
  <c r="Z2311" i="23"/>
  <c r="Z2257" i="23"/>
  <c r="Z2203" i="23"/>
  <c r="Z1987" i="23"/>
  <c r="Z1933" i="23"/>
  <c r="Z1879" i="23"/>
  <c r="Z1825" i="23"/>
  <c r="Z1771" i="23"/>
  <c r="Z583" i="23"/>
  <c r="Z1663" i="23"/>
  <c r="Z1609" i="23"/>
  <c r="Z1555" i="23"/>
  <c r="Z1501" i="23"/>
  <c r="Z1447" i="23"/>
  <c r="Z1393" i="23"/>
  <c r="Z1069" i="23"/>
  <c r="Z1015" i="23"/>
  <c r="Z961" i="23"/>
  <c r="Z745" i="23"/>
  <c r="Z691" i="23"/>
  <c r="Z637" i="23"/>
  <c r="Z529" i="23"/>
  <c r="Z475" i="23"/>
  <c r="Z421" i="23"/>
  <c r="Z367" i="23"/>
  <c r="Z313" i="23"/>
  <c r="Z259" i="23"/>
  <c r="Z205" i="23"/>
  <c r="Z151" i="23"/>
  <c r="K1613" i="24"/>
  <c r="AQ1613" i="24"/>
  <c r="K1389" i="24"/>
  <c r="AQ1389" i="24"/>
  <c r="AQ1333" i="24"/>
  <c r="K1333" i="24"/>
  <c r="F1277" i="24"/>
  <c r="AV1277" i="24" s="1"/>
  <c r="AQ1277" i="24"/>
  <c r="K1277" i="24"/>
  <c r="K1221" i="24"/>
  <c r="F1221" i="24"/>
  <c r="AV1221" i="24" s="1"/>
  <c r="AQ1221" i="24"/>
  <c r="F1165" i="24"/>
  <c r="AV1165" i="24" s="1"/>
  <c r="K1165" i="24"/>
  <c r="AQ1165" i="24"/>
  <c r="K1109" i="24"/>
  <c r="AQ1109" i="24"/>
  <c r="AQ1053" i="24"/>
  <c r="K1053" i="24"/>
  <c r="AQ997" i="24"/>
  <c r="K997" i="24"/>
  <c r="AQ941" i="24"/>
  <c r="K941" i="24"/>
  <c r="AQ885" i="24"/>
  <c r="K885" i="24"/>
  <c r="F829" i="24"/>
  <c r="AV829" i="24" s="1"/>
  <c r="AQ829" i="24"/>
  <c r="K829" i="24"/>
  <c r="K773" i="24"/>
  <c r="AQ773" i="24"/>
  <c r="K717" i="24"/>
  <c r="AQ717" i="24"/>
  <c r="K661" i="24"/>
  <c r="F661" i="24"/>
  <c r="AV661" i="24" s="1"/>
  <c r="AQ661" i="24"/>
  <c r="AQ605" i="24"/>
  <c r="K605" i="24"/>
  <c r="AQ549" i="24"/>
  <c r="AS549" i="24" s="1"/>
  <c r="K549" i="24"/>
  <c r="AQ493" i="24"/>
  <c r="AS493" i="24" s="1"/>
  <c r="K493" i="24"/>
  <c r="AQ437" i="24"/>
  <c r="K437" i="24"/>
  <c r="AQ381" i="24"/>
  <c r="K381" i="24"/>
  <c r="K325" i="24"/>
  <c r="AQ325" i="24"/>
  <c r="K269" i="24"/>
  <c r="AQ269" i="24"/>
  <c r="F4748" i="23"/>
  <c r="O4748" i="23" s="1"/>
  <c r="X4748" i="23"/>
  <c r="K4748" i="23"/>
  <c r="AC4694" i="23"/>
  <c r="K4694" i="23"/>
  <c r="K4232" i="23"/>
  <c r="X4232" i="23"/>
  <c r="X4178" i="23"/>
  <c r="K4178" i="23"/>
  <c r="K4124" i="23"/>
  <c r="X4124" i="23"/>
  <c r="F4124" i="23"/>
  <c r="F4070" i="23"/>
  <c r="K4070" i="23"/>
  <c r="X4070" i="23"/>
  <c r="D3770" i="23"/>
  <c r="F3770" i="23"/>
  <c r="K3446" i="23"/>
  <c r="X3446" i="23"/>
  <c r="Z3446" i="23" s="1"/>
  <c r="EA65" i="23"/>
  <c r="K3392" i="23"/>
  <c r="X3392" i="23"/>
  <c r="EA64" i="23"/>
  <c r="K3338" i="23"/>
  <c r="F3338" i="23"/>
  <c r="X3338" i="23"/>
  <c r="EA63" i="23"/>
  <c r="K3284" i="23"/>
  <c r="X3284" i="23"/>
  <c r="EA62" i="23"/>
  <c r="K3230" i="23"/>
  <c r="X3230" i="23"/>
  <c r="EA61" i="23"/>
  <c r="I3176" i="23"/>
  <c r="N3175" i="23"/>
  <c r="K3176" i="23"/>
  <c r="X3176" i="23"/>
  <c r="F3176" i="23"/>
  <c r="O3176" i="23" s="1"/>
  <c r="K3122" i="23"/>
  <c r="X3122" i="23"/>
  <c r="EA59" i="23"/>
  <c r="K3068" i="23"/>
  <c r="X3068" i="23"/>
  <c r="Z3068" i="23" s="1"/>
  <c r="EA58" i="23"/>
  <c r="K3014" i="23"/>
  <c r="X3014" i="23"/>
  <c r="F3014" i="23"/>
  <c r="EA57" i="23"/>
  <c r="K2960" i="23"/>
  <c r="X2960" i="23"/>
  <c r="F2960" i="23"/>
  <c r="X2906" i="23"/>
  <c r="K2906" i="23"/>
  <c r="X2852" i="23"/>
  <c r="K2852" i="23"/>
  <c r="X2798" i="23"/>
  <c r="K2798" i="23"/>
  <c r="X2744" i="23"/>
  <c r="Z2744" i="23" s="1"/>
  <c r="K2744" i="23"/>
  <c r="EA52" i="23"/>
  <c r="X2690" i="23"/>
  <c r="Z2690" i="23" s="1"/>
  <c r="K2690" i="23"/>
  <c r="EA51" i="23"/>
  <c r="X2636" i="23"/>
  <c r="F2636" i="23"/>
  <c r="K2636" i="23"/>
  <c r="EA50" i="23"/>
  <c r="K2582" i="23"/>
  <c r="F2582" i="23"/>
  <c r="X2582" i="23"/>
  <c r="EA49" i="23"/>
  <c r="X2528" i="23"/>
  <c r="K2528" i="23"/>
  <c r="X2474" i="23"/>
  <c r="K2474" i="23"/>
  <c r="EA47" i="23"/>
  <c r="X2420" i="23"/>
  <c r="K2420" i="23"/>
  <c r="X2366" i="23"/>
  <c r="K2366" i="23"/>
  <c r="EA45" i="23"/>
  <c r="K2312" i="23"/>
  <c r="X2312" i="23"/>
  <c r="EA44" i="23"/>
  <c r="K2258" i="23"/>
  <c r="X2258" i="23"/>
  <c r="F2258" i="23"/>
  <c r="O2258" i="23" s="1"/>
  <c r="EA43" i="23"/>
  <c r="K2204" i="23"/>
  <c r="X2204" i="23"/>
  <c r="K2150" i="23"/>
  <c r="X2150" i="23"/>
  <c r="F2150" i="23"/>
  <c r="K2096" i="23"/>
  <c r="X2096" i="23"/>
  <c r="F2096" i="23"/>
  <c r="X2042" i="23"/>
  <c r="K2042" i="23"/>
  <c r="I2042" i="23"/>
  <c r="N2041" i="23"/>
  <c r="EA40" i="23"/>
  <c r="EA39" i="23"/>
  <c r="K1988" i="23"/>
  <c r="X1988" i="23"/>
  <c r="Z1988" i="23" s="1"/>
  <c r="F1988" i="23"/>
  <c r="O1988" i="23" s="1"/>
  <c r="X1934" i="23"/>
  <c r="Z1934" i="23" s="1"/>
  <c r="K1934" i="23"/>
  <c r="EA38" i="23"/>
  <c r="EA37" i="23"/>
  <c r="X1880" i="23"/>
  <c r="K1880" i="23"/>
  <c r="EA36" i="23"/>
  <c r="K1826" i="23"/>
  <c r="F1826" i="23"/>
  <c r="X1826" i="23"/>
  <c r="EA35" i="23"/>
  <c r="X1772" i="23"/>
  <c r="K1772" i="23"/>
  <c r="F1772" i="23"/>
  <c r="X1718" i="23"/>
  <c r="K1718" i="23"/>
  <c r="K1664" i="23"/>
  <c r="X1664" i="23"/>
  <c r="EA32" i="23"/>
  <c r="K1610" i="23"/>
  <c r="X1610" i="23"/>
  <c r="K1556" i="23"/>
  <c r="X1556" i="23"/>
  <c r="EA30" i="23"/>
  <c r="X1502" i="23"/>
  <c r="K1502" i="23"/>
  <c r="F1502" i="23"/>
  <c r="EA29" i="23"/>
  <c r="X1448" i="23"/>
  <c r="K1448" i="23"/>
  <c r="F1448" i="23"/>
  <c r="F1394" i="23"/>
  <c r="K1394" i="23"/>
  <c r="X1394" i="23"/>
  <c r="K1340" i="23"/>
  <c r="X1340" i="23"/>
  <c r="K1286" i="23"/>
  <c r="X1286" i="23"/>
  <c r="K1232" i="23"/>
  <c r="X1232" i="23"/>
  <c r="X1178" i="23"/>
  <c r="K1178" i="23"/>
  <c r="K1124" i="23"/>
  <c r="X1124" i="23"/>
  <c r="K1070" i="23"/>
  <c r="X1070" i="23"/>
  <c r="F1016" i="23"/>
  <c r="O1016" i="23" s="1"/>
  <c r="K1016" i="23"/>
  <c r="X1016" i="23"/>
  <c r="X962" i="23"/>
  <c r="K962" i="23"/>
  <c r="X908" i="23"/>
  <c r="K908" i="23"/>
  <c r="X854" i="23"/>
  <c r="K854" i="23"/>
  <c r="X800" i="23"/>
  <c r="K800" i="23"/>
  <c r="F800" i="23"/>
  <c r="O800" i="23" s="1"/>
  <c r="X746" i="23"/>
  <c r="K746" i="23"/>
  <c r="F692" i="23"/>
  <c r="O692" i="23" s="1"/>
  <c r="X692" i="23"/>
  <c r="K692" i="23"/>
  <c r="X638" i="23"/>
  <c r="K638" i="23"/>
  <c r="F584" i="23"/>
  <c r="O584" i="23" s="1"/>
  <c r="X584" i="23"/>
  <c r="K584" i="23"/>
  <c r="K530" i="23"/>
  <c r="F530" i="23"/>
  <c r="O530" i="23" s="1"/>
  <c r="X530" i="23"/>
  <c r="F476" i="23"/>
  <c r="O476" i="23" s="1"/>
  <c r="X476" i="23"/>
  <c r="Z476" i="23" s="1"/>
  <c r="K476" i="23"/>
  <c r="K422" i="23"/>
  <c r="X422" i="23"/>
  <c r="F422" i="23"/>
  <c r="O422" i="23" s="1"/>
  <c r="K368" i="23"/>
  <c r="X368" i="23"/>
  <c r="F368" i="23"/>
  <c r="O368" i="23" s="1"/>
  <c r="K314" i="23"/>
  <c r="F314" i="23"/>
  <c r="O314" i="23" s="1"/>
  <c r="X314" i="23"/>
  <c r="Z314" i="23" s="1"/>
  <c r="EA7" i="23"/>
  <c r="F260" i="23"/>
  <c r="K260" i="23"/>
  <c r="X260" i="23"/>
  <c r="X206" i="23"/>
  <c r="K206" i="23"/>
  <c r="F206" i="23"/>
  <c r="F98" i="23"/>
  <c r="O98" i="23" s="1"/>
  <c r="K98" i="23"/>
  <c r="X98" i="23"/>
  <c r="V35" i="19"/>
  <c r="U36" i="19" s="1"/>
  <c r="W35" i="19"/>
  <c r="AV604" i="24"/>
  <c r="O604" i="24"/>
  <c r="AZ604" i="24" s="1"/>
  <c r="EA56" i="23"/>
  <c r="EA55" i="23"/>
  <c r="EA54" i="23"/>
  <c r="EA53" i="23"/>
  <c r="EA25" i="23"/>
  <c r="Z4232" i="23" l="1"/>
  <c r="Z98" i="23"/>
  <c r="AS1053" i="24"/>
  <c r="AS997" i="24"/>
  <c r="Z4178" i="23"/>
  <c r="Z368" i="23"/>
  <c r="Z3392" i="23"/>
  <c r="Z3176" i="23"/>
  <c r="Z3122" i="23"/>
  <c r="Z1610" i="23"/>
  <c r="Z1556" i="23"/>
  <c r="Z1502" i="23"/>
  <c r="Z1232" i="23"/>
  <c r="Z854" i="23"/>
  <c r="Z800" i="23"/>
  <c r="Z422" i="23"/>
  <c r="Y35" i="19"/>
  <c r="K606" i="24"/>
  <c r="AQ606" i="24"/>
  <c r="D3771" i="23"/>
  <c r="F3771" i="23"/>
  <c r="D3717" i="23"/>
  <c r="F3717" i="23"/>
  <c r="D3663" i="23"/>
  <c r="F3663" i="23"/>
  <c r="D3555" i="23"/>
  <c r="F3555" i="23"/>
  <c r="D3501" i="23"/>
  <c r="F3501" i="23"/>
  <c r="K3231" i="23"/>
  <c r="X3231" i="23"/>
  <c r="K1287" i="23"/>
  <c r="X1287" i="23"/>
  <c r="J1614" i="24"/>
  <c r="I1615" i="24" s="1"/>
  <c r="AP1614" i="24"/>
  <c r="AO1615" i="24" s="1"/>
  <c r="D1614" i="24"/>
  <c r="P1614" i="24"/>
  <c r="Q1614" i="24"/>
  <c r="R1614" i="24"/>
  <c r="L1615" i="24"/>
  <c r="AR1615" i="24"/>
  <c r="C1615" i="24"/>
  <c r="E1615" i="24"/>
  <c r="F1615" i="24"/>
  <c r="AV1615" i="24" s="1"/>
  <c r="G1615" i="24"/>
  <c r="B1616" i="24"/>
  <c r="P1558" i="24"/>
  <c r="Q1558" i="24"/>
  <c r="R1558" i="24"/>
  <c r="AE1558" i="24"/>
  <c r="C1559" i="24"/>
  <c r="D1559" i="24" s="1"/>
  <c r="E1559" i="24"/>
  <c r="F1559" i="24"/>
  <c r="AV1559" i="24" s="1"/>
  <c r="G1559" i="24"/>
  <c r="B1560" i="24"/>
  <c r="P1502" i="24"/>
  <c r="Q1502" i="24"/>
  <c r="R1502" i="24"/>
  <c r="AE1502" i="24"/>
  <c r="C1503" i="24"/>
  <c r="D1503" i="24" s="1"/>
  <c r="E1503" i="24"/>
  <c r="F1503" i="24"/>
  <c r="AV1503" i="24" s="1"/>
  <c r="G1503" i="24"/>
  <c r="B1504" i="24"/>
  <c r="P1446" i="24"/>
  <c r="R1446" i="24"/>
  <c r="Q1446" i="24"/>
  <c r="AE1446" i="24"/>
  <c r="C1447" i="24"/>
  <c r="D1447" i="24" s="1"/>
  <c r="E1447" i="24"/>
  <c r="F1447" i="24"/>
  <c r="AV1447" i="24" s="1"/>
  <c r="G1447" i="24"/>
  <c r="B1448" i="24"/>
  <c r="J1390" i="24"/>
  <c r="I1391" i="24" s="1"/>
  <c r="AP1390" i="24"/>
  <c r="AO1391" i="24" s="1"/>
  <c r="D1390" i="24"/>
  <c r="O1390" i="24"/>
  <c r="P1390" i="24"/>
  <c r="Q1390" i="24"/>
  <c r="R1390" i="24"/>
  <c r="L1391" i="24"/>
  <c r="AR1391" i="24"/>
  <c r="C1391" i="24"/>
  <c r="E1391" i="24"/>
  <c r="F1391" i="24"/>
  <c r="AV1391" i="24" s="1"/>
  <c r="G1391" i="24"/>
  <c r="B1392" i="24"/>
  <c r="AP1334" i="24"/>
  <c r="AO1335" i="24" s="1"/>
  <c r="J1334" i="24"/>
  <c r="I1335" i="24" s="1"/>
  <c r="D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R1222" i="24"/>
  <c r="Q1222" i="24"/>
  <c r="AR1223" i="24"/>
  <c r="L1223" i="24"/>
  <c r="C1223" i="24"/>
  <c r="E1223" i="24"/>
  <c r="G1223" i="24"/>
  <c r="B1224" i="24"/>
  <c r="AP1166" i="24"/>
  <c r="AO1167" i="24" s="1"/>
  <c r="J1166" i="24"/>
  <c r="I1167" i="24" s="1"/>
  <c r="D1166" i="24"/>
  <c r="O1166" i="24"/>
  <c r="P1166" i="24"/>
  <c r="R1166" i="24"/>
  <c r="Q1166" i="24"/>
  <c r="AR1167" i="24"/>
  <c r="L1167" i="24"/>
  <c r="C1167" i="24"/>
  <c r="E1167" i="24"/>
  <c r="G1167" i="24"/>
  <c r="B1168" i="24"/>
  <c r="AP1110" i="24"/>
  <c r="AO1111" i="24" s="1"/>
  <c r="J1110" i="24"/>
  <c r="I1111" i="24" s="1"/>
  <c r="D1110" i="24"/>
  <c r="O1110" i="24"/>
  <c r="P1110" i="24"/>
  <c r="Q1110" i="24"/>
  <c r="R1110" i="24"/>
  <c r="L1111" i="24"/>
  <c r="AR1111" i="24"/>
  <c r="C1111" i="24"/>
  <c r="E1111" i="24"/>
  <c r="F1111" i="24"/>
  <c r="AV1111" i="24" s="1"/>
  <c r="G1111" i="24"/>
  <c r="B1112" i="24"/>
  <c r="AP1054" i="24"/>
  <c r="AO1055" i="24" s="1"/>
  <c r="J1054" i="24"/>
  <c r="I1055" i="24" s="1"/>
  <c r="D1054" i="24"/>
  <c r="O1054" i="24"/>
  <c r="P1054" i="24"/>
  <c r="R1054" i="24"/>
  <c r="Q1054" i="24"/>
  <c r="AR1055" i="24"/>
  <c r="L1055" i="24"/>
  <c r="C1055" i="24"/>
  <c r="F1055" i="24" s="1"/>
  <c r="AV1055" i="24" s="1"/>
  <c r="E1055" i="24"/>
  <c r="G1055" i="24"/>
  <c r="B1056" i="24"/>
  <c r="AP998" i="24"/>
  <c r="AO999" i="24" s="1"/>
  <c r="J998" i="24"/>
  <c r="I999" i="24" s="1"/>
  <c r="D998" i="24"/>
  <c r="O998" i="24"/>
  <c r="P998" i="24"/>
  <c r="Q998" i="24"/>
  <c r="R998" i="24"/>
  <c r="AR999" i="24"/>
  <c r="L999" i="24"/>
  <c r="C999" i="24"/>
  <c r="F999" i="24" s="1"/>
  <c r="AV999" i="24" s="1"/>
  <c r="E999" i="24"/>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Q718" i="24"/>
  <c r="R718" i="24"/>
  <c r="AR719" i="24"/>
  <c r="L719" i="24"/>
  <c r="C719" i="24"/>
  <c r="F719" i="24" s="1"/>
  <c r="AV719" i="24" s="1"/>
  <c r="E719" i="24"/>
  <c r="G719" i="24"/>
  <c r="B720" i="24"/>
  <c r="AP662" i="24"/>
  <c r="AO663" i="24" s="1"/>
  <c r="J662" i="24"/>
  <c r="I663" i="24" s="1"/>
  <c r="D662" i="24"/>
  <c r="O662" i="24"/>
  <c r="P662" i="24"/>
  <c r="Q662" i="24"/>
  <c r="R662" i="24"/>
  <c r="AR663" i="24"/>
  <c r="L663" i="24"/>
  <c r="C663" i="24"/>
  <c r="E663" i="24"/>
  <c r="G663" i="24"/>
  <c r="B664" i="24"/>
  <c r="M606" i="24"/>
  <c r="AP606" i="24"/>
  <c r="J606" i="24"/>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P494" i="24"/>
  <c r="Q494" i="24"/>
  <c r="R494" i="24"/>
  <c r="AR495" i="24"/>
  <c r="L495" i="24"/>
  <c r="E495" i="24"/>
  <c r="G495" i="24"/>
  <c r="C495" i="24"/>
  <c r="F495" i="24"/>
  <c r="AV495" i="24" s="1"/>
  <c r="B496" i="24"/>
  <c r="AP494" i="24"/>
  <c r="AO495" i="24" s="1"/>
  <c r="J494" i="24"/>
  <c r="I495" i="24" s="1"/>
  <c r="D494"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G383" i="24"/>
  <c r="B384" i="24"/>
  <c r="J326" i="24"/>
  <c r="I327" i="24" s="1"/>
  <c r="AP326" i="24"/>
  <c r="AO327" i="24" s="1"/>
  <c r="D326" i="24"/>
  <c r="O326" i="24"/>
  <c r="P326" i="24"/>
  <c r="Q326" i="24"/>
  <c r="R326" i="24"/>
  <c r="AR327" i="24"/>
  <c r="L327" i="24"/>
  <c r="C327" i="24"/>
  <c r="E327" i="24"/>
  <c r="G327" i="24"/>
  <c r="B328" i="24"/>
  <c r="J270" i="24"/>
  <c r="I271" i="24" s="1"/>
  <c r="AP270" i="24"/>
  <c r="AO271" i="24" s="1"/>
  <c r="D270" i="24"/>
  <c r="O270" i="24"/>
  <c r="P270" i="24"/>
  <c r="Q270" i="24"/>
  <c r="R270" i="24"/>
  <c r="L271" i="24"/>
  <c r="AR271" i="24"/>
  <c r="C271" i="24"/>
  <c r="E271" i="24"/>
  <c r="G271" i="24"/>
  <c r="B272" i="24"/>
  <c r="D4749" i="23"/>
  <c r="J4749" i="23"/>
  <c r="I4750" i="23" s="1"/>
  <c r="W4749" i="23"/>
  <c r="V4750" i="23" s="1"/>
  <c r="P4749" i="23"/>
  <c r="Q4749" i="23"/>
  <c r="R4749" i="23"/>
  <c r="L4750" i="23"/>
  <c r="Y4750" i="23"/>
  <c r="C4750" i="23"/>
  <c r="E4750" i="23"/>
  <c r="F4750" i="23"/>
  <c r="G4750" i="23"/>
  <c r="B4751" i="23"/>
  <c r="T4693" i="23"/>
  <c r="S4694" i="23"/>
  <c r="T4694" i="23" s="1"/>
  <c r="U4694" i="23"/>
  <c r="AG4694" i="23"/>
  <c r="AI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K4588" i="23" s="1"/>
  <c r="E4588" i="23"/>
  <c r="F4588" i="23"/>
  <c r="G4588" i="23"/>
  <c r="B4589" i="23"/>
  <c r="M4533" i="23"/>
  <c r="D4533" i="23"/>
  <c r="J4533" i="23"/>
  <c r="P4533" i="23"/>
  <c r="Q4533" i="23"/>
  <c r="R4533" i="23"/>
  <c r="L4534" i="23"/>
  <c r="C4534" i="23"/>
  <c r="E4534" i="23"/>
  <c r="G4534" i="23"/>
  <c r="B4535" i="23"/>
  <c r="D4233" i="23"/>
  <c r="J4233" i="23"/>
  <c r="I4234" i="23" s="1"/>
  <c r="W4233" i="23"/>
  <c r="V4234" i="23" s="1"/>
  <c r="O4233" i="23"/>
  <c r="P4233" i="23"/>
  <c r="Q4233" i="23"/>
  <c r="R4233" i="23"/>
  <c r="L4234" i="23"/>
  <c r="Y4234" i="23"/>
  <c r="C4234" i="23"/>
  <c r="E4234" i="23"/>
  <c r="G4234" i="23"/>
  <c r="B4235" i="23"/>
  <c r="D4179" i="23"/>
  <c r="J4179" i="23"/>
  <c r="I4180" i="23" s="1"/>
  <c r="W4179" i="23"/>
  <c r="V4180" i="23" s="1"/>
  <c r="O4179" i="23"/>
  <c r="P4179" i="23"/>
  <c r="Q4179" i="23"/>
  <c r="R4179" i="23"/>
  <c r="Y4180" i="23"/>
  <c r="L4180" i="23"/>
  <c r="C4180" i="23"/>
  <c r="E4180" i="23"/>
  <c r="G4180" i="23"/>
  <c r="B4181" i="23"/>
  <c r="D4125" i="23"/>
  <c r="J4125" i="23"/>
  <c r="I4126" i="23" s="1"/>
  <c r="W4125" i="23"/>
  <c r="V4126" i="23" s="1"/>
  <c r="O4125" i="23"/>
  <c r="P4125" i="23"/>
  <c r="Q4125" i="23"/>
  <c r="R4125" i="23"/>
  <c r="L4126" i="23"/>
  <c r="Y4126" i="23"/>
  <c r="C4126" i="23"/>
  <c r="E4126" i="23"/>
  <c r="F4126" i="23"/>
  <c r="G4126" i="23"/>
  <c r="B4127" i="23"/>
  <c r="L4072" i="23"/>
  <c r="Y4072" i="23"/>
  <c r="C4072" i="23"/>
  <c r="E4072" i="23"/>
  <c r="G4072" i="23"/>
  <c r="B4073" i="23"/>
  <c r="O4071" i="23"/>
  <c r="P4071" i="23"/>
  <c r="Q4071" i="23"/>
  <c r="R4071" i="23"/>
  <c r="W4071" i="23"/>
  <c r="V4072" i="23" s="1"/>
  <c r="J4071" i="23"/>
  <c r="I4072" i="23" s="1"/>
  <c r="D4071"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EN67" i="23"/>
  <c r="EB67" i="23"/>
  <c r="O3501" i="23"/>
  <c r="P3501" i="23"/>
  <c r="Q3501" i="23"/>
  <c r="R3501" i="23"/>
  <c r="C3502" i="23"/>
  <c r="E3502" i="23"/>
  <c r="G3502" i="23"/>
  <c r="B3503" i="23"/>
  <c r="J3447" i="23"/>
  <c r="I3448" i="23" s="1"/>
  <c r="W3447" i="23"/>
  <c r="V3448" i="23" s="1"/>
  <c r="D3447" i="23"/>
  <c r="O3447" i="23"/>
  <c r="P3447" i="23"/>
  <c r="Q3447" i="23"/>
  <c r="R3447" i="23"/>
  <c r="L3448" i="23"/>
  <c r="Y3448" i="23"/>
  <c r="C3448" i="23"/>
  <c r="E3448" i="23"/>
  <c r="G3448" i="23"/>
  <c r="B3449" i="23"/>
  <c r="J3393" i="23"/>
  <c r="I3394" i="23" s="1"/>
  <c r="W3393" i="23"/>
  <c r="V3394" i="23" s="1"/>
  <c r="D3393" i="23"/>
  <c r="O3393" i="23"/>
  <c r="P3393" i="23"/>
  <c r="Q3393" i="23"/>
  <c r="R3393" i="23"/>
  <c r="L3394" i="23"/>
  <c r="Y3394" i="23"/>
  <c r="C3394" i="23"/>
  <c r="E3394" i="23"/>
  <c r="F3394" i="23"/>
  <c r="G3394" i="23"/>
  <c r="B3395" i="23"/>
  <c r="W3339" i="23"/>
  <c r="V3340" i="23" s="1"/>
  <c r="J3339" i="23"/>
  <c r="I3340" i="23" s="1"/>
  <c r="D3339" i="23"/>
  <c r="O3339" i="23"/>
  <c r="P3339" i="23"/>
  <c r="Q3339" i="23"/>
  <c r="R3339" i="23"/>
  <c r="L3340" i="23"/>
  <c r="Y3340" i="23"/>
  <c r="C3340" i="23"/>
  <c r="E3340" i="23"/>
  <c r="G3340" i="23"/>
  <c r="B3341" i="23"/>
  <c r="W3285" i="23"/>
  <c r="V3286" i="23" s="1"/>
  <c r="J3285" i="23"/>
  <c r="I3286" i="23" s="1"/>
  <c r="D3285" i="23"/>
  <c r="O3285" i="23"/>
  <c r="P3285" i="23"/>
  <c r="Q3285" i="23"/>
  <c r="R3285" i="23"/>
  <c r="Y3286" i="23"/>
  <c r="L3286" i="23"/>
  <c r="C3286" i="23"/>
  <c r="E3286" i="23"/>
  <c r="F3286" i="23"/>
  <c r="G3286" i="23"/>
  <c r="B3287" i="23"/>
  <c r="M3231" i="23"/>
  <c r="J3231" i="23"/>
  <c r="W3231" i="23"/>
  <c r="D3231" i="23"/>
  <c r="O3231" i="23"/>
  <c r="P3231" i="23"/>
  <c r="Q3231" i="23"/>
  <c r="R3231" i="23"/>
  <c r="Y3232" i="23"/>
  <c r="L3232" i="23"/>
  <c r="C3232" i="23"/>
  <c r="E3232" i="23"/>
  <c r="F3232" i="23"/>
  <c r="G3232" i="23"/>
  <c r="B3233" i="23"/>
  <c r="W3177" i="23"/>
  <c r="V3178" i="23" s="1"/>
  <c r="J3177" i="23"/>
  <c r="I3178" i="23" s="1"/>
  <c r="D3177" i="23"/>
  <c r="O3177" i="23"/>
  <c r="P3177" i="23"/>
  <c r="Q3177" i="23"/>
  <c r="R3177" i="23"/>
  <c r="Y3178" i="23"/>
  <c r="L3178" i="23"/>
  <c r="C3178" i="23"/>
  <c r="E3178" i="23"/>
  <c r="F3178" i="23"/>
  <c r="G3178" i="23"/>
  <c r="B3179" i="23"/>
  <c r="W3123" i="23"/>
  <c r="V3124" i="23" s="1"/>
  <c r="J3123" i="23"/>
  <c r="I3124" i="23" s="1"/>
  <c r="D3123" i="23"/>
  <c r="O3123" i="23"/>
  <c r="P3123" i="23"/>
  <c r="Q3123" i="23"/>
  <c r="R3123" i="23"/>
  <c r="Y3124" i="23"/>
  <c r="L3124" i="23"/>
  <c r="C3124" i="23"/>
  <c r="E3124" i="23"/>
  <c r="G3124" i="23"/>
  <c r="B3125" i="23"/>
  <c r="W3069" i="23"/>
  <c r="V3070" i="23" s="1"/>
  <c r="J3069" i="23"/>
  <c r="I3070" i="23" s="1"/>
  <c r="D3069" i="23"/>
  <c r="O3069" i="23"/>
  <c r="P3069" i="23"/>
  <c r="Q3069" i="23"/>
  <c r="R3069" i="23"/>
  <c r="Y3070" i="23"/>
  <c r="L3070" i="23"/>
  <c r="C3070" i="23"/>
  <c r="E3070" i="23"/>
  <c r="G3070" i="23"/>
  <c r="B3071" i="23"/>
  <c r="W3015" i="23"/>
  <c r="V3016" i="23" s="1"/>
  <c r="J3015" i="23"/>
  <c r="I3016" i="23" s="1"/>
  <c r="D3015" i="23"/>
  <c r="O3015" i="23"/>
  <c r="P3015" i="23"/>
  <c r="Q3015" i="23"/>
  <c r="R3015" i="23"/>
  <c r="Y3016" i="23"/>
  <c r="L3016" i="23"/>
  <c r="C3016" i="23"/>
  <c r="E3016" i="23"/>
  <c r="G3016" i="23"/>
  <c r="B3017" i="23"/>
  <c r="W2961" i="23"/>
  <c r="V2962" i="23" s="1"/>
  <c r="J2961" i="23"/>
  <c r="I2962" i="23" s="1"/>
  <c r="D2961" i="23"/>
  <c r="O2961" i="23"/>
  <c r="P2961" i="23"/>
  <c r="Q2961" i="23"/>
  <c r="R2961" i="23"/>
  <c r="Y2962" i="23"/>
  <c r="L2962" i="23"/>
  <c r="C2962" i="23"/>
  <c r="E2962" i="23"/>
  <c r="F2962" i="23"/>
  <c r="G2962" i="23"/>
  <c r="B2963" i="23"/>
  <c r="W2907" i="23"/>
  <c r="V2908" i="23" s="1"/>
  <c r="J2907" i="23"/>
  <c r="I2908" i="23" s="1"/>
  <c r="D2907" i="23"/>
  <c r="O2907" i="23"/>
  <c r="P2907" i="23"/>
  <c r="Q2907" i="23"/>
  <c r="R2907" i="23"/>
  <c r="Y2908" i="23"/>
  <c r="L2908" i="23"/>
  <c r="C2908" i="23"/>
  <c r="E2908" i="23"/>
  <c r="G2908" i="23"/>
  <c r="B2909" i="23"/>
  <c r="W2853" i="23"/>
  <c r="V2854" i="23" s="1"/>
  <c r="J2853" i="23"/>
  <c r="I2854" i="23" s="1"/>
  <c r="D2853" i="23"/>
  <c r="P2853" i="23"/>
  <c r="Q2853" i="23"/>
  <c r="R2853" i="23"/>
  <c r="Y2854" i="23"/>
  <c r="L2854" i="23"/>
  <c r="C2854" i="23"/>
  <c r="E2854" i="23"/>
  <c r="F2854" i="23"/>
  <c r="G2854" i="23"/>
  <c r="B2855" i="23"/>
  <c r="J2799" i="23"/>
  <c r="I2800" i="23" s="1"/>
  <c r="W2799" i="23"/>
  <c r="V2800" i="23" s="1"/>
  <c r="D2799" i="23"/>
  <c r="O2799" i="23"/>
  <c r="P2799" i="23"/>
  <c r="Q2799" i="23"/>
  <c r="R2799" i="23"/>
  <c r="L2800" i="23"/>
  <c r="Y2800" i="23"/>
  <c r="C2800" i="23"/>
  <c r="F2800" i="23" s="1"/>
  <c r="E2800" i="23"/>
  <c r="G2800" i="23"/>
  <c r="B2801" i="23"/>
  <c r="W2745" i="23"/>
  <c r="V2746" i="23" s="1"/>
  <c r="J2745" i="23"/>
  <c r="I2746" i="23" s="1"/>
  <c r="D2745" i="23"/>
  <c r="O2745" i="23"/>
  <c r="P2745" i="23"/>
  <c r="Q2745" i="23"/>
  <c r="R2745" i="23"/>
  <c r="Y2746" i="23"/>
  <c r="L2746" i="23"/>
  <c r="C2746" i="23"/>
  <c r="F2746" i="23" s="1"/>
  <c r="E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C2638" i="23"/>
  <c r="E2638" i="23"/>
  <c r="F2638" i="23"/>
  <c r="G2638" i="23"/>
  <c r="B2639" i="23"/>
  <c r="W2583" i="23"/>
  <c r="V2584" i="23" s="1"/>
  <c r="J2583" i="23"/>
  <c r="I2584" i="23" s="1"/>
  <c r="D2583" i="23"/>
  <c r="O2583" i="23"/>
  <c r="P2583" i="23"/>
  <c r="Q2583" i="23"/>
  <c r="R2583" i="23"/>
  <c r="L2584" i="23"/>
  <c r="Y2584" i="23"/>
  <c r="C2584" i="23"/>
  <c r="E2584" i="23"/>
  <c r="G2584" i="23"/>
  <c r="B2585" i="23"/>
  <c r="W2529" i="23"/>
  <c r="V2530" i="23" s="1"/>
  <c r="J2529" i="23"/>
  <c r="I2530" i="23" s="1"/>
  <c r="D2529" i="23"/>
  <c r="O2529" i="23"/>
  <c r="P2529" i="23"/>
  <c r="Q2529" i="23"/>
  <c r="R2529" i="23"/>
  <c r="Y2530" i="23"/>
  <c r="L2530" i="23"/>
  <c r="C2530" i="23"/>
  <c r="E2530" i="23"/>
  <c r="G2530" i="23"/>
  <c r="B2531" i="23"/>
  <c r="EB48" i="23"/>
  <c r="W2475" i="23"/>
  <c r="V2476" i="23" s="1"/>
  <c r="J2475" i="23"/>
  <c r="I2476" i="23" s="1"/>
  <c r="D2475" i="23"/>
  <c r="O2475" i="23"/>
  <c r="P2475" i="23"/>
  <c r="Q2475" i="23"/>
  <c r="R2475" i="23"/>
  <c r="Y2476" i="23"/>
  <c r="L2476" i="23"/>
  <c r="C2476" i="23"/>
  <c r="E2476" i="23"/>
  <c r="G2476" i="23"/>
  <c r="B2477" i="23"/>
  <c r="J2421" i="23"/>
  <c r="I2422" i="23" s="1"/>
  <c r="W2421" i="23"/>
  <c r="V2422" i="23" s="1"/>
  <c r="D2421" i="23"/>
  <c r="O2421" i="23"/>
  <c r="P2421" i="23"/>
  <c r="Q2421" i="23"/>
  <c r="R2421" i="23"/>
  <c r="Y2422" i="23"/>
  <c r="L2422" i="23"/>
  <c r="C2422" i="23"/>
  <c r="E2422" i="23"/>
  <c r="G2422" i="23"/>
  <c r="B2423" i="23"/>
  <c r="EB46" i="23"/>
  <c r="W2367" i="23"/>
  <c r="V2368" i="23" s="1"/>
  <c r="J2367" i="23"/>
  <c r="I2368" i="23" s="1"/>
  <c r="D2367" i="23"/>
  <c r="O2367" i="23"/>
  <c r="P2367" i="23"/>
  <c r="Q2367" i="23"/>
  <c r="R2367" i="23"/>
  <c r="Y2368" i="23"/>
  <c r="L2368" i="23"/>
  <c r="C2368" i="23"/>
  <c r="E2368" i="23"/>
  <c r="G2368" i="23"/>
  <c r="B2369" i="23"/>
  <c r="W2313" i="23"/>
  <c r="V2314" i="23" s="1"/>
  <c r="J2313" i="23"/>
  <c r="I2314" i="23" s="1"/>
  <c r="D2313" i="23"/>
  <c r="O2313" i="23"/>
  <c r="P2313" i="23"/>
  <c r="Q2313" i="23"/>
  <c r="R2313" i="23"/>
  <c r="Y2314" i="23"/>
  <c r="L2314" i="23"/>
  <c r="C2314" i="23"/>
  <c r="E2314" i="23"/>
  <c r="F2314" i="23"/>
  <c r="G2314" i="23"/>
  <c r="B2315" i="23"/>
  <c r="W2259" i="23"/>
  <c r="V2260" i="23" s="1"/>
  <c r="J2259" i="23"/>
  <c r="I2260" i="23" s="1"/>
  <c r="D2259" i="23"/>
  <c r="P2259" i="23"/>
  <c r="Q2259" i="23"/>
  <c r="R2259" i="23"/>
  <c r="Y2260" i="23"/>
  <c r="L2260" i="23"/>
  <c r="C2260" i="23"/>
  <c r="E2260" i="23"/>
  <c r="G2260" i="23"/>
  <c r="B2261" i="23"/>
  <c r="J2205" i="23"/>
  <c r="I2206" i="23" s="1"/>
  <c r="W2205" i="23"/>
  <c r="V2206" i="23" s="1"/>
  <c r="D2205" i="23"/>
  <c r="Y2206" i="23"/>
  <c r="L2206" i="23"/>
  <c r="G2206" i="23"/>
  <c r="C2206" i="23"/>
  <c r="E2206" i="23"/>
  <c r="B2207" i="23"/>
  <c r="O2205" i="23"/>
  <c r="P2205" i="23"/>
  <c r="Q2205" i="23"/>
  <c r="R2205" i="23"/>
  <c r="W2151" i="23"/>
  <c r="V2152" i="23" s="1"/>
  <c r="J2151" i="23"/>
  <c r="I2152" i="23" s="1"/>
  <c r="D2151" i="23"/>
  <c r="P2151" i="23"/>
  <c r="Q2151" i="23"/>
  <c r="R2151" i="23"/>
  <c r="Y2152" i="23"/>
  <c r="L2152" i="23"/>
  <c r="E2152" i="23"/>
  <c r="B2153" i="23"/>
  <c r="C2152" i="23"/>
  <c r="G2152" i="23"/>
  <c r="J2097" i="23"/>
  <c r="I2098" i="23" s="1"/>
  <c r="W2097" i="23"/>
  <c r="V2098" i="23" s="1"/>
  <c r="D2097" i="23"/>
  <c r="Y2098" i="23"/>
  <c r="L2098" i="23"/>
  <c r="G2098" i="23"/>
  <c r="E2098" i="23"/>
  <c r="B2099" i="23"/>
  <c r="C2098" i="23"/>
  <c r="P2097" i="23"/>
  <c r="Q2097" i="23"/>
  <c r="R2097" i="23"/>
  <c r="EB41" i="23"/>
  <c r="W2043" i="23"/>
  <c r="V2044" i="23" s="1"/>
  <c r="J2043" i="23"/>
  <c r="I2044" i="23" s="1"/>
  <c r="D2043" i="23"/>
  <c r="P2043" i="23"/>
  <c r="Q2043" i="23"/>
  <c r="R2043" i="23"/>
  <c r="Y2044" i="23"/>
  <c r="L2044" i="23"/>
  <c r="G2044" i="23"/>
  <c r="B2045" i="23"/>
  <c r="C2044" i="23"/>
  <c r="F2044" i="23" s="1"/>
  <c r="E2044" i="23"/>
  <c r="J1989" i="23"/>
  <c r="I1990" i="23" s="1"/>
  <c r="W1989" i="23"/>
  <c r="V1990" i="23" s="1"/>
  <c r="D1989" i="23"/>
  <c r="O1989" i="23"/>
  <c r="EC39" i="23" s="1"/>
  <c r="P1989" i="23"/>
  <c r="Q1989" i="23"/>
  <c r="R1989" i="23"/>
  <c r="Y1990" i="23"/>
  <c r="L1990" i="23"/>
  <c r="C1990" i="23"/>
  <c r="B1991" i="23"/>
  <c r="E1990" i="23"/>
  <c r="G1990" i="23"/>
  <c r="O1935" i="23"/>
  <c r="P1935" i="23"/>
  <c r="Q1935" i="23"/>
  <c r="R1935" i="23"/>
  <c r="J1935" i="23"/>
  <c r="I1936" i="23" s="1"/>
  <c r="W1935" i="23"/>
  <c r="V1936" i="23" s="1"/>
  <c r="D1935" i="23"/>
  <c r="L1936" i="23"/>
  <c r="Y1936" i="23"/>
  <c r="E1936" i="23"/>
  <c r="C1936" i="23"/>
  <c r="G1936" i="23"/>
  <c r="F1936" i="23"/>
  <c r="B1937" i="23"/>
  <c r="W1881" i="23"/>
  <c r="V1882" i="23" s="1"/>
  <c r="J1881" i="23"/>
  <c r="I1882" i="23" s="1"/>
  <c r="D1881" i="23"/>
  <c r="O1881" i="23"/>
  <c r="P1881" i="23"/>
  <c r="Q1881" i="23"/>
  <c r="R1881" i="23"/>
  <c r="L1882" i="23"/>
  <c r="Y1882" i="23"/>
  <c r="C1882" i="23"/>
  <c r="E1882" i="23"/>
  <c r="F1882" i="23"/>
  <c r="G1882" i="23"/>
  <c r="B1883" i="23"/>
  <c r="W1827" i="23"/>
  <c r="V1828" i="23" s="1"/>
  <c r="J1827" i="23"/>
  <c r="I1828" i="23" s="1"/>
  <c r="D1827" i="23"/>
  <c r="O1827" i="23"/>
  <c r="P1827" i="23"/>
  <c r="Q1827" i="23"/>
  <c r="R1827" i="23"/>
  <c r="Y1828" i="23"/>
  <c r="L1828" i="23"/>
  <c r="C1828" i="23"/>
  <c r="E1828" i="23"/>
  <c r="G1828" i="23"/>
  <c r="B1829" i="23"/>
  <c r="W1773" i="23"/>
  <c r="V1774" i="23" s="1"/>
  <c r="J1773" i="23"/>
  <c r="I1774" i="23" s="1"/>
  <c r="D1773" i="23"/>
  <c r="O1773" i="23"/>
  <c r="EC35" i="23" s="1"/>
  <c r="P1773" i="23"/>
  <c r="Q1773" i="23"/>
  <c r="R1773" i="23"/>
  <c r="Y1774" i="23"/>
  <c r="L1774" i="23"/>
  <c r="C1774" i="23"/>
  <c r="E1774" i="23"/>
  <c r="F1774" i="23"/>
  <c r="G1774" i="23"/>
  <c r="B1775" i="23"/>
  <c r="EB34" i="23"/>
  <c r="W1719" i="23"/>
  <c r="V1720" i="23" s="1"/>
  <c r="J1719" i="23"/>
  <c r="I1720" i="23" s="1"/>
  <c r="D1719" i="23"/>
  <c r="O1719" i="23"/>
  <c r="P1719" i="23"/>
  <c r="Q1719" i="23"/>
  <c r="R1719" i="23"/>
  <c r="Y1720" i="23"/>
  <c r="L1720" i="23"/>
  <c r="C1720" i="23"/>
  <c r="E1720" i="23"/>
  <c r="F1720" i="23"/>
  <c r="G1720" i="23"/>
  <c r="B1721" i="23"/>
  <c r="EB33" i="23"/>
  <c r="J1665" i="23"/>
  <c r="I1666" i="23" s="1"/>
  <c r="W1665" i="23"/>
  <c r="V1666" i="23" s="1"/>
  <c r="D1665" i="23"/>
  <c r="O1665" i="23"/>
  <c r="P1665" i="23"/>
  <c r="Q1665" i="23"/>
  <c r="R1665" i="23"/>
  <c r="Y1666" i="23"/>
  <c r="L1666" i="23"/>
  <c r="C1666" i="23"/>
  <c r="F1666" i="23" s="1"/>
  <c r="E1666" i="23"/>
  <c r="G1666" i="23"/>
  <c r="B1667" i="23"/>
  <c r="W1611" i="23"/>
  <c r="V1612" i="23" s="1"/>
  <c r="J1611" i="23"/>
  <c r="I1612" i="23" s="1"/>
  <c r="D1611" i="23"/>
  <c r="O1611" i="23"/>
  <c r="P1611" i="23"/>
  <c r="Q1611" i="23"/>
  <c r="R1611" i="23"/>
  <c r="L1612" i="23"/>
  <c r="Y1612" i="23"/>
  <c r="C1612" i="23"/>
  <c r="E1612" i="23"/>
  <c r="F1612" i="23"/>
  <c r="G1612" i="23"/>
  <c r="B1613" i="23"/>
  <c r="J1557" i="23"/>
  <c r="I1558" i="23" s="1"/>
  <c r="W1557" i="23"/>
  <c r="V1558" i="23" s="1"/>
  <c r="D1557" i="23"/>
  <c r="O1557" i="23"/>
  <c r="P1557" i="23"/>
  <c r="Q1557" i="23"/>
  <c r="R1557" i="23"/>
  <c r="L1558" i="23"/>
  <c r="Y1558" i="23"/>
  <c r="C1558" i="23"/>
  <c r="E1558" i="23"/>
  <c r="F1558" i="23"/>
  <c r="G1558" i="23"/>
  <c r="B1559" i="23"/>
  <c r="J1503" i="23"/>
  <c r="I1504" i="23" s="1"/>
  <c r="W1503" i="23"/>
  <c r="V1504" i="23" s="1"/>
  <c r="D1503" i="23"/>
  <c r="O1503" i="23"/>
  <c r="P1503" i="23"/>
  <c r="Q1503" i="23"/>
  <c r="R1503" i="23"/>
  <c r="Y1504" i="23"/>
  <c r="L1504" i="23"/>
  <c r="C1504" i="23"/>
  <c r="E1504" i="23"/>
  <c r="F1504" i="23"/>
  <c r="G1504" i="23"/>
  <c r="B1505" i="23"/>
  <c r="W1449" i="23"/>
  <c r="V1450" i="23" s="1"/>
  <c r="J1449" i="23"/>
  <c r="I1450" i="23" s="1"/>
  <c r="D1449" i="23"/>
  <c r="O1449" i="23"/>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E1396" i="23"/>
  <c r="F1396" i="23"/>
  <c r="G1396" i="23"/>
  <c r="B1397" i="23"/>
  <c r="EB27" i="23"/>
  <c r="W1341" i="23"/>
  <c r="V1342" i="23" s="1"/>
  <c r="J1341" i="23"/>
  <c r="I1342" i="23" s="1"/>
  <c r="D1341" i="23"/>
  <c r="O1341" i="23"/>
  <c r="P1341" i="23"/>
  <c r="Q1341" i="23"/>
  <c r="R1341" i="23"/>
  <c r="Y1342" i="23"/>
  <c r="L1342" i="23"/>
  <c r="C1342" i="23"/>
  <c r="E1342" i="23"/>
  <c r="F1342" i="23"/>
  <c r="G1342" i="23"/>
  <c r="B1343" i="23"/>
  <c r="EB26" i="23"/>
  <c r="M1287" i="23"/>
  <c r="W1287" i="23"/>
  <c r="J1287" i="23"/>
  <c r="D1287" i="23"/>
  <c r="O1287" i="23"/>
  <c r="P1287" i="23"/>
  <c r="Q1287" i="23"/>
  <c r="R1287" i="23"/>
  <c r="Y1288" i="23"/>
  <c r="L1288" i="23"/>
  <c r="C1288" i="23"/>
  <c r="E1288" i="23"/>
  <c r="F1288" i="23"/>
  <c r="G1288" i="23"/>
  <c r="B1289" i="23"/>
  <c r="W1233" i="23"/>
  <c r="V1234" i="23" s="1"/>
  <c r="J1233" i="23"/>
  <c r="I1234" i="23" s="1"/>
  <c r="D1233" i="23"/>
  <c r="O1233" i="23"/>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J1125" i="23"/>
  <c r="I1126" i="23" s="1"/>
  <c r="W1125" i="23"/>
  <c r="V1126" i="23" s="1"/>
  <c r="D1125" i="23"/>
  <c r="O1125" i="23"/>
  <c r="P1125" i="23"/>
  <c r="Q1125" i="23"/>
  <c r="R1125" i="23"/>
  <c r="L1126" i="23"/>
  <c r="Y1126" i="23"/>
  <c r="C1126" i="23"/>
  <c r="E1126" i="23"/>
  <c r="F1126" i="23"/>
  <c r="G1126" i="23"/>
  <c r="B1127" i="23"/>
  <c r="I90" i="8"/>
  <c r="EB22" i="23"/>
  <c r="W1071" i="23"/>
  <c r="V1072" i="23" s="1"/>
  <c r="J1071" i="23"/>
  <c r="I1072" i="23" s="1"/>
  <c r="D1071" i="23"/>
  <c r="O1071" i="23"/>
  <c r="P1071" i="23"/>
  <c r="Q1071" i="23"/>
  <c r="R1071" i="23"/>
  <c r="L1072" i="23"/>
  <c r="Y1072" i="23"/>
  <c r="C1072" i="23"/>
  <c r="E1072" i="23"/>
  <c r="F1072" i="23"/>
  <c r="G1072" i="23"/>
  <c r="B1073" i="23"/>
  <c r="I89" i="8"/>
  <c r="EB21" i="23"/>
  <c r="Y1018" i="23"/>
  <c r="L1018" i="23"/>
  <c r="B1019" i="23"/>
  <c r="C1018" i="23"/>
  <c r="E1018" i="23"/>
  <c r="F1018" i="23"/>
  <c r="G1018" i="23"/>
  <c r="J1017" i="23"/>
  <c r="I1018" i="23" s="1"/>
  <c r="W1017" i="23"/>
  <c r="V1018" i="23" s="1"/>
  <c r="D1017" i="23"/>
  <c r="O1017" i="23"/>
  <c r="P1017" i="23"/>
  <c r="Q1017" i="23"/>
  <c r="R1017" i="23"/>
  <c r="I88" i="8"/>
  <c r="EB20" i="23"/>
  <c r="J963" i="23"/>
  <c r="I964" i="23" s="1"/>
  <c r="W963" i="23"/>
  <c r="V964" i="23" s="1"/>
  <c r="D963" i="23"/>
  <c r="Q963" i="23"/>
  <c r="P963" i="23"/>
  <c r="R963" i="23"/>
  <c r="Y964" i="23"/>
  <c r="L964" i="23"/>
  <c r="C964" i="23"/>
  <c r="E964" i="23"/>
  <c r="F964" i="23"/>
  <c r="G964" i="23"/>
  <c r="B965" i="23"/>
  <c r="I87" i="8"/>
  <c r="EB19" i="23"/>
  <c r="J909" i="23"/>
  <c r="I910" i="23" s="1"/>
  <c r="W909" i="23"/>
  <c r="V910" i="23" s="1"/>
  <c r="D909" i="23"/>
  <c r="Q909" i="23"/>
  <c r="P909" i="23"/>
  <c r="R909" i="23"/>
  <c r="L910" i="23"/>
  <c r="Y910" i="23"/>
  <c r="C910" i="23"/>
  <c r="E910" i="23"/>
  <c r="F910" i="23"/>
  <c r="G910" i="23"/>
  <c r="B911" i="23"/>
  <c r="I86" i="8"/>
  <c r="EB18" i="23"/>
  <c r="W855" i="23"/>
  <c r="V856" i="23" s="1"/>
  <c r="J855" i="23"/>
  <c r="I856" i="23" s="1"/>
  <c r="D855" i="23"/>
  <c r="O855" i="23"/>
  <c r="P855" i="23"/>
  <c r="Q855" i="23"/>
  <c r="R855" i="23"/>
  <c r="Y856" i="23"/>
  <c r="L856" i="23"/>
  <c r="C856" i="23"/>
  <c r="E856" i="23"/>
  <c r="F856" i="23"/>
  <c r="G856" i="23"/>
  <c r="B857" i="23"/>
  <c r="I85" i="8"/>
  <c r="EB17" i="23"/>
  <c r="O801" i="23"/>
  <c r="P801" i="23"/>
  <c r="Q801" i="23"/>
  <c r="R801" i="23"/>
  <c r="L802" i="23"/>
  <c r="Y802" i="23"/>
  <c r="G802" i="23"/>
  <c r="E802" i="23"/>
  <c r="C802" i="23"/>
  <c r="F802" i="23"/>
  <c r="B803" i="23"/>
  <c r="J801" i="23"/>
  <c r="I802" i="23" s="1"/>
  <c r="W801" i="23"/>
  <c r="V802" i="23" s="1"/>
  <c r="D801" i="23"/>
  <c r="I84" i="8"/>
  <c r="EB16" i="23"/>
  <c r="O747" i="23"/>
  <c r="P747" i="23"/>
  <c r="Q747" i="23"/>
  <c r="R747" i="23"/>
  <c r="J747" i="23"/>
  <c r="I748" i="23" s="1"/>
  <c r="W747" i="23"/>
  <c r="V748" i="23" s="1"/>
  <c r="D747" i="23"/>
  <c r="Y748" i="23"/>
  <c r="L748" i="23"/>
  <c r="G748" i="23"/>
  <c r="E748" i="23"/>
  <c r="B749" i="23"/>
  <c r="C748" i="23"/>
  <c r="F748" i="23"/>
  <c r="P693" i="23"/>
  <c r="Q693" i="23"/>
  <c r="R693" i="23"/>
  <c r="W693" i="23"/>
  <c r="V694" i="23" s="1"/>
  <c r="J693" i="23"/>
  <c r="I694" i="23" s="1"/>
  <c r="D693" i="23"/>
  <c r="Y694" i="23"/>
  <c r="L694" i="23"/>
  <c r="E694" i="23"/>
  <c r="G694" i="23"/>
  <c r="B695" i="23"/>
  <c r="C694" i="23"/>
  <c r="F694" i="23" s="1"/>
  <c r="I83" i="8"/>
  <c r="EB15" i="23"/>
  <c r="I82" i="8"/>
  <c r="EB14" i="23"/>
  <c r="W639" i="23"/>
  <c r="V640" i="23" s="1"/>
  <c r="J639" i="23"/>
  <c r="I640" i="23" s="1"/>
  <c r="D639" i="23"/>
  <c r="O639" i="23"/>
  <c r="Q639" i="23"/>
  <c r="P639" i="23"/>
  <c r="R639" i="23"/>
  <c r="Y640" i="23"/>
  <c r="L640" i="23"/>
  <c r="C640" i="23"/>
  <c r="E640" i="23"/>
  <c r="F640" i="23"/>
  <c r="G640" i="23"/>
  <c r="B641" i="23"/>
  <c r="I81" i="8"/>
  <c r="EB13" i="23"/>
  <c r="W585" i="23"/>
  <c r="V586" i="23" s="1"/>
  <c r="J585" i="23"/>
  <c r="I586" i="23" s="1"/>
  <c r="D585" i="23"/>
  <c r="O585" i="23"/>
  <c r="P585" i="23"/>
  <c r="Q585" i="23"/>
  <c r="R585" i="23"/>
  <c r="Y586" i="23"/>
  <c r="L586" i="23"/>
  <c r="C586" i="23"/>
  <c r="F586" i="23" s="1"/>
  <c r="E586" i="23"/>
  <c r="G586" i="23"/>
  <c r="B587" i="23"/>
  <c r="I80" i="8"/>
  <c r="EB12" i="23"/>
  <c r="W531" i="23"/>
  <c r="V532" i="23" s="1"/>
  <c r="J531" i="23"/>
  <c r="I532" i="23" s="1"/>
  <c r="D531" i="23"/>
  <c r="O531" i="23"/>
  <c r="Q531" i="23"/>
  <c r="P531" i="23"/>
  <c r="R531" i="23"/>
  <c r="Y532" i="23"/>
  <c r="L532" i="23"/>
  <c r="C532" i="23"/>
  <c r="F532" i="23" s="1"/>
  <c r="E532" i="23"/>
  <c r="G532" i="23"/>
  <c r="B533" i="23"/>
  <c r="I79" i="8"/>
  <c r="EB11" i="23"/>
  <c r="W477" i="23"/>
  <c r="V478" i="23" s="1"/>
  <c r="J477" i="23"/>
  <c r="I478" i="23" s="1"/>
  <c r="D477" i="23"/>
  <c r="O477" i="23"/>
  <c r="Q477" i="23"/>
  <c r="P477" i="23"/>
  <c r="R477" i="23"/>
  <c r="Y478" i="23"/>
  <c r="L478" i="23"/>
  <c r="C478" i="23"/>
  <c r="F478" i="23" s="1"/>
  <c r="E478" i="23"/>
  <c r="G478" i="23"/>
  <c r="B479" i="23"/>
  <c r="I78" i="8"/>
  <c r="EB10" i="23"/>
  <c r="W423" i="23"/>
  <c r="V424" i="23" s="1"/>
  <c r="J423" i="23"/>
  <c r="I424" i="23" s="1"/>
  <c r="D423" i="23"/>
  <c r="O423" i="23"/>
  <c r="Q423" i="23"/>
  <c r="P423" i="23"/>
  <c r="R423" i="23"/>
  <c r="Y424" i="23"/>
  <c r="L424" i="23"/>
  <c r="C424" i="23"/>
  <c r="E424" i="23"/>
  <c r="G424" i="23"/>
  <c r="B425" i="23"/>
  <c r="I77" i="8"/>
  <c r="EB9" i="23"/>
  <c r="W369" i="23"/>
  <c r="V370" i="23" s="1"/>
  <c r="J369" i="23"/>
  <c r="I370" i="23" s="1"/>
  <c r="D369" i="23"/>
  <c r="O369" i="23"/>
  <c r="Q369" i="23"/>
  <c r="P369" i="23"/>
  <c r="R369" i="23"/>
  <c r="Y370" i="23"/>
  <c r="L370" i="23"/>
  <c r="C370" i="23"/>
  <c r="E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EC7" i="23" s="1"/>
  <c r="P261" i="23"/>
  <c r="Q261" i="23"/>
  <c r="R261" i="23"/>
  <c r="Y262" i="23"/>
  <c r="L262" i="23"/>
  <c r="C262" i="23"/>
  <c r="E262" i="23"/>
  <c r="F262" i="23"/>
  <c r="G262" i="23"/>
  <c r="B263" i="23"/>
  <c r="I74" i="8"/>
  <c r="EB6" i="23"/>
  <c r="W207" i="23"/>
  <c r="V208" i="23" s="1"/>
  <c r="J207" i="23"/>
  <c r="I208" i="23" s="1"/>
  <c r="D207" i="23"/>
  <c r="P207" i="23"/>
  <c r="Q207" i="23"/>
  <c r="R207" i="23"/>
  <c r="Y208" i="23"/>
  <c r="L208" i="23"/>
  <c r="C208" i="23"/>
  <c r="E208" i="23"/>
  <c r="F208" i="23"/>
  <c r="G208" i="23"/>
  <c r="B209" i="23"/>
  <c r="Z152" i="23"/>
  <c r="V153" i="23"/>
  <c r="I73" i="8"/>
  <c r="EB5" i="23"/>
  <c r="W153" i="23"/>
  <c r="V154" i="23" s="1"/>
  <c r="J153" i="23"/>
  <c r="I154" i="23" s="1"/>
  <c r="D153" i="23"/>
  <c r="O153" i="23"/>
  <c r="P153" i="23"/>
  <c r="Q153" i="23"/>
  <c r="R153" i="23"/>
  <c r="Y154" i="23"/>
  <c r="L154" i="23"/>
  <c r="C154" i="23"/>
  <c r="E154" i="23"/>
  <c r="F154" i="23"/>
  <c r="G154" i="23"/>
  <c r="B155" i="23"/>
  <c r="I72" i="8"/>
  <c r="EB4" i="23"/>
  <c r="Y100" i="23"/>
  <c r="L100" i="23"/>
  <c r="G100" i="23"/>
  <c r="B101" i="23"/>
  <c r="C100" i="23"/>
  <c r="E100" i="23"/>
  <c r="F100" i="23"/>
  <c r="W99" i="23"/>
  <c r="V100" i="23" s="1"/>
  <c r="J99" i="23"/>
  <c r="I100" i="23" s="1"/>
  <c r="D99" i="23"/>
  <c r="O99" i="23"/>
  <c r="Q99" i="23"/>
  <c r="P99" i="23"/>
  <c r="R99" i="23"/>
  <c r="C87" i="13"/>
  <c r="E37" i="19"/>
  <c r="X37" i="19"/>
  <c r="T37" i="19"/>
  <c r="J37" i="18"/>
  <c r="I38" i="18" s="1"/>
  <c r="D37" i="18"/>
  <c r="L38" i="18"/>
  <c r="C38" i="18"/>
  <c r="K38" i="18" s="1"/>
  <c r="B38" i="19"/>
  <c r="E38" i="18"/>
  <c r="B39" i="18"/>
  <c r="F38" i="18"/>
  <c r="C38" i="19" s="1"/>
  <c r="G38" i="18"/>
  <c r="AQ38" i="18" s="1"/>
  <c r="AO37" i="18"/>
  <c r="AN37" i="18"/>
  <c r="AM37" i="18"/>
  <c r="AL37" i="18"/>
  <c r="AK37" i="18"/>
  <c r="AJ37" i="18"/>
  <c r="AI37" i="18"/>
  <c r="AH37" i="18"/>
  <c r="AG37" i="18"/>
  <c r="AF37" i="18"/>
  <c r="AE37" i="18"/>
  <c r="AD37" i="18"/>
  <c r="AC37" i="18"/>
  <c r="AB37" i="18"/>
  <c r="AA37" i="18"/>
  <c r="Z37" i="18"/>
  <c r="Y37" i="18"/>
  <c r="X37" i="18"/>
  <c r="W37" i="18"/>
  <c r="P37" i="18"/>
  <c r="Q37" i="18"/>
  <c r="R37" i="18"/>
  <c r="V37" i="18"/>
  <c r="E88" i="13"/>
  <c r="O36" i="18"/>
  <c r="AS16" i="18"/>
  <c r="B103" i="13"/>
  <c r="I103" i="13" s="1"/>
  <c r="AR15" i="18"/>
  <c r="AQ17" i="18"/>
  <c r="AQ18" i="18"/>
  <c r="AQ19" i="18"/>
  <c r="AQ20" i="18"/>
  <c r="AQ21" i="18"/>
  <c r="AQ22" i="18"/>
  <c r="AQ23" i="18"/>
  <c r="AQ24" i="18"/>
  <c r="AQ27" i="18"/>
  <c r="AQ31" i="18"/>
  <c r="AQ35" i="18"/>
  <c r="AQ36" i="18"/>
  <c r="AQ29" i="18"/>
  <c r="AQ33" i="18"/>
  <c r="AQ26" i="18"/>
  <c r="AQ34" i="18"/>
  <c r="AQ37" i="18"/>
  <c r="AQ28" i="18"/>
  <c r="AQ30" i="18"/>
  <c r="AQ25" i="18"/>
  <c r="AQ32"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11" i="23"/>
  <c r="DO45" i="23"/>
  <c r="EM45" i="23"/>
  <c r="U2257" i="23"/>
  <c r="DO44" i="23"/>
  <c r="EM44" i="23"/>
  <c r="U2203" i="23"/>
  <c r="DO43" i="23"/>
  <c r="EM43" i="23"/>
  <c r="U2149" i="23"/>
  <c r="DO42" i="23"/>
  <c r="EM42" i="23"/>
  <c r="U2095" i="23"/>
  <c r="EM41" i="23"/>
  <c r="DO41" i="23"/>
  <c r="U1987" i="23"/>
  <c r="DO39" i="23"/>
  <c r="EM39" i="23"/>
  <c r="U1933" i="23"/>
  <c r="DO38" i="23"/>
  <c r="EM38" i="23"/>
  <c r="U1879" i="23"/>
  <c r="EM37" i="23"/>
  <c r="DO37" i="23"/>
  <c r="U1825" i="23"/>
  <c r="DO36" i="23"/>
  <c r="EM36" i="23"/>
  <c r="U1771" i="23"/>
  <c r="DO35" i="23"/>
  <c r="EM35" i="23"/>
  <c r="U1717" i="23"/>
  <c r="DO34" i="23"/>
  <c r="EM34" i="23"/>
  <c r="U1663" i="23"/>
  <c r="DO33" i="23"/>
  <c r="EM33" i="23"/>
  <c r="U1609" i="23"/>
  <c r="DO32" i="23"/>
  <c r="EM32" i="23"/>
  <c r="U1555" i="23"/>
  <c r="EM31" i="23"/>
  <c r="DO31" i="23"/>
  <c r="U1501" i="23"/>
  <c r="EM30" i="23"/>
  <c r="DO30" i="23"/>
  <c r="U1447" i="23"/>
  <c r="EM29" i="23"/>
  <c r="DO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57" i="8"/>
  <c r="H119" i="8"/>
  <c r="U961" i="23"/>
  <c r="DO20" i="23"/>
  <c r="EM20" i="23"/>
  <c r="H56" i="8"/>
  <c r="H118" i="8"/>
  <c r="U907" i="23"/>
  <c r="DO19" i="23"/>
  <c r="EM19" i="23"/>
  <c r="H55" i="8"/>
  <c r="H117" i="8"/>
  <c r="U853" i="23"/>
  <c r="DO18" i="23"/>
  <c r="EM18" i="23"/>
  <c r="H54" i="8"/>
  <c r="H116" i="8"/>
  <c r="U799" i="23"/>
  <c r="DO17" i="23"/>
  <c r="EM17" i="23"/>
  <c r="H53" i="8"/>
  <c r="H115" i="8"/>
  <c r="U745" i="23"/>
  <c r="DO16" i="23"/>
  <c r="EM16" i="23"/>
  <c r="H52" i="8"/>
  <c r="H114" i="8"/>
  <c r="U691" i="23"/>
  <c r="DO15" i="23"/>
  <c r="EM15" i="23"/>
  <c r="H113" i="8"/>
  <c r="H51" i="8"/>
  <c r="U637" i="23"/>
  <c r="DO14" i="23"/>
  <c r="EM14" i="23"/>
  <c r="H112" i="8"/>
  <c r="H50" i="8"/>
  <c r="U583" i="23"/>
  <c r="DO13" i="23"/>
  <c r="EM13" i="23"/>
  <c r="H111" i="8"/>
  <c r="H49" i="8"/>
  <c r="U529" i="23"/>
  <c r="DO12" i="23"/>
  <c r="EM12" i="23"/>
  <c r="H48" i="8"/>
  <c r="H110" i="8"/>
  <c r="U475" i="23"/>
  <c r="DO11" i="23"/>
  <c r="EM11" i="23"/>
  <c r="H47" i="8"/>
  <c r="H109" i="8"/>
  <c r="U421" i="23"/>
  <c r="DO10" i="23"/>
  <c r="EM10" i="23"/>
  <c r="H46" i="8"/>
  <c r="H108"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U3175" i="23"/>
  <c r="EM61" i="23"/>
  <c r="DO61"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8" i="23"/>
  <c r="N2258" i="23"/>
  <c r="M2204" i="23"/>
  <c r="N2204" i="23"/>
  <c r="N2150" i="23"/>
  <c r="M2150" i="23"/>
  <c r="M2096" i="23"/>
  <c r="N2096" i="23"/>
  <c r="N2042" i="23"/>
  <c r="M2042" i="23"/>
  <c r="EM40" i="23"/>
  <c r="DO40" i="23"/>
  <c r="U2041" i="23"/>
  <c r="N1988" i="23"/>
  <c r="M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98" i="23"/>
  <c r="N98" i="23"/>
  <c r="H96" i="8"/>
  <c r="G65" i="8"/>
  <c r="AE604" i="24"/>
  <c r="Z4124" i="23"/>
  <c r="G127" i="8"/>
  <c r="Z260" i="23"/>
  <c r="AS1613" i="24"/>
  <c r="AS1389" i="24"/>
  <c r="AS1333" i="24"/>
  <c r="AS1277" i="24"/>
  <c r="AS1221" i="24"/>
  <c r="AS1165" i="24"/>
  <c r="AS1109" i="24"/>
  <c r="Z4070" i="23"/>
  <c r="AS941" i="24"/>
  <c r="AS885" i="24"/>
  <c r="AS829" i="24"/>
  <c r="AS773" i="24"/>
  <c r="AS717" i="24"/>
  <c r="AS661" i="24"/>
  <c r="AS605" i="24"/>
  <c r="AS437" i="24"/>
  <c r="AS381" i="24"/>
  <c r="AS325" i="24"/>
  <c r="AS269" i="24"/>
  <c r="Z4748" i="23"/>
  <c r="AE4694" i="23"/>
  <c r="Z2798" i="23"/>
  <c r="Z3338" i="23"/>
  <c r="Z3284" i="23"/>
  <c r="Z3230" i="23"/>
  <c r="Z3014" i="23"/>
  <c r="Z2960" i="23"/>
  <c r="Z2906" i="23"/>
  <c r="Z2852" i="23"/>
  <c r="Z2636" i="23"/>
  <c r="Z2582" i="23"/>
  <c r="Z2528" i="23"/>
  <c r="Z2474" i="23"/>
  <c r="Z2420" i="23"/>
  <c r="Z2366" i="23"/>
  <c r="Z2312" i="23"/>
  <c r="Z2258" i="23"/>
  <c r="Z2204" i="23"/>
  <c r="Z2150" i="23"/>
  <c r="Z2096" i="23"/>
  <c r="Z2042" i="23"/>
  <c r="Z530" i="23"/>
  <c r="Z206" i="23"/>
  <c r="Z1880" i="23"/>
  <c r="Z1826" i="23"/>
  <c r="Z1772" i="23"/>
  <c r="Z1718" i="23"/>
  <c r="Z1664" i="23"/>
  <c r="Z1448" i="23"/>
  <c r="Z1394" i="23"/>
  <c r="Z1340" i="23"/>
  <c r="Z1286" i="23"/>
  <c r="Z1178" i="23"/>
  <c r="Z1124" i="23"/>
  <c r="Z1070" i="23"/>
  <c r="Z1016" i="23"/>
  <c r="Z962" i="23"/>
  <c r="Z908" i="23"/>
  <c r="Z746" i="23"/>
  <c r="Z692" i="23"/>
  <c r="Z638" i="23"/>
  <c r="Z584" i="23"/>
  <c r="K1614" i="24"/>
  <c r="F1614" i="24"/>
  <c r="AQ1614" i="24"/>
  <c r="D1558" i="24"/>
  <c r="F1558" i="24"/>
  <c r="D1502" i="24"/>
  <c r="F1502" i="24"/>
  <c r="D1446" i="24"/>
  <c r="F1446" i="24"/>
  <c r="AQ1390" i="24"/>
  <c r="F1390" i="24"/>
  <c r="AV1390" i="24" s="1"/>
  <c r="K1390" i="24"/>
  <c r="F1334" i="24"/>
  <c r="K1334" i="24"/>
  <c r="AQ1334" i="24"/>
  <c r="AQ1278" i="24"/>
  <c r="K1278" i="24"/>
  <c r="K1222" i="24"/>
  <c r="F1222" i="24"/>
  <c r="AV1222" i="24" s="1"/>
  <c r="AQ1222" i="24"/>
  <c r="K1166" i="24"/>
  <c r="AQ1166" i="24"/>
  <c r="K1110" i="24"/>
  <c r="AQ1110" i="24"/>
  <c r="K1054" i="24"/>
  <c r="AQ1054" i="24"/>
  <c r="AQ998" i="24"/>
  <c r="K998" i="24"/>
  <c r="AQ942" i="24"/>
  <c r="K942" i="24"/>
  <c r="AQ886" i="24"/>
  <c r="K886" i="24"/>
  <c r="K830" i="24"/>
  <c r="AQ830" i="24"/>
  <c r="K774" i="24"/>
  <c r="AQ774" i="24"/>
  <c r="K718" i="24"/>
  <c r="AQ718" i="24"/>
  <c r="AQ662" i="24"/>
  <c r="K662" i="24"/>
  <c r="K550" i="24"/>
  <c r="AQ550" i="24"/>
  <c r="AS550" i="24" s="1"/>
  <c r="F494" i="24"/>
  <c r="K494" i="24"/>
  <c r="AQ494" i="24"/>
  <c r="K438" i="24"/>
  <c r="AQ438" i="24"/>
  <c r="K382" i="24"/>
  <c r="AQ382" i="24"/>
  <c r="AQ326" i="24"/>
  <c r="K326" i="24"/>
  <c r="AQ270" i="24"/>
  <c r="K270" i="24"/>
  <c r="X4749" i="23"/>
  <c r="K4749" i="23"/>
  <c r="F4749" i="23"/>
  <c r="O4749" i="23" s="1"/>
  <c r="AC4695" i="23"/>
  <c r="K4695" i="23"/>
  <c r="F4695" i="23"/>
  <c r="I4587" i="23"/>
  <c r="N4586" i="23"/>
  <c r="I4533" i="23"/>
  <c r="N4532" i="23"/>
  <c r="K4233" i="23"/>
  <c r="X4233" i="23"/>
  <c r="X4179" i="23"/>
  <c r="K4179" i="23"/>
  <c r="K4125" i="23"/>
  <c r="X4125" i="23"/>
  <c r="X4071" i="23"/>
  <c r="K4071" i="23"/>
  <c r="F4071" i="23"/>
  <c r="D3609" i="23"/>
  <c r="F3609" i="23"/>
  <c r="EB66" i="23"/>
  <c r="X3447" i="23"/>
  <c r="K3447" i="23"/>
  <c r="X3393" i="23"/>
  <c r="K3393" i="23"/>
  <c r="EB64" i="23"/>
  <c r="X3339" i="23"/>
  <c r="K3339" i="23"/>
  <c r="EB63" i="23"/>
  <c r="X3285" i="23"/>
  <c r="K3285" i="23"/>
  <c r="EB62" i="23"/>
  <c r="K3177" i="23"/>
  <c r="X3177" i="23"/>
  <c r="EB60" i="23"/>
  <c r="K3123" i="23"/>
  <c r="X3123" i="23"/>
  <c r="EB59" i="23"/>
  <c r="K3069" i="23"/>
  <c r="X3069" i="23"/>
  <c r="EB58" i="23"/>
  <c r="X3015" i="23"/>
  <c r="K3015" i="23"/>
  <c r="EB57" i="23"/>
  <c r="X2961" i="23"/>
  <c r="K2961" i="23"/>
  <c r="EB56" i="23"/>
  <c r="K2907" i="23"/>
  <c r="X2907" i="23"/>
  <c r="EB55" i="23"/>
  <c r="K2853" i="23"/>
  <c r="F2853" i="23"/>
  <c r="O2853" i="23" s="1"/>
  <c r="X2853" i="23"/>
  <c r="K2799" i="23"/>
  <c r="X2799" i="23"/>
  <c r="K2745" i="23"/>
  <c r="X2745" i="23"/>
  <c r="X2691" i="23"/>
  <c r="K2691" i="23"/>
  <c r="X2637" i="23"/>
  <c r="K2637" i="23"/>
  <c r="EB50" i="23"/>
  <c r="X2583" i="23"/>
  <c r="K2583" i="23"/>
  <c r="EB49" i="23"/>
  <c r="X2529" i="23"/>
  <c r="K2529" i="23"/>
  <c r="K2475" i="23"/>
  <c r="X2475" i="23"/>
  <c r="F2475" i="23"/>
  <c r="EB47" i="23"/>
  <c r="K2421" i="23"/>
  <c r="F2421" i="23"/>
  <c r="X2421" i="23"/>
  <c r="X2367" i="23"/>
  <c r="F2367" i="23"/>
  <c r="K2367" i="23"/>
  <c r="EB45" i="23"/>
  <c r="X2313" i="23"/>
  <c r="K2313" i="23"/>
  <c r="EB44" i="23"/>
  <c r="F2259" i="23"/>
  <c r="O2259" i="23" s="1"/>
  <c r="X2259" i="23"/>
  <c r="K2259" i="23"/>
  <c r="EB43" i="23"/>
  <c r="X2205" i="23"/>
  <c r="K2205" i="23"/>
  <c r="F2205" i="23"/>
  <c r="X2151" i="23"/>
  <c r="K2151" i="23"/>
  <c r="F2151" i="23"/>
  <c r="O2151" i="23" s="1"/>
  <c r="F2097" i="23"/>
  <c r="O2097" i="23" s="1"/>
  <c r="K2097" i="23"/>
  <c r="X2097" i="23"/>
  <c r="EB40" i="23"/>
  <c r="X2043" i="23"/>
  <c r="K2043" i="23"/>
  <c r="F2043" i="23"/>
  <c r="O2043" i="23" s="1"/>
  <c r="K1989" i="23"/>
  <c r="X1989" i="23"/>
  <c r="X1935" i="23"/>
  <c r="K1935" i="23"/>
  <c r="X1881" i="23"/>
  <c r="K1881" i="23"/>
  <c r="EB36" i="23"/>
  <c r="K1827" i="23"/>
  <c r="X1827" i="23"/>
  <c r="EB35" i="23"/>
  <c r="X1773" i="23"/>
  <c r="K1773" i="23"/>
  <c r="X1719" i="23"/>
  <c r="K1719" i="23"/>
  <c r="F1665" i="23"/>
  <c r="K1665" i="23"/>
  <c r="X1665" i="23"/>
  <c r="X1611" i="23"/>
  <c r="K1611" i="23"/>
  <c r="EB31" i="23"/>
  <c r="X1557" i="23"/>
  <c r="K1557" i="23"/>
  <c r="EB30" i="23"/>
  <c r="X1503" i="23"/>
  <c r="K1503" i="23"/>
  <c r="EB29" i="23"/>
  <c r="K1449" i="23"/>
  <c r="X1449" i="23"/>
  <c r="EB28" i="23"/>
  <c r="X1395" i="23"/>
  <c r="K1395" i="23"/>
  <c r="K1341" i="23"/>
  <c r="X1341" i="23"/>
  <c r="X1233" i="23"/>
  <c r="K1233" i="23"/>
  <c r="X1179" i="23"/>
  <c r="K1179" i="23"/>
  <c r="K1125" i="23"/>
  <c r="X1125" i="23"/>
  <c r="X1071" i="23"/>
  <c r="K1071" i="23"/>
  <c r="X1017" i="23"/>
  <c r="K1017" i="23"/>
  <c r="X963" i="23"/>
  <c r="F963" i="23"/>
  <c r="O963" i="23" s="1"/>
  <c r="K963" i="23"/>
  <c r="F909" i="23"/>
  <c r="O909" i="23" s="1"/>
  <c r="X909" i="23"/>
  <c r="K909" i="23"/>
  <c r="K855" i="23"/>
  <c r="X855" i="23"/>
  <c r="K801" i="23"/>
  <c r="X801" i="23"/>
  <c r="X747" i="23"/>
  <c r="K747" i="23"/>
  <c r="X693" i="23"/>
  <c r="F693" i="23"/>
  <c r="O693" i="23" s="1"/>
  <c r="K693" i="23"/>
  <c r="X639" i="23"/>
  <c r="K639" i="23"/>
  <c r="X585" i="23"/>
  <c r="K585" i="23"/>
  <c r="K531" i="23"/>
  <c r="X531" i="23"/>
  <c r="K477" i="23"/>
  <c r="X477" i="23"/>
  <c r="X423" i="23"/>
  <c r="K423" i="23"/>
  <c r="K369" i="23"/>
  <c r="X369" i="23"/>
  <c r="K315" i="23"/>
  <c r="X315" i="23"/>
  <c r="EB7" i="23"/>
  <c r="X261" i="23"/>
  <c r="Z261" i="23" s="1"/>
  <c r="K261" i="23"/>
  <c r="K207" i="23"/>
  <c r="F207" i="23"/>
  <c r="O207" i="23" s="1"/>
  <c r="X207" i="23"/>
  <c r="Z207" i="23" s="1"/>
  <c r="I153" i="23"/>
  <c r="N152" i="23"/>
  <c r="K153" i="23"/>
  <c r="X153" i="23"/>
  <c r="X99" i="23"/>
  <c r="K99" i="23"/>
  <c r="I37" i="18"/>
  <c r="N36" i="18"/>
  <c r="U36" i="18" s="1"/>
  <c r="F37" i="18"/>
  <c r="C37" i="19" s="1"/>
  <c r="K37" i="18"/>
  <c r="V36" i="19"/>
  <c r="U37" i="19" s="1"/>
  <c r="W36" i="19"/>
  <c r="F36" i="19"/>
  <c r="G36" i="19"/>
  <c r="H36" i="19"/>
  <c r="EB61" i="23"/>
  <c r="EB39" i="23"/>
  <c r="H127" i="8" l="1"/>
  <c r="Z2799" i="23"/>
  <c r="AE4695" i="23"/>
  <c r="Z2745" i="23"/>
  <c r="Z2043" i="23"/>
  <c r="Z1341" i="23"/>
  <c r="Z693" i="23"/>
  <c r="Z585" i="23"/>
  <c r="AS1054" i="24"/>
  <c r="Z2853" i="23"/>
  <c r="Z639" i="23"/>
  <c r="AS1614" i="24"/>
  <c r="AS998" i="24"/>
  <c r="AS494" i="24"/>
  <c r="Z2151" i="23"/>
  <c r="Z2097" i="23"/>
  <c r="Y36" i="19"/>
  <c r="AQ1111" i="24"/>
  <c r="K1111" i="24"/>
  <c r="K4534" i="23"/>
  <c r="F4534" i="23"/>
  <c r="K748" i="23"/>
  <c r="X748" i="23"/>
  <c r="AV1334" i="24"/>
  <c r="O1334" i="24"/>
  <c r="J1615" i="24"/>
  <c r="I1616" i="24" s="1"/>
  <c r="AP1615" i="24"/>
  <c r="AO1616" i="24" s="1"/>
  <c r="D1615" i="24"/>
  <c r="O1615" i="24"/>
  <c r="P1615" i="24"/>
  <c r="R1615" i="24"/>
  <c r="Q1615" i="24"/>
  <c r="L1616" i="24"/>
  <c r="AR1616" i="24"/>
  <c r="C1616" i="24"/>
  <c r="E1616" i="24"/>
  <c r="F1616" i="24"/>
  <c r="AV1616" i="24" s="1"/>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J1391" i="24"/>
  <c r="I1392" i="24" s="1"/>
  <c r="AP1391" i="24"/>
  <c r="AO1392" i="24" s="1"/>
  <c r="D1391" i="24"/>
  <c r="O1391" i="24"/>
  <c r="P1391" i="24"/>
  <c r="R1391" i="24"/>
  <c r="Q1391" i="24"/>
  <c r="L1392" i="24"/>
  <c r="AR1392" i="24"/>
  <c r="C1392" i="24"/>
  <c r="E1392" i="24"/>
  <c r="F1392" i="24"/>
  <c r="AV1392" i="24" s="1"/>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G1168" i="24"/>
  <c r="B1169" i="24"/>
  <c r="AP1111" i="24"/>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R999" i="24"/>
  <c r="Q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AR776" i="24"/>
  <c r="L776" i="24"/>
  <c r="C776" i="24"/>
  <c r="E776" i="24"/>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G664" i="24"/>
  <c r="B665" i="24"/>
  <c r="AS606" i="24"/>
  <c r="AO607" i="24"/>
  <c r="AP607" i="24"/>
  <c r="AO608" i="24" s="1"/>
  <c r="J607" i="24"/>
  <c r="I608" i="24" s="1"/>
  <c r="D607" i="24"/>
  <c r="O607" i="24"/>
  <c r="AZ607" i="24" s="1"/>
  <c r="P607" i="24"/>
  <c r="Q607" i="24"/>
  <c r="R607" i="24"/>
  <c r="AR608" i="24"/>
  <c r="L608" i="24"/>
  <c r="C608" i="24"/>
  <c r="E608" i="24"/>
  <c r="G608" i="24"/>
  <c r="B609" i="24"/>
  <c r="AP551" i="24"/>
  <c r="AO552" i="24" s="1"/>
  <c r="J551" i="24"/>
  <c r="I552" i="24" s="1"/>
  <c r="D551" i="24"/>
  <c r="O551" i="24"/>
  <c r="P551" i="24"/>
  <c r="Q551" i="24"/>
  <c r="R551" i="24"/>
  <c r="AR552" i="24"/>
  <c r="L552" i="24"/>
  <c r="C552" i="24"/>
  <c r="E552" i="24"/>
  <c r="F552" i="24"/>
  <c r="AV552" i="24" s="1"/>
  <c r="G552" i="24"/>
  <c r="B553" i="24"/>
  <c r="O495" i="24"/>
  <c r="P495" i="24"/>
  <c r="Q495" i="24"/>
  <c r="R495" i="24"/>
  <c r="J495" i="24"/>
  <c r="I496" i="24" s="1"/>
  <c r="AP495" i="24"/>
  <c r="AO496" i="24" s="1"/>
  <c r="D495" i="24"/>
  <c r="L496" i="24"/>
  <c r="AR496" i="24"/>
  <c r="E496" i="24"/>
  <c r="G496" i="24"/>
  <c r="C496" i="24"/>
  <c r="F496" i="24"/>
  <c r="AV496" i="24" s="1"/>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J327" i="24"/>
  <c r="I328" i="24" s="1"/>
  <c r="AP327" i="24"/>
  <c r="AO328" i="24" s="1"/>
  <c r="D327" i="24"/>
  <c r="O327" i="24"/>
  <c r="P327" i="24"/>
  <c r="Q327" i="24"/>
  <c r="R327" i="24"/>
  <c r="AR328" i="24"/>
  <c r="L328" i="24"/>
  <c r="C328" i="24"/>
  <c r="E328" i="24"/>
  <c r="F328" i="24"/>
  <c r="AV328" i="24" s="1"/>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O4750" i="23"/>
  <c r="P4750" i="23"/>
  <c r="Q4750" i="23"/>
  <c r="R4750" i="23"/>
  <c r="L4751" i="23"/>
  <c r="Y4751" i="23"/>
  <c r="C4751" i="23"/>
  <c r="E4751" i="23"/>
  <c r="G4751" i="23"/>
  <c r="B4752" i="23"/>
  <c r="AH4694" i="23"/>
  <c r="S4695" i="23"/>
  <c r="U4695" i="23"/>
  <c r="AG4695" i="23"/>
  <c r="AH4695" i="23" s="1"/>
  <c r="AI4695" i="23"/>
  <c r="D4696" i="23"/>
  <c r="J4696" i="23"/>
  <c r="I4697" i="23" s="1"/>
  <c r="AB4696" i="23"/>
  <c r="AA4697" i="23" s="1"/>
  <c r="O4696" i="23"/>
  <c r="P4696" i="23"/>
  <c r="Q4696" i="23"/>
  <c r="R4696" i="23"/>
  <c r="AD4697" i="23"/>
  <c r="L4697" i="23"/>
  <c r="C4697" i="23"/>
  <c r="E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K4535" i="23" s="1"/>
  <c r="E4535" i="23"/>
  <c r="F4535" i="23"/>
  <c r="G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Y4181" i="23"/>
  <c r="L4181" i="23"/>
  <c r="C4181" i="23"/>
  <c r="F4181" i="23" s="1"/>
  <c r="E4181" i="23"/>
  <c r="G4181" i="23"/>
  <c r="B4182" i="23"/>
  <c r="D4126" i="23"/>
  <c r="J4126" i="23"/>
  <c r="I4127" i="23" s="1"/>
  <c r="W4126" i="23"/>
  <c r="V4127" i="23" s="1"/>
  <c r="O4126" i="23"/>
  <c r="P4126" i="23"/>
  <c r="Q4126" i="23"/>
  <c r="R4126" i="23"/>
  <c r="L4127" i="23"/>
  <c r="Y4127" i="23"/>
  <c r="C4127" i="23"/>
  <c r="E4127" i="23"/>
  <c r="F4127" i="23"/>
  <c r="G4127" i="23"/>
  <c r="B4128" i="23"/>
  <c r="W4072" i="23"/>
  <c r="V4073" i="23" s="1"/>
  <c r="D4072" i="23"/>
  <c r="J4072" i="23"/>
  <c r="I4073" i="23" s="1"/>
  <c r="O4072" i="23"/>
  <c r="P4072" i="23"/>
  <c r="Q4072" i="23"/>
  <c r="R4072" i="23"/>
  <c r="Y4073" i="23"/>
  <c r="L4073" i="23"/>
  <c r="E4073" i="23"/>
  <c r="G4073" i="23"/>
  <c r="C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E3665" i="23"/>
  <c r="G3665" i="23"/>
  <c r="B3666" i="23"/>
  <c r="EO69" i="23"/>
  <c r="EC69" i="23"/>
  <c r="O3610" i="23"/>
  <c r="P3610" i="23"/>
  <c r="Q3610" i="23"/>
  <c r="R3610" i="23"/>
  <c r="C3611" i="23"/>
  <c r="E3611" i="23"/>
  <c r="G3611" i="23"/>
  <c r="B3612" i="23"/>
  <c r="EO68" i="23"/>
  <c r="EC68" i="23"/>
  <c r="P3556" i="23"/>
  <c r="Q3556" i="23"/>
  <c r="R3556" i="23"/>
  <c r="C3557" i="23"/>
  <c r="D3557" i="23" s="1"/>
  <c r="E3557" i="23"/>
  <c r="F3557" i="23"/>
  <c r="G3557" i="23"/>
  <c r="B3558" i="23"/>
  <c r="EO67" i="23"/>
  <c r="EC67" i="23"/>
  <c r="P3502" i="23"/>
  <c r="Q3502" i="23"/>
  <c r="R3502" i="23"/>
  <c r="C3503" i="23"/>
  <c r="D3503" i="23" s="1"/>
  <c r="E3503" i="23"/>
  <c r="F3503" i="23"/>
  <c r="G3503" i="23"/>
  <c r="B3504" i="23"/>
  <c r="W3448" i="23"/>
  <c r="V3449" i="23" s="1"/>
  <c r="J3448" i="23"/>
  <c r="I3449" i="23" s="1"/>
  <c r="D3448" i="23"/>
  <c r="P3448" i="23"/>
  <c r="Q3448" i="23"/>
  <c r="R3448" i="23"/>
  <c r="Y3449" i="23"/>
  <c r="L3449" i="23"/>
  <c r="C3449" i="23"/>
  <c r="E3449" i="23"/>
  <c r="F3449" i="23"/>
  <c r="G3449" i="23"/>
  <c r="B3450" i="23"/>
  <c r="EC65" i="23"/>
  <c r="W3394" i="23"/>
  <c r="V3395" i="23" s="1"/>
  <c r="J3394" i="23"/>
  <c r="I3395" i="23" s="1"/>
  <c r="D3394" i="23"/>
  <c r="O3394" i="23"/>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G3287" i="23"/>
  <c r="B3288" i="23"/>
  <c r="Z3231" i="23"/>
  <c r="V3232" i="23"/>
  <c r="W3232" i="23"/>
  <c r="V3233" i="23" s="1"/>
  <c r="J3232" i="23"/>
  <c r="I3233" i="23" s="1"/>
  <c r="D3232" i="23"/>
  <c r="O3232" i="23"/>
  <c r="P3232" i="23"/>
  <c r="Q3232" i="23"/>
  <c r="R3232" i="23"/>
  <c r="L3233" i="23"/>
  <c r="Y3233" i="23"/>
  <c r="C3233" i="23"/>
  <c r="E3233" i="23"/>
  <c r="G3233" i="23"/>
  <c r="B3234" i="23"/>
  <c r="J3178" i="23"/>
  <c r="I3179" i="23" s="1"/>
  <c r="W3178" i="23"/>
  <c r="V3179" i="23" s="1"/>
  <c r="D3178" i="23"/>
  <c r="O3178" i="23"/>
  <c r="P3178" i="23"/>
  <c r="Q3178" i="23"/>
  <c r="R3178" i="23"/>
  <c r="Y3179" i="23"/>
  <c r="L3179" i="23"/>
  <c r="C3179" i="23"/>
  <c r="E3179" i="23"/>
  <c r="F3179" i="23"/>
  <c r="G3179" i="23"/>
  <c r="B318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P3070" i="23"/>
  <c r="Q3070" i="23"/>
  <c r="R3070" i="23"/>
  <c r="Y3071" i="23"/>
  <c r="L3071" i="23"/>
  <c r="C3071" i="23"/>
  <c r="E3071" i="23"/>
  <c r="F3071" i="23"/>
  <c r="G3071" i="23"/>
  <c r="B3072" i="23"/>
  <c r="W3016" i="23"/>
  <c r="V3017" i="23" s="1"/>
  <c r="J3016" i="23"/>
  <c r="I3017" i="23" s="1"/>
  <c r="D3016" i="23"/>
  <c r="P3016" i="23"/>
  <c r="Q3016" i="23"/>
  <c r="R3016" i="23"/>
  <c r="Y3017" i="23"/>
  <c r="L3017" i="23"/>
  <c r="C3017" i="23"/>
  <c r="E3017" i="23"/>
  <c r="F3017" i="23"/>
  <c r="G3017" i="23"/>
  <c r="B3018" i="23"/>
  <c r="W2962" i="23"/>
  <c r="V2963" i="23" s="1"/>
  <c r="J2962" i="23"/>
  <c r="I2963" i="23" s="1"/>
  <c r="D2962" i="23"/>
  <c r="O2962" i="23"/>
  <c r="P2962" i="23"/>
  <c r="Q2962" i="23"/>
  <c r="R2962" i="23"/>
  <c r="L2963" i="23"/>
  <c r="Y2963" i="23"/>
  <c r="C2963" i="23"/>
  <c r="E2963" i="23"/>
  <c r="G2963" i="23"/>
  <c r="B2964" i="23"/>
  <c r="W2908" i="23"/>
  <c r="V2909" i="23" s="1"/>
  <c r="J2908" i="23"/>
  <c r="I2909" i="23" s="1"/>
  <c r="D2908" i="23"/>
  <c r="O2908" i="23"/>
  <c r="P2908" i="23"/>
  <c r="Q2908" i="23"/>
  <c r="R2908" i="23"/>
  <c r="Y2909" i="23"/>
  <c r="L2909" i="23"/>
  <c r="C2909" i="23"/>
  <c r="E2909" i="23"/>
  <c r="G2909" i="23"/>
  <c r="B2910" i="23"/>
  <c r="W2854" i="23"/>
  <c r="V2855" i="23" s="1"/>
  <c r="J2854" i="23"/>
  <c r="I2855" i="23" s="1"/>
  <c r="D2854" i="23"/>
  <c r="O2854" i="23"/>
  <c r="P2854" i="23"/>
  <c r="Q2854" i="23"/>
  <c r="R2854" i="23"/>
  <c r="Y2855" i="23"/>
  <c r="L2855" i="23"/>
  <c r="C2855" i="23"/>
  <c r="E2855" i="23"/>
  <c r="G2855" i="23"/>
  <c r="B2856" i="23"/>
  <c r="EC54" i="23"/>
  <c r="J2800" i="23"/>
  <c r="I2801" i="23" s="1"/>
  <c r="W2800" i="23"/>
  <c r="V2801" i="23" s="1"/>
  <c r="D2800" i="23"/>
  <c r="O2800" i="23"/>
  <c r="P2800" i="23"/>
  <c r="Q2800" i="23"/>
  <c r="R2800" i="23"/>
  <c r="Y2801" i="23"/>
  <c r="L2801" i="23"/>
  <c r="C2801" i="23"/>
  <c r="E2801" i="23"/>
  <c r="G2801" i="23"/>
  <c r="B2802" i="23"/>
  <c r="EC53" i="23"/>
  <c r="W2746" i="23"/>
  <c r="V2747" i="23" s="1"/>
  <c r="J2746" i="23"/>
  <c r="I2747" i="23" s="1"/>
  <c r="D2746" i="23"/>
  <c r="O2746" i="23"/>
  <c r="P2746" i="23"/>
  <c r="Q2746" i="23"/>
  <c r="R2746" i="23"/>
  <c r="Y2747" i="23"/>
  <c r="L2747" i="23"/>
  <c r="C2747" i="23"/>
  <c r="F2747" i="23" s="1"/>
  <c r="E2747" i="23"/>
  <c r="G2747" i="23"/>
  <c r="B2748" i="23"/>
  <c r="EC52" i="23"/>
  <c r="W2692" i="23"/>
  <c r="V2693" i="23" s="1"/>
  <c r="J2692" i="23"/>
  <c r="I2693" i="23" s="1"/>
  <c r="D2692" i="23"/>
  <c r="O2692" i="23"/>
  <c r="P2692" i="23"/>
  <c r="Q2692" i="23"/>
  <c r="R2692" i="23"/>
  <c r="Y2693" i="23"/>
  <c r="L2693" i="23"/>
  <c r="C2693" i="23"/>
  <c r="E2693" i="23"/>
  <c r="F2693" i="23"/>
  <c r="G2693" i="23"/>
  <c r="B2694" i="23"/>
  <c r="EC51" i="23"/>
  <c r="W2638" i="23"/>
  <c r="V2639" i="23" s="1"/>
  <c r="J2638" i="23"/>
  <c r="I2639" i="23" s="1"/>
  <c r="D2638" i="23"/>
  <c r="O2638" i="23"/>
  <c r="P2638" i="23"/>
  <c r="Q2638" i="23"/>
  <c r="R2638" i="23"/>
  <c r="Y2639" i="23"/>
  <c r="L2639" i="23"/>
  <c r="C2639" i="23"/>
  <c r="E2639" i="23"/>
  <c r="F2639" i="23"/>
  <c r="G2639" i="23"/>
  <c r="B2640" i="23"/>
  <c r="J2584" i="23"/>
  <c r="I2585" i="23" s="1"/>
  <c r="W2584" i="23"/>
  <c r="V2585" i="23" s="1"/>
  <c r="D2584" i="23"/>
  <c r="O2584" i="23"/>
  <c r="P2584" i="23"/>
  <c r="Q2584" i="23"/>
  <c r="R2584" i="23"/>
  <c r="Y2585" i="23"/>
  <c r="L2585" i="23"/>
  <c r="C2585" i="23"/>
  <c r="E2585" i="23"/>
  <c r="F2585" i="23"/>
  <c r="G2585" i="23"/>
  <c r="B2586"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F2477" i="23"/>
  <c r="G2477" i="23"/>
  <c r="B2478" i="23"/>
  <c r="W2422" i="23"/>
  <c r="V2423" i="23" s="1"/>
  <c r="J2422" i="23"/>
  <c r="I2423" i="23" s="1"/>
  <c r="D2422" i="23"/>
  <c r="O2422" i="23"/>
  <c r="P2422" i="23"/>
  <c r="Q2422" i="23"/>
  <c r="R2422" i="23"/>
  <c r="L2423" i="23"/>
  <c r="Y2423" i="23"/>
  <c r="C2423" i="23"/>
  <c r="E2423" i="23"/>
  <c r="G2423" i="23"/>
  <c r="B2424" i="23"/>
  <c r="W2368" i="23"/>
  <c r="V2369" i="23" s="1"/>
  <c r="J2368" i="23"/>
  <c r="I2369" i="23" s="1"/>
  <c r="D2368" i="23"/>
  <c r="O2368" i="23"/>
  <c r="P2368" i="23"/>
  <c r="Q2368" i="23"/>
  <c r="R2368" i="23"/>
  <c r="Y2369" i="23"/>
  <c r="L2369" i="23"/>
  <c r="C2369" i="23"/>
  <c r="E2369" i="23"/>
  <c r="G2369" i="23"/>
  <c r="B2370" i="23"/>
  <c r="W2314" i="23"/>
  <c r="V2315" i="23" s="1"/>
  <c r="J2314" i="23"/>
  <c r="I2315" i="23" s="1"/>
  <c r="D2314" i="23"/>
  <c r="O2314" i="23"/>
  <c r="P2314" i="23"/>
  <c r="Q2314" i="23"/>
  <c r="R2314" i="23"/>
  <c r="Y2315" i="23"/>
  <c r="L2315" i="23"/>
  <c r="C2315" i="23"/>
  <c r="E2315" i="23"/>
  <c r="G2315" i="23"/>
  <c r="B2316" i="23"/>
  <c r="J2260" i="23"/>
  <c r="I2261" i="23" s="1"/>
  <c r="W2260" i="23"/>
  <c r="V2261" i="23" s="1"/>
  <c r="D2260" i="23"/>
  <c r="O2260" i="23"/>
  <c r="P2260" i="23"/>
  <c r="Q2260" i="23"/>
  <c r="R2260" i="23"/>
  <c r="L2261" i="23"/>
  <c r="Y2261" i="23"/>
  <c r="B2262" i="23"/>
  <c r="C2261" i="23"/>
  <c r="E2261" i="23"/>
  <c r="G2261" i="23"/>
  <c r="O2206" i="23"/>
  <c r="P2206" i="23"/>
  <c r="Q2206" i="23"/>
  <c r="R2206" i="23"/>
  <c r="J2206" i="23"/>
  <c r="I2207" i="23" s="1"/>
  <c r="W2206" i="23"/>
  <c r="V2207" i="23" s="1"/>
  <c r="D2206" i="23"/>
  <c r="Y2207" i="23"/>
  <c r="L2207" i="23"/>
  <c r="C2207" i="23"/>
  <c r="E2207" i="23"/>
  <c r="G2207" i="23"/>
  <c r="B2208" i="23"/>
  <c r="EC42" i="23"/>
  <c r="Y2153" i="23"/>
  <c r="L2153" i="23"/>
  <c r="B2154" i="23"/>
  <c r="C2153" i="23"/>
  <c r="G2153" i="23"/>
  <c r="E2153" i="23"/>
  <c r="W2152" i="23"/>
  <c r="V2153" i="23" s="1"/>
  <c r="J2152" i="23"/>
  <c r="I2153" i="23" s="1"/>
  <c r="D2152" i="23"/>
  <c r="O2152" i="23"/>
  <c r="P2152" i="23"/>
  <c r="Q2152" i="23"/>
  <c r="R2152" i="23"/>
  <c r="O2098" i="23"/>
  <c r="P2098" i="23"/>
  <c r="Q2098" i="23"/>
  <c r="R2098" i="23"/>
  <c r="L2099" i="23"/>
  <c r="Y2099" i="23"/>
  <c r="C2099" i="23"/>
  <c r="G2099" i="23"/>
  <c r="B2100" i="23"/>
  <c r="E2099" i="23"/>
  <c r="W2098" i="23"/>
  <c r="V2099" i="23" s="1"/>
  <c r="J2098" i="23"/>
  <c r="I2099" i="23" s="1"/>
  <c r="D2098" i="23"/>
  <c r="O2044" i="23"/>
  <c r="P2044" i="23"/>
  <c r="Q2044" i="23"/>
  <c r="R2044" i="23"/>
  <c r="L2045" i="23"/>
  <c r="Y2045" i="23"/>
  <c r="C2045" i="23"/>
  <c r="B2046" i="23"/>
  <c r="G2045" i="23"/>
  <c r="E2045" i="23"/>
  <c r="W2044" i="23"/>
  <c r="V2045" i="23" s="1"/>
  <c r="J2044" i="23"/>
  <c r="I2045" i="23" s="1"/>
  <c r="D2044" i="23"/>
  <c r="J1990" i="23"/>
  <c r="I1991" i="23" s="1"/>
  <c r="W1990" i="23"/>
  <c r="V1991" i="23" s="1"/>
  <c r="D1990" i="23"/>
  <c r="Y1991" i="23"/>
  <c r="L1991" i="23"/>
  <c r="E1991" i="23"/>
  <c r="C1991" i="23"/>
  <c r="G1991" i="23"/>
  <c r="B1992" i="23"/>
  <c r="P1990" i="23"/>
  <c r="Q1990" i="23"/>
  <c r="R1990" i="23"/>
  <c r="EC38" i="23"/>
  <c r="W1936" i="23"/>
  <c r="V1937" i="23" s="1"/>
  <c r="J1936" i="23"/>
  <c r="I1937" i="23" s="1"/>
  <c r="D1936" i="23"/>
  <c r="O1936" i="23"/>
  <c r="P1936" i="23"/>
  <c r="Q1936" i="23"/>
  <c r="R1936" i="23"/>
  <c r="L1937" i="23"/>
  <c r="Y1937" i="23"/>
  <c r="C1937" i="23"/>
  <c r="B1938" i="23"/>
  <c r="E1937" i="23"/>
  <c r="G1937" i="23"/>
  <c r="EC37"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G1721" i="23"/>
  <c r="B1722" i="23"/>
  <c r="W1666" i="23"/>
  <c r="V1667" i="23" s="1"/>
  <c r="J1666" i="23"/>
  <c r="I1667" i="23" s="1"/>
  <c r="D1666" i="23"/>
  <c r="O1666" i="23"/>
  <c r="P1666" i="23"/>
  <c r="Q1666" i="23"/>
  <c r="R1666" i="23"/>
  <c r="L1667" i="23"/>
  <c r="Y1667" i="23"/>
  <c r="C1667" i="23"/>
  <c r="E1667" i="23"/>
  <c r="G1667" i="23"/>
  <c r="B1668" i="23"/>
  <c r="EC32" i="23"/>
  <c r="J1612" i="23"/>
  <c r="I1613" i="23" s="1"/>
  <c r="W1612" i="23"/>
  <c r="V1613" i="23" s="1"/>
  <c r="D1612" i="23"/>
  <c r="O1612" i="23"/>
  <c r="P1612" i="23"/>
  <c r="Q1612" i="23"/>
  <c r="R1612" i="23"/>
  <c r="L1613" i="23"/>
  <c r="Y1613" i="23"/>
  <c r="C1613" i="23"/>
  <c r="E1613" i="23"/>
  <c r="F1613" i="23"/>
  <c r="G1613" i="23"/>
  <c r="B1614" i="23"/>
  <c r="J1558" i="23"/>
  <c r="I1559" i="23" s="1"/>
  <c r="W1558" i="23"/>
  <c r="V1559" i="23" s="1"/>
  <c r="D1558" i="23"/>
  <c r="O1558" i="23"/>
  <c r="ED31" i="23" s="1"/>
  <c r="P1558" i="23"/>
  <c r="Q1558" i="23"/>
  <c r="R1558" i="23"/>
  <c r="L1559" i="23"/>
  <c r="Y1559" i="23"/>
  <c r="C1559" i="23"/>
  <c r="F1559" i="23" s="1"/>
  <c r="E1559" i="23"/>
  <c r="G1559" i="23"/>
  <c r="B1560" i="23"/>
  <c r="W1504" i="23"/>
  <c r="V1505" i="23" s="1"/>
  <c r="J1504" i="23"/>
  <c r="I1505" i="23" s="1"/>
  <c r="D1504" i="23"/>
  <c r="O1504" i="23"/>
  <c r="ED30" i="23" s="1"/>
  <c r="P1504" i="23"/>
  <c r="Q1504" i="23"/>
  <c r="R1504" i="23"/>
  <c r="Y1505" i="23"/>
  <c r="L1505" i="23"/>
  <c r="C1505" i="23"/>
  <c r="F1505" i="23" s="1"/>
  <c r="E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E1343" i="23"/>
  <c r="G1343" i="23"/>
  <c r="B1344" i="23"/>
  <c r="Z1287" i="23"/>
  <c r="V1288" i="23"/>
  <c r="W1288" i="23"/>
  <c r="V1289" i="23" s="1"/>
  <c r="J1288" i="23"/>
  <c r="I1289" i="23" s="1"/>
  <c r="D1288" i="23"/>
  <c r="O1288" i="23"/>
  <c r="P1288" i="23"/>
  <c r="Q1288" i="23"/>
  <c r="R1288" i="23"/>
  <c r="Y1289" i="23"/>
  <c r="L1289" i="23"/>
  <c r="C1289" i="23"/>
  <c r="E1289" i="23"/>
  <c r="G1289" i="23"/>
  <c r="B1290" i="23"/>
  <c r="EC25" i="23"/>
  <c r="W1234" i="23"/>
  <c r="V1235" i="23" s="1"/>
  <c r="J1234" i="23"/>
  <c r="I1235" i="23" s="1"/>
  <c r="D1234" i="23"/>
  <c r="O1234" i="23"/>
  <c r="ED25" i="23" s="1"/>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J1126" i="23"/>
  <c r="I1127" i="23" s="1"/>
  <c r="W1126" i="23"/>
  <c r="V1127" i="23" s="1"/>
  <c r="D1126" i="23"/>
  <c r="O1126" i="23"/>
  <c r="P1126" i="23"/>
  <c r="Q1126" i="23"/>
  <c r="R1126" i="23"/>
  <c r="Y1127" i="23"/>
  <c r="L1127" i="23"/>
  <c r="C1127" i="23"/>
  <c r="E1127" i="23"/>
  <c r="F1127" i="23"/>
  <c r="G1127" i="23"/>
  <c r="B1128" i="23"/>
  <c r="J90" i="8"/>
  <c r="EC22" i="23"/>
  <c r="J1072" i="23"/>
  <c r="I1073" i="23" s="1"/>
  <c r="W1072" i="23"/>
  <c r="V1073" i="23" s="1"/>
  <c r="D1072" i="23"/>
  <c r="O1072" i="23"/>
  <c r="P1072" i="23"/>
  <c r="Q1072" i="23"/>
  <c r="R1072" i="23"/>
  <c r="L1073" i="23"/>
  <c r="Y1073" i="23"/>
  <c r="C1073" i="23"/>
  <c r="E1073" i="23"/>
  <c r="F1073" i="23"/>
  <c r="G1073" i="23"/>
  <c r="B1074" i="23"/>
  <c r="L1019" i="23"/>
  <c r="Y1019" i="23"/>
  <c r="C1019" i="23"/>
  <c r="E1019" i="23"/>
  <c r="G1019" i="23"/>
  <c r="B1020" i="23"/>
  <c r="J1018" i="23"/>
  <c r="I1019" i="23" s="1"/>
  <c r="W1018" i="23"/>
  <c r="V1019" i="23" s="1"/>
  <c r="D1018" i="23"/>
  <c r="O1018" i="23"/>
  <c r="P1018" i="23"/>
  <c r="Q1018" i="23"/>
  <c r="R1018" i="23"/>
  <c r="J89" i="8"/>
  <c r="EC21" i="23"/>
  <c r="J88" i="8"/>
  <c r="EC20" i="23"/>
  <c r="W964" i="23"/>
  <c r="V965" i="23" s="1"/>
  <c r="J964" i="23"/>
  <c r="I965" i="23" s="1"/>
  <c r="D964" i="23"/>
  <c r="O964" i="23"/>
  <c r="Q964" i="23"/>
  <c r="R964" i="23"/>
  <c r="P964" i="23"/>
  <c r="Y965" i="23"/>
  <c r="L965" i="23"/>
  <c r="C965" i="23"/>
  <c r="E965" i="23"/>
  <c r="F965" i="23"/>
  <c r="G965" i="23"/>
  <c r="B966" i="23"/>
  <c r="J87" i="8"/>
  <c r="EC19" i="23"/>
  <c r="W910" i="23"/>
  <c r="V911" i="23" s="1"/>
  <c r="J910" i="23"/>
  <c r="I911" i="23" s="1"/>
  <c r="D910" i="23"/>
  <c r="O910" i="23"/>
  <c r="P910" i="23"/>
  <c r="Q910" i="23"/>
  <c r="R910" i="23"/>
  <c r="Y911" i="23"/>
  <c r="L911" i="23"/>
  <c r="C911" i="23"/>
  <c r="E911" i="23"/>
  <c r="G911" i="23"/>
  <c r="B912" i="23"/>
  <c r="J86" i="8"/>
  <c r="EC18" i="23"/>
  <c r="J856" i="23"/>
  <c r="I857" i="23" s="1"/>
  <c r="W856" i="23"/>
  <c r="V857" i="23" s="1"/>
  <c r="D856" i="23"/>
  <c r="O856" i="23"/>
  <c r="Q856" i="23"/>
  <c r="P856" i="23"/>
  <c r="R856" i="23"/>
  <c r="Y857" i="23"/>
  <c r="L857" i="23"/>
  <c r="C857" i="23"/>
  <c r="E857" i="23"/>
  <c r="G857" i="23"/>
  <c r="B858" i="23"/>
  <c r="J85" i="8"/>
  <c r="EC17" i="23"/>
  <c r="O802" i="23"/>
  <c r="P802" i="23"/>
  <c r="Q802" i="23"/>
  <c r="R802" i="23"/>
  <c r="W802" i="23"/>
  <c r="V803" i="23" s="1"/>
  <c r="J802" i="23"/>
  <c r="I803" i="23" s="1"/>
  <c r="D802" i="23"/>
  <c r="L803" i="23"/>
  <c r="Y803" i="23"/>
  <c r="C803" i="23"/>
  <c r="E803" i="23"/>
  <c r="G803" i="23"/>
  <c r="B804" i="23"/>
  <c r="J84" i="8"/>
  <c r="EC16" i="23"/>
  <c r="M748" i="23"/>
  <c r="O748" i="23"/>
  <c r="P748" i="23"/>
  <c r="Q748" i="23"/>
  <c r="R748" i="23"/>
  <c r="L749" i="23"/>
  <c r="Y749" i="23"/>
  <c r="B750" i="23"/>
  <c r="C749" i="23"/>
  <c r="G749" i="23"/>
  <c r="E749" i="23"/>
  <c r="J748" i="23"/>
  <c r="W748" i="23"/>
  <c r="D748" i="23"/>
  <c r="J83" i="8"/>
  <c r="EC15" i="23"/>
  <c r="O694" i="23"/>
  <c r="Q694" i="23"/>
  <c r="P694" i="23"/>
  <c r="R694" i="23"/>
  <c r="Y695" i="23"/>
  <c r="L695" i="23"/>
  <c r="C695" i="23"/>
  <c r="E695" i="23"/>
  <c r="G695" i="23"/>
  <c r="B696" i="23"/>
  <c r="W694" i="23"/>
  <c r="V695" i="23" s="1"/>
  <c r="J694" i="23"/>
  <c r="I695" i="23" s="1"/>
  <c r="D694" i="23"/>
  <c r="J82" i="8"/>
  <c r="EC14" i="23"/>
  <c r="W640" i="23"/>
  <c r="V641" i="23" s="1"/>
  <c r="J640" i="23"/>
  <c r="I641" i="23" s="1"/>
  <c r="D640" i="23"/>
  <c r="O640" i="23"/>
  <c r="Q640" i="23"/>
  <c r="P640" i="23"/>
  <c r="R640" i="23"/>
  <c r="Y641" i="23"/>
  <c r="L641" i="23"/>
  <c r="C641" i="23"/>
  <c r="E641" i="23"/>
  <c r="G641" i="23"/>
  <c r="B642" i="23"/>
  <c r="J81" i="8"/>
  <c r="EC13" i="23"/>
  <c r="W586" i="23"/>
  <c r="V587" i="23" s="1"/>
  <c r="J586" i="23"/>
  <c r="I587" i="23" s="1"/>
  <c r="D586" i="23"/>
  <c r="O586" i="23"/>
  <c r="P586" i="23"/>
  <c r="Q586" i="23"/>
  <c r="R586" i="23"/>
  <c r="Y587" i="23"/>
  <c r="L587" i="23"/>
  <c r="C587" i="23"/>
  <c r="E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Q478" i="23"/>
  <c r="P478" i="23"/>
  <c r="R478" i="23"/>
  <c r="Y479" i="23"/>
  <c r="L479" i="23"/>
  <c r="C479" i="23"/>
  <c r="E479" i="23"/>
  <c r="F479" i="23"/>
  <c r="G479" i="23"/>
  <c r="B480" i="23"/>
  <c r="J78" i="8"/>
  <c r="EC10" i="23"/>
  <c r="W424" i="23"/>
  <c r="V425" i="23" s="1"/>
  <c r="J424" i="23"/>
  <c r="I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Y371" i="23"/>
  <c r="L371" i="23"/>
  <c r="C371" i="23"/>
  <c r="E371" i="23"/>
  <c r="F371" i="23"/>
  <c r="G371" i="23"/>
  <c r="B372" i="23"/>
  <c r="J76" i="8"/>
  <c r="EC8" i="23"/>
  <c r="W316" i="23"/>
  <c r="V317" i="23" s="1"/>
  <c r="J316" i="23"/>
  <c r="I317" i="23" s="1"/>
  <c r="D316" i="23"/>
  <c r="O316" i="23"/>
  <c r="Q316" i="23"/>
  <c r="P316" i="23"/>
  <c r="R316" i="23"/>
  <c r="Y317" i="23"/>
  <c r="L317" i="23"/>
  <c r="C317" i="23"/>
  <c r="F317" i="23" s="1"/>
  <c r="E317" i="23"/>
  <c r="G317" i="23"/>
  <c r="B318" i="23"/>
  <c r="W262" i="23"/>
  <c r="V263" i="23" s="1"/>
  <c r="J262" i="23"/>
  <c r="I263" i="23" s="1"/>
  <c r="D262" i="23"/>
  <c r="O262" i="23"/>
  <c r="P262" i="23"/>
  <c r="Q262" i="23"/>
  <c r="R262" i="23"/>
  <c r="Y263" i="23"/>
  <c r="L263" i="23"/>
  <c r="C263" i="23"/>
  <c r="E263" i="23"/>
  <c r="F263" i="23"/>
  <c r="G263" i="23"/>
  <c r="B264" i="23"/>
  <c r="J74" i="8"/>
  <c r="EC6" i="23"/>
  <c r="W208" i="23"/>
  <c r="V209" i="23" s="1"/>
  <c r="J208" i="23"/>
  <c r="I209" i="23" s="1"/>
  <c r="D208" i="23"/>
  <c r="O208" i="23"/>
  <c r="P208" i="23"/>
  <c r="Q208" i="23"/>
  <c r="R208" i="23"/>
  <c r="Y209" i="23"/>
  <c r="L209" i="23"/>
  <c r="C209" i="23"/>
  <c r="E209" i="23"/>
  <c r="G209" i="23"/>
  <c r="B210" i="23"/>
  <c r="J73" i="8"/>
  <c r="EC5" i="23"/>
  <c r="W154" i="23"/>
  <c r="V155" i="23" s="1"/>
  <c r="J154" i="23"/>
  <c r="I155" i="23" s="1"/>
  <c r="D154" i="23"/>
  <c r="O154" i="23"/>
  <c r="P154" i="23"/>
  <c r="Q154" i="23"/>
  <c r="R154" i="23"/>
  <c r="Y155" i="23"/>
  <c r="L155" i="23"/>
  <c r="C155" i="23"/>
  <c r="E155" i="23"/>
  <c r="F155" i="23"/>
  <c r="G155" i="23"/>
  <c r="B156" i="23"/>
  <c r="O100" i="23"/>
  <c r="P100" i="23"/>
  <c r="Q100" i="23"/>
  <c r="R100" i="23"/>
  <c r="L101" i="23"/>
  <c r="Y101" i="23"/>
  <c r="C101" i="23"/>
  <c r="E101" i="23"/>
  <c r="G101" i="23"/>
  <c r="B102" i="23"/>
  <c r="W100" i="23"/>
  <c r="V101" i="23" s="1"/>
  <c r="J100" i="23"/>
  <c r="I101" i="23" s="1"/>
  <c r="D100" i="23"/>
  <c r="J72" i="8"/>
  <c r="EC4" i="23"/>
  <c r="G87" i="13"/>
  <c r="E89" i="13"/>
  <c r="O37" i="18"/>
  <c r="M38" i="18"/>
  <c r="J38" i="18"/>
  <c r="D38" i="18"/>
  <c r="E38" i="19"/>
  <c r="X38" i="19"/>
  <c r="T38" i="19"/>
  <c r="L39" i="18"/>
  <c r="G39" i="18"/>
  <c r="AR39" i="18" s="1"/>
  <c r="E39" i="18"/>
  <c r="B40" i="18"/>
  <c r="C39" i="18"/>
  <c r="B39" i="19"/>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AT16" i="18"/>
  <c r="B104" i="13"/>
  <c r="I104" i="13" s="1"/>
  <c r="AS15" i="18"/>
  <c r="AR17" i="18"/>
  <c r="AR18" i="18"/>
  <c r="AR19" i="18"/>
  <c r="AR20" i="18"/>
  <c r="AR21" i="18"/>
  <c r="AR22" i="18"/>
  <c r="AR23" i="18"/>
  <c r="AR33" i="18"/>
  <c r="AR31" i="18"/>
  <c r="AR28" i="18"/>
  <c r="AR37" i="18"/>
  <c r="AR27" i="18"/>
  <c r="AR34" i="18"/>
  <c r="AR24" i="18"/>
  <c r="AR25" i="18"/>
  <c r="AR35" i="18"/>
  <c r="AR30" i="18"/>
  <c r="AR29" i="18"/>
  <c r="AR32" i="18"/>
  <c r="AR38" i="18"/>
  <c r="AR36" i="18"/>
  <c r="AR26" i="18"/>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EN45" i="23"/>
  <c r="DP45" i="23"/>
  <c r="U2258" i="23"/>
  <c r="DP44" i="23"/>
  <c r="EN44" i="23"/>
  <c r="U2204" i="23"/>
  <c r="EN43" i="23"/>
  <c r="DP43" i="23"/>
  <c r="U2150" i="23"/>
  <c r="EN42" i="23"/>
  <c r="DP42" i="23"/>
  <c r="U2096" i="23"/>
  <c r="DP41" i="23"/>
  <c r="EN41" i="23"/>
  <c r="U2042" i="23"/>
  <c r="EN40" i="23"/>
  <c r="DP40" i="23"/>
  <c r="U1988" i="23"/>
  <c r="DP39" i="23"/>
  <c r="EN39" i="23"/>
  <c r="U1934" i="23"/>
  <c r="EN38" i="23"/>
  <c r="DP38" i="23"/>
  <c r="U1880" i="23"/>
  <c r="DP37" i="23"/>
  <c r="EN37" i="23"/>
  <c r="U1826" i="23"/>
  <c r="EN36" i="23"/>
  <c r="DP36" i="23"/>
  <c r="U1772" i="23"/>
  <c r="DP35" i="23"/>
  <c r="EN35" i="23"/>
  <c r="U1718" i="23"/>
  <c r="DP34" i="23"/>
  <c r="EN34" i="23"/>
  <c r="U1664" i="23"/>
  <c r="DP33" i="23"/>
  <c r="EN33" i="23"/>
  <c r="U1610" i="23"/>
  <c r="DP32" i="23"/>
  <c r="EN32" i="23"/>
  <c r="U1556" i="23"/>
  <c r="EN31" i="23"/>
  <c r="DP31" i="23"/>
  <c r="U1502" i="23"/>
  <c r="DP30" i="23"/>
  <c r="EN30" i="23"/>
  <c r="U1448" i="23"/>
  <c r="DP29" i="23"/>
  <c r="EN29" i="23"/>
  <c r="U1394" i="23"/>
  <c r="DP28" i="23"/>
  <c r="EN28" i="23"/>
  <c r="U1340" i="23"/>
  <c r="EN27" i="23"/>
  <c r="DP27" i="23"/>
  <c r="U1286" i="23"/>
  <c r="EN26" i="23"/>
  <c r="DP26" i="23"/>
  <c r="U1232" i="23"/>
  <c r="EN25" i="23"/>
  <c r="DP25" i="23"/>
  <c r="I123" i="8"/>
  <c r="I61" i="8"/>
  <c r="U1178" i="23"/>
  <c r="DP24" i="23"/>
  <c r="EN24" i="23"/>
  <c r="I122" i="8"/>
  <c r="I60" i="8"/>
  <c r="U1124" i="23"/>
  <c r="DP23" i="23"/>
  <c r="EN23" i="23"/>
  <c r="I121" i="8"/>
  <c r="I59" i="8"/>
  <c r="U1070" i="23"/>
  <c r="DP22" i="23"/>
  <c r="EN22" i="23"/>
  <c r="I120" i="8"/>
  <c r="I58" i="8"/>
  <c r="U1016" i="23"/>
  <c r="DP21" i="23"/>
  <c r="EN21" i="23"/>
  <c r="I57" i="8"/>
  <c r="I119" i="8"/>
  <c r="U962" i="23"/>
  <c r="DP20" i="23"/>
  <c r="EN20" i="23"/>
  <c r="I56" i="8"/>
  <c r="I118" i="8"/>
  <c r="U908" i="23"/>
  <c r="DP19" i="23"/>
  <c r="EN19" i="23"/>
  <c r="I55" i="8"/>
  <c r="I117" i="8"/>
  <c r="U854" i="23"/>
  <c r="DP18" i="23"/>
  <c r="EN18" i="23"/>
  <c r="I54" i="8"/>
  <c r="I116" i="8"/>
  <c r="U800" i="23"/>
  <c r="DP17" i="23"/>
  <c r="EN17" i="23"/>
  <c r="I53" i="8"/>
  <c r="I115" i="8"/>
  <c r="U746" i="23"/>
  <c r="DP16" i="23"/>
  <c r="EN16" i="23"/>
  <c r="I52" i="8"/>
  <c r="I114" i="8"/>
  <c r="U692" i="23"/>
  <c r="DP15" i="23"/>
  <c r="EN15" i="23"/>
  <c r="I113" i="8"/>
  <c r="I51" i="8"/>
  <c r="U638" i="23"/>
  <c r="DP14" i="23"/>
  <c r="EN14" i="23"/>
  <c r="I112" i="8"/>
  <c r="I50" i="8"/>
  <c r="U584" i="23"/>
  <c r="DP13" i="23"/>
  <c r="EN13" i="23"/>
  <c r="I111" i="8"/>
  <c r="I49" i="8"/>
  <c r="U530" i="23"/>
  <c r="DP12" i="23"/>
  <c r="EN12" i="23"/>
  <c r="I48" i="8"/>
  <c r="I110" i="8"/>
  <c r="U476" i="23"/>
  <c r="DP11" i="23"/>
  <c r="EN11" i="23"/>
  <c r="I47" i="8"/>
  <c r="I109" i="8"/>
  <c r="U422" i="23"/>
  <c r="DP10" i="23"/>
  <c r="EN10" i="23"/>
  <c r="I46" i="8"/>
  <c r="I108" i="8"/>
  <c r="U368" i="23"/>
  <c r="DP9" i="23"/>
  <c r="EN9" i="23"/>
  <c r="I107" i="8"/>
  <c r="I45" i="8"/>
  <c r="U314" i="23"/>
  <c r="DP8" i="23"/>
  <c r="EN8" i="23"/>
  <c r="I106" i="8"/>
  <c r="I44" i="8"/>
  <c r="U260" i="23"/>
  <c r="DP7" i="23"/>
  <c r="EN7" i="23"/>
  <c r="I105" i="8"/>
  <c r="I43" i="8"/>
  <c r="U206" i="23"/>
  <c r="DP6" i="23"/>
  <c r="EN6" i="23"/>
  <c r="I103" i="8"/>
  <c r="I41" i="8"/>
  <c r="U98" i="23"/>
  <c r="DP4" i="23"/>
  <c r="EN4" i="23"/>
  <c r="M1614" i="24"/>
  <c r="N1614" i="24"/>
  <c r="M1390" i="24"/>
  <c r="N1390" i="24"/>
  <c r="AE1390" i="24" s="1"/>
  <c r="M1334" i="24"/>
  <c r="N1334" i="24"/>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550" i="24"/>
  <c r="N550" i="24"/>
  <c r="AE550" i="24" s="1"/>
  <c r="M494" i="24"/>
  <c r="N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N2097" i="23"/>
  <c r="M2097" i="23"/>
  <c r="M2043" i="23"/>
  <c r="N2043" i="23"/>
  <c r="N1989" i="23"/>
  <c r="M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33" i="23"/>
  <c r="N1233" i="23"/>
  <c r="M1179" i="23"/>
  <c r="N1179" i="23"/>
  <c r="M1125" i="23"/>
  <c r="N1125" i="23"/>
  <c r="M1071" i="23"/>
  <c r="N1071" i="23"/>
  <c r="M1017" i="23"/>
  <c r="N1017" i="23"/>
  <c r="M963" i="23"/>
  <c r="N963" i="23"/>
  <c r="M909" i="23"/>
  <c r="N909" i="23"/>
  <c r="M855" i="23"/>
  <c r="N855" i="23"/>
  <c r="M801" i="23"/>
  <c r="N801" i="23"/>
  <c r="N747" i="23"/>
  <c r="M747" i="23"/>
  <c r="M693" i="23"/>
  <c r="N693" i="23"/>
  <c r="M639" i="23"/>
  <c r="N639" i="23"/>
  <c r="M585" i="23"/>
  <c r="N585" i="23"/>
  <c r="M531" i="23"/>
  <c r="N531" i="23"/>
  <c r="M477" i="23"/>
  <c r="N477" i="23"/>
  <c r="M423" i="23"/>
  <c r="N423" i="23"/>
  <c r="M369" i="23"/>
  <c r="N369" i="23"/>
  <c r="M315" i="23"/>
  <c r="N315" i="23"/>
  <c r="M261" i="23"/>
  <c r="N261" i="23"/>
  <c r="M207" i="23"/>
  <c r="N207" i="23"/>
  <c r="EN5" i="23"/>
  <c r="DP5" i="23"/>
  <c r="U152" i="23"/>
  <c r="I42" i="8"/>
  <c r="I104" i="8"/>
  <c r="M153" i="23"/>
  <c r="N153" i="23"/>
  <c r="M99" i="23"/>
  <c r="N99" i="23"/>
  <c r="C88" i="13"/>
  <c r="N37" i="18"/>
  <c r="U37" i="18" s="1"/>
  <c r="M37" i="18"/>
  <c r="I96" i="8"/>
  <c r="AS326" i="24"/>
  <c r="Z3339" i="23"/>
  <c r="Z2583" i="23"/>
  <c r="H65" i="8"/>
  <c r="AS718" i="24"/>
  <c r="Z3285" i="23"/>
  <c r="Z531" i="23"/>
  <c r="AS1334" i="24"/>
  <c r="AS1278" i="24"/>
  <c r="AS1222" i="24"/>
  <c r="AS1166" i="24"/>
  <c r="AS942" i="24"/>
  <c r="AS438" i="24"/>
  <c r="AS382" i="24"/>
  <c r="AS270" i="24"/>
  <c r="Z2637" i="23"/>
  <c r="AS1390" i="24"/>
  <c r="AS1110" i="24"/>
  <c r="AS886" i="24"/>
  <c r="AS830" i="24"/>
  <c r="AS774" i="24"/>
  <c r="AS662" i="24"/>
  <c r="Z4749" i="23"/>
  <c r="Z2529" i="23"/>
  <c r="Z1827" i="23"/>
  <c r="Z369" i="23"/>
  <c r="Z4233" i="23"/>
  <c r="Z4179" i="23"/>
  <c r="Z4125" i="23"/>
  <c r="Z4071" i="23"/>
  <c r="Z3447" i="23"/>
  <c r="Z3393" i="23"/>
  <c r="Z3177" i="23"/>
  <c r="Z3123" i="23"/>
  <c r="Z3069" i="23"/>
  <c r="Z3015" i="23"/>
  <c r="Z2961" i="23"/>
  <c r="Z2907" i="23"/>
  <c r="Z2691" i="23"/>
  <c r="Z477" i="23"/>
  <c r="Z423" i="23"/>
  <c r="Z2475" i="23"/>
  <c r="Z2421" i="23"/>
  <c r="Z2367" i="23"/>
  <c r="Z2313" i="23"/>
  <c r="Z2259" i="23"/>
  <c r="Z2205" i="23"/>
  <c r="Z1989" i="23"/>
  <c r="Z1935" i="23"/>
  <c r="Z1881" i="23"/>
  <c r="Z1071" i="23"/>
  <c r="Z1773" i="23"/>
  <c r="Z1719" i="23"/>
  <c r="Z1665" i="23"/>
  <c r="Z1611" i="23"/>
  <c r="Z1557" i="23"/>
  <c r="Z1503" i="23"/>
  <c r="Z1449" i="23"/>
  <c r="Z1395" i="23"/>
  <c r="Z1233" i="23"/>
  <c r="Z1179" i="23"/>
  <c r="Z1125" i="23"/>
  <c r="Z1017" i="23"/>
  <c r="Z963" i="23"/>
  <c r="Z909" i="23"/>
  <c r="Z855" i="23"/>
  <c r="Z801" i="23"/>
  <c r="Z747" i="23"/>
  <c r="Z315" i="23"/>
  <c r="Z153" i="23"/>
  <c r="Z99" i="23"/>
  <c r="K1615" i="24"/>
  <c r="AQ1615" i="24"/>
  <c r="K1391" i="24"/>
  <c r="AQ1391" i="24"/>
  <c r="AQ1335" i="24"/>
  <c r="K1335" i="24"/>
  <c r="F1279" i="24"/>
  <c r="AV1279" i="24" s="1"/>
  <c r="AQ1279" i="24"/>
  <c r="K1279" i="24"/>
  <c r="AQ1223" i="24"/>
  <c r="F1223" i="24"/>
  <c r="AV1223" i="24" s="1"/>
  <c r="K1223" i="24"/>
  <c r="F1167" i="24"/>
  <c r="AV1167" i="24" s="1"/>
  <c r="AQ1167" i="24"/>
  <c r="K1167" i="24"/>
  <c r="AQ1055" i="24"/>
  <c r="K1055" i="24"/>
  <c r="AQ999" i="24"/>
  <c r="K999" i="24"/>
  <c r="AQ943" i="24"/>
  <c r="K943" i="24"/>
  <c r="AQ887" i="24"/>
  <c r="K887" i="24"/>
  <c r="K831" i="24"/>
  <c r="AQ831" i="24"/>
  <c r="AQ775" i="24"/>
  <c r="F775" i="24"/>
  <c r="AV775" i="24" s="1"/>
  <c r="K775" i="24"/>
  <c r="K719" i="24"/>
  <c r="AQ719" i="24"/>
  <c r="AQ663" i="24"/>
  <c r="F663" i="24"/>
  <c r="AV663" i="24" s="1"/>
  <c r="K663" i="24"/>
  <c r="I607" i="24"/>
  <c r="N606" i="24"/>
  <c r="AE606" i="24" s="1"/>
  <c r="AQ607" i="24"/>
  <c r="K607" i="24"/>
  <c r="AQ551" i="24"/>
  <c r="AS551" i="24" s="1"/>
  <c r="K551" i="24"/>
  <c r="K495" i="24"/>
  <c r="AQ495" i="24"/>
  <c r="AQ439" i="24"/>
  <c r="K439" i="24"/>
  <c r="AQ383" i="24"/>
  <c r="K383" i="24"/>
  <c r="F383" i="24"/>
  <c r="AV383" i="24" s="1"/>
  <c r="AQ327" i="24"/>
  <c r="F327" i="24"/>
  <c r="AV327" i="24" s="1"/>
  <c r="K327" i="24"/>
  <c r="F271" i="24"/>
  <c r="AV271" i="24" s="1"/>
  <c r="K271" i="24"/>
  <c r="AQ271" i="24"/>
  <c r="K4750" i="23"/>
  <c r="X4750" i="23"/>
  <c r="AC4696" i="23"/>
  <c r="K4696" i="23"/>
  <c r="I4588" i="23"/>
  <c r="N4587" i="23"/>
  <c r="I4534" i="23"/>
  <c r="N4533" i="23"/>
  <c r="X4234" i="23"/>
  <c r="K4234" i="23"/>
  <c r="F4234" i="23"/>
  <c r="X4180" i="23"/>
  <c r="K4180" i="23"/>
  <c r="F4180" i="23"/>
  <c r="K4126" i="23"/>
  <c r="X4126" i="23"/>
  <c r="K4072" i="23"/>
  <c r="F4072" i="23"/>
  <c r="X4072" i="23"/>
  <c r="D3772" i="23"/>
  <c r="F3772" i="23"/>
  <c r="D3718" i="23"/>
  <c r="F3718" i="23"/>
  <c r="D3664" i="23"/>
  <c r="F3664" i="23"/>
  <c r="D3610" i="23"/>
  <c r="F3610" i="23"/>
  <c r="D3556" i="23"/>
  <c r="F3556" i="23"/>
  <c r="O3556" i="23" s="1"/>
  <c r="D3502" i="23"/>
  <c r="F3502" i="23"/>
  <c r="O3502" i="23" s="1"/>
  <c r="EC66" i="23"/>
  <c r="X3448" i="23"/>
  <c r="F3448" i="23"/>
  <c r="O3448" i="23" s="1"/>
  <c r="K3448" i="23"/>
  <c r="X3394" i="23"/>
  <c r="Z3394" i="23" s="1"/>
  <c r="K3394" i="23"/>
  <c r="EC64" i="23"/>
  <c r="X3340" i="23"/>
  <c r="F3340" i="23"/>
  <c r="K3340" i="23"/>
  <c r="EC63" i="23"/>
  <c r="K3286" i="23"/>
  <c r="X3286" i="23"/>
  <c r="I3232" i="23"/>
  <c r="N3231" i="23"/>
  <c r="EC62" i="23"/>
  <c r="X3232" i="23"/>
  <c r="K3232" i="23"/>
  <c r="EC61" i="23"/>
  <c r="X3178" i="23"/>
  <c r="K3178" i="23"/>
  <c r="EC60" i="23"/>
  <c r="F3124" i="23"/>
  <c r="X3124" i="23"/>
  <c r="K3124" i="23"/>
  <c r="EC59" i="23"/>
  <c r="K3070" i="23"/>
  <c r="F3070" i="23"/>
  <c r="O3070" i="23" s="1"/>
  <c r="X3070" i="23"/>
  <c r="EC58" i="23"/>
  <c r="K3016" i="23"/>
  <c r="F3016" i="23"/>
  <c r="O3016" i="23" s="1"/>
  <c r="X3016" i="23"/>
  <c r="EC57" i="23"/>
  <c r="X2962" i="23"/>
  <c r="K2962" i="23"/>
  <c r="EC56" i="23"/>
  <c r="K2908" i="23"/>
  <c r="X2908" i="23"/>
  <c r="F2908" i="23"/>
  <c r="K2854" i="23"/>
  <c r="X2854" i="23"/>
  <c r="K2800" i="23"/>
  <c r="X2800" i="23"/>
  <c r="X2746" i="23"/>
  <c r="K2746" i="23"/>
  <c r="K2692" i="23"/>
  <c r="X2692" i="23"/>
  <c r="X2638" i="23"/>
  <c r="K2638" i="23"/>
  <c r="EC50" i="23"/>
  <c r="F2584" i="23"/>
  <c r="X2584" i="23"/>
  <c r="K2584" i="23"/>
  <c r="EC49" i="23"/>
  <c r="X2530" i="23"/>
  <c r="F2530" i="23"/>
  <c r="K2530" i="23"/>
  <c r="EC48" i="23"/>
  <c r="X2476" i="23"/>
  <c r="F2476" i="23"/>
  <c r="K2476" i="23"/>
  <c r="EC47" i="23"/>
  <c r="X2422" i="23"/>
  <c r="F2422" i="23"/>
  <c r="K2422" i="23"/>
  <c r="EC46" i="23"/>
  <c r="X2368" i="23"/>
  <c r="K2368" i="23"/>
  <c r="F2368" i="23"/>
  <c r="EC45" i="23"/>
  <c r="K2314" i="23"/>
  <c r="X2314" i="23"/>
  <c r="EC44" i="23"/>
  <c r="K2260" i="23"/>
  <c r="X2260" i="23"/>
  <c r="F2260" i="23"/>
  <c r="X2206" i="23"/>
  <c r="K2206" i="23"/>
  <c r="F2206" i="23"/>
  <c r="EC43" i="23"/>
  <c r="K2152" i="23"/>
  <c r="F2152" i="23"/>
  <c r="X2152" i="23"/>
  <c r="F2098" i="23"/>
  <c r="X2098" i="23"/>
  <c r="K2098" i="23"/>
  <c r="X2044" i="23"/>
  <c r="K2044" i="23"/>
  <c r="X1990" i="23"/>
  <c r="K1990" i="23"/>
  <c r="F1990" i="23"/>
  <c r="O1990" i="23" s="1"/>
  <c r="X1936" i="23"/>
  <c r="K1936" i="23"/>
  <c r="X1882" i="23"/>
  <c r="K1882" i="23"/>
  <c r="EC36" i="23"/>
  <c r="X1828" i="23"/>
  <c r="F1828" i="23"/>
  <c r="K1828" i="23"/>
  <c r="X1774" i="23"/>
  <c r="K1774" i="23"/>
  <c r="EC34" i="23"/>
  <c r="X1720" i="23"/>
  <c r="K1720" i="23"/>
  <c r="EC33" i="23"/>
  <c r="K1666" i="23"/>
  <c r="X1666" i="23"/>
  <c r="X1612" i="23"/>
  <c r="K1612" i="23"/>
  <c r="EC31" i="23"/>
  <c r="X1558" i="23"/>
  <c r="K1558" i="23"/>
  <c r="EC30" i="23"/>
  <c r="K1504" i="23"/>
  <c r="X1504" i="23"/>
  <c r="EC29" i="23"/>
  <c r="K1450" i="23"/>
  <c r="X1450" i="23"/>
  <c r="EC28" i="23"/>
  <c r="K1396" i="23"/>
  <c r="X1396" i="23"/>
  <c r="EC27" i="23"/>
  <c r="K1342" i="23"/>
  <c r="X1342" i="23"/>
  <c r="I1288" i="23"/>
  <c r="N1287" i="23"/>
  <c r="EC26" i="23"/>
  <c r="K1288" i="23"/>
  <c r="X1288" i="23"/>
  <c r="X1234" i="23"/>
  <c r="K1234" i="23"/>
  <c r="K1180" i="23"/>
  <c r="X1180" i="23"/>
  <c r="Z1180" i="23" s="1"/>
  <c r="K1126" i="23"/>
  <c r="X1126" i="23"/>
  <c r="Z1126" i="23" s="1"/>
  <c r="X1072" i="23"/>
  <c r="K1072" i="23"/>
  <c r="K1018" i="23"/>
  <c r="X1018" i="23"/>
  <c r="X964" i="23"/>
  <c r="K964" i="23"/>
  <c r="X910" i="23"/>
  <c r="K910" i="23"/>
  <c r="K856" i="23"/>
  <c r="X856" i="23"/>
  <c r="X802" i="23"/>
  <c r="K802" i="23"/>
  <c r="K694" i="23"/>
  <c r="X694" i="23"/>
  <c r="K640" i="23"/>
  <c r="X640" i="23"/>
  <c r="X586" i="23"/>
  <c r="K586" i="23"/>
  <c r="X532" i="23"/>
  <c r="K532" i="23"/>
  <c r="X478" i="23"/>
  <c r="K478" i="23"/>
  <c r="F424" i="23"/>
  <c r="K424" i="23"/>
  <c r="X424" i="23"/>
  <c r="K370" i="23"/>
  <c r="F370" i="23"/>
  <c r="X370" i="23"/>
  <c r="K316" i="23"/>
  <c r="X316" i="23"/>
  <c r="K262" i="23"/>
  <c r="X262" i="23"/>
  <c r="K208" i="23"/>
  <c r="X208" i="23"/>
  <c r="K154" i="23"/>
  <c r="X154" i="23"/>
  <c r="Z154" i="23" s="1"/>
  <c r="X100" i="23"/>
  <c r="K100" i="23"/>
  <c r="V37" i="19"/>
  <c r="U38" i="19" s="1"/>
  <c r="W37" i="19"/>
  <c r="F37" i="19"/>
  <c r="G37" i="19"/>
  <c r="H37" i="19"/>
  <c r="AV1614" i="24"/>
  <c r="O1614" i="24"/>
  <c r="AV1558" i="24"/>
  <c r="O1558" i="24"/>
  <c r="AV1502" i="24"/>
  <c r="O1502" i="24"/>
  <c r="AV1446" i="24"/>
  <c r="O1446" i="24"/>
  <c r="AV494" i="24"/>
  <c r="O494" i="24"/>
  <c r="EC55" i="23"/>
  <c r="EC41" i="23"/>
  <c r="EC40" i="23"/>
  <c r="M1111" i="24" l="1"/>
  <c r="N1111" i="24" s="1"/>
  <c r="AE1111" i="24" s="1"/>
  <c r="Z1558" i="23"/>
  <c r="Z100" i="23"/>
  <c r="I65" i="8"/>
  <c r="I127" i="8"/>
  <c r="AE1334" i="24"/>
  <c r="AS439" i="24"/>
  <c r="Z3448" i="23"/>
  <c r="Z1612" i="23"/>
  <c r="AS999" i="24"/>
  <c r="AS383" i="24"/>
  <c r="AS1615" i="24"/>
  <c r="AS495" i="24"/>
  <c r="Z1504" i="23"/>
  <c r="Y37" i="19"/>
  <c r="D1560" i="24"/>
  <c r="F1560" i="24"/>
  <c r="AV1560" i="24" s="1"/>
  <c r="D1504" i="24"/>
  <c r="F1504" i="24"/>
  <c r="AV1504" i="24" s="1"/>
  <c r="D1448" i="24"/>
  <c r="F1448" i="24"/>
  <c r="AV1448" i="24" s="1"/>
  <c r="X1667" i="23"/>
  <c r="K1667" i="23"/>
  <c r="F1667"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J1392" i="24"/>
  <c r="I1393" i="24" s="1"/>
  <c r="AP1392" i="24"/>
  <c r="AO1393" i="24" s="1"/>
  <c r="D1392" i="24"/>
  <c r="O1392" i="24"/>
  <c r="P1392" i="24"/>
  <c r="Q1392" i="24"/>
  <c r="R1392" i="24"/>
  <c r="L1393" i="24"/>
  <c r="AR1393" i="24"/>
  <c r="C1393" i="24"/>
  <c r="E1393" i="24"/>
  <c r="F1393" i="24"/>
  <c r="AV1393" i="24" s="1"/>
  <c r="G1393" i="24"/>
  <c r="B1394" i="24"/>
  <c r="AP1336" i="24"/>
  <c r="AO1337" i="24" s="1"/>
  <c r="J1336" i="24"/>
  <c r="I1337" i="24" s="1"/>
  <c r="D1336" i="24"/>
  <c r="O1336" i="24"/>
  <c r="P1336" i="24"/>
  <c r="R1336" i="24"/>
  <c r="Q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R1168" i="24"/>
  <c r="Q1168" i="24"/>
  <c r="AR1169" i="24"/>
  <c r="L1169" i="24"/>
  <c r="C1169" i="24"/>
  <c r="E1169" i="24"/>
  <c r="G1169" i="24"/>
  <c r="B1170" i="24"/>
  <c r="AS1111" i="24"/>
  <c r="AO1112" i="24"/>
  <c r="AP1112" i="24"/>
  <c r="AO1113" i="24" s="1"/>
  <c r="J1112" i="24"/>
  <c r="I1113" i="24" s="1"/>
  <c r="D1112" i="24"/>
  <c r="O1112" i="24"/>
  <c r="P1112" i="24"/>
  <c r="R1112" i="24"/>
  <c r="Q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F1057" i="24" s="1"/>
  <c r="AV1057" i="24" s="1"/>
  <c r="E1057" i="24"/>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P720" i="24"/>
  <c r="Q720" i="24"/>
  <c r="R720" i="24"/>
  <c r="AR721" i="24"/>
  <c r="L721" i="24"/>
  <c r="C721" i="24"/>
  <c r="E721" i="24"/>
  <c r="G721" i="24"/>
  <c r="B722" i="24"/>
  <c r="AP664" i="24"/>
  <c r="AO665" i="24" s="1"/>
  <c r="J664" i="24"/>
  <c r="I665" i="24" s="1"/>
  <c r="D664" i="24"/>
  <c r="O664" i="24"/>
  <c r="P664" i="24"/>
  <c r="Q664" i="24"/>
  <c r="R664" i="24"/>
  <c r="AR665" i="24"/>
  <c r="L665" i="24"/>
  <c r="C665" i="24"/>
  <c r="E665" i="24"/>
  <c r="G665" i="24"/>
  <c r="B666" i="24"/>
  <c r="AP608" i="24"/>
  <c r="AO609" i="24" s="1"/>
  <c r="J608" i="24"/>
  <c r="I609" i="24" s="1"/>
  <c r="D608" i="24"/>
  <c r="O608" i="24"/>
  <c r="P608" i="24"/>
  <c r="Q608" i="24"/>
  <c r="R608" i="24"/>
  <c r="AR609" i="24"/>
  <c r="L609" i="24"/>
  <c r="C609" i="24"/>
  <c r="E609" i="24"/>
  <c r="G609" i="24"/>
  <c r="B610" i="24"/>
  <c r="AP552" i="24"/>
  <c r="AO553" i="24" s="1"/>
  <c r="J552" i="24"/>
  <c r="I553" i="24" s="1"/>
  <c r="D552" i="24"/>
  <c r="O552" i="24"/>
  <c r="P552" i="24"/>
  <c r="Q552" i="24"/>
  <c r="R552" i="24"/>
  <c r="AR553" i="24"/>
  <c r="L553" i="24"/>
  <c r="C553" i="24"/>
  <c r="E553" i="24"/>
  <c r="F553" i="24"/>
  <c r="AV553" i="24" s="1"/>
  <c r="G553" i="24"/>
  <c r="B554" i="24"/>
  <c r="O496" i="24"/>
  <c r="P496" i="24"/>
  <c r="Q496" i="24"/>
  <c r="R496" i="24"/>
  <c r="AP496" i="24"/>
  <c r="AO497" i="24" s="1"/>
  <c r="J496" i="24"/>
  <c r="I497" i="24" s="1"/>
  <c r="D496" i="24"/>
  <c r="AR497" i="24"/>
  <c r="L497" i="24"/>
  <c r="E497" i="24"/>
  <c r="G497" i="24"/>
  <c r="C497" i="24"/>
  <c r="F497" i="24"/>
  <c r="AV497" i="24" s="1"/>
  <c r="B498"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J272" i="24"/>
  <c r="I273" i="24" s="1"/>
  <c r="AP272" i="24"/>
  <c r="AO273" i="24" s="1"/>
  <c r="D272" i="24"/>
  <c r="O272" i="24"/>
  <c r="P272" i="24"/>
  <c r="Q272" i="24"/>
  <c r="R272" i="24"/>
  <c r="AR273" i="24"/>
  <c r="L273" i="24"/>
  <c r="C273" i="24"/>
  <c r="F273" i="24" s="1"/>
  <c r="AV273" i="24" s="1"/>
  <c r="E273" i="24"/>
  <c r="G273" i="24"/>
  <c r="B274" i="24"/>
  <c r="D4751" i="23"/>
  <c r="J4751" i="23"/>
  <c r="I4752" i="23" s="1"/>
  <c r="W4751" i="23"/>
  <c r="V4752" i="23" s="1"/>
  <c r="P4751" i="23"/>
  <c r="Q4751" i="23"/>
  <c r="R4751" i="23"/>
  <c r="L4752" i="23"/>
  <c r="Y4752" i="23"/>
  <c r="C4752" i="23"/>
  <c r="E4752" i="23"/>
  <c r="G4752" i="23"/>
  <c r="B4753" i="23"/>
  <c r="T4695" i="23"/>
  <c r="U4696" i="23"/>
  <c r="AG4696" i="23"/>
  <c r="AI4696" i="23"/>
  <c r="D4697" i="23"/>
  <c r="J4697" i="23"/>
  <c r="I4698" i="23" s="1"/>
  <c r="AB4697" i="23"/>
  <c r="AA4698" i="23" s="1"/>
  <c r="P4697" i="23"/>
  <c r="Q4697" i="23"/>
  <c r="R4697" i="23"/>
  <c r="AD4698" i="23"/>
  <c r="L4698" i="23"/>
  <c r="C4698" i="23"/>
  <c r="E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Q4535" i="23"/>
  <c r="R4535" i="23"/>
  <c r="L4536" i="23"/>
  <c r="C4536" i="23"/>
  <c r="K4536" i="23" s="1"/>
  <c r="E4536" i="23"/>
  <c r="F4536" i="23"/>
  <c r="G4536" i="23"/>
  <c r="B4537" i="23"/>
  <c r="D4235" i="23"/>
  <c r="J4235" i="23"/>
  <c r="I4236" i="23" s="1"/>
  <c r="W4235" i="23"/>
  <c r="V4236" i="23" s="1"/>
  <c r="O4235" i="23"/>
  <c r="P4235" i="23"/>
  <c r="Q4235" i="23"/>
  <c r="R4235" i="23"/>
  <c r="L4236" i="23"/>
  <c r="Y4236" i="23"/>
  <c r="C4236" i="23"/>
  <c r="F4236" i="23" s="1"/>
  <c r="E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P4073" i="23"/>
  <c r="Q4073" i="23"/>
  <c r="R4073" i="23"/>
  <c r="W4073" i="23"/>
  <c r="V4074" i="23" s="1"/>
  <c r="D4073" i="23"/>
  <c r="J4073" i="23"/>
  <c r="I4074" i="23" s="1"/>
  <c r="L4074" i="23"/>
  <c r="Y4074" i="23"/>
  <c r="E4074" i="23"/>
  <c r="C4074" i="23"/>
  <c r="F4074" i="23"/>
  <c r="G4074" i="23"/>
  <c r="B4075" i="23"/>
  <c r="EP72" i="23"/>
  <c r="ED72" i="23"/>
  <c r="P3773" i="23"/>
  <c r="Q3773" i="23"/>
  <c r="R3773" i="23"/>
  <c r="C3774" i="23"/>
  <c r="D3774" i="23" s="1"/>
  <c r="E3774" i="23"/>
  <c r="F3774" i="23"/>
  <c r="G3774" i="23"/>
  <c r="B3775" i="23"/>
  <c r="EP71" i="23"/>
  <c r="ED71" i="23"/>
  <c r="P3719" i="23"/>
  <c r="Q3719" i="23"/>
  <c r="R3719" i="23"/>
  <c r="C3720" i="23"/>
  <c r="E3720" i="23"/>
  <c r="G3720" i="23"/>
  <c r="B3721" i="23"/>
  <c r="EP70" i="23"/>
  <c r="ED70" i="23"/>
  <c r="P3665" i="23"/>
  <c r="Q3665" i="23"/>
  <c r="R3665" i="23"/>
  <c r="C3666" i="23"/>
  <c r="E3666" i="23"/>
  <c r="G3666" i="23"/>
  <c r="B3667" i="23"/>
  <c r="EP69" i="23"/>
  <c r="ED69" i="23"/>
  <c r="P3611" i="23"/>
  <c r="Q3611" i="23"/>
  <c r="R3611" i="23"/>
  <c r="C3612" i="23"/>
  <c r="E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J3449" i="23"/>
  <c r="I3450" i="23" s="1"/>
  <c r="W3449" i="23"/>
  <c r="V3450" i="23" s="1"/>
  <c r="D3449" i="23"/>
  <c r="O3449" i="23"/>
  <c r="EE66" i="23" s="1"/>
  <c r="P3449" i="23"/>
  <c r="Q3449" i="23"/>
  <c r="R3449" i="23"/>
  <c r="Y3450" i="23"/>
  <c r="L3450" i="23"/>
  <c r="C3450" i="23"/>
  <c r="E3450" i="23"/>
  <c r="F3450" i="23"/>
  <c r="G3450" i="23"/>
  <c r="B3451" i="23"/>
  <c r="J3395" i="23"/>
  <c r="I3396" i="23" s="1"/>
  <c r="W3395" i="23"/>
  <c r="V3396" i="23" s="1"/>
  <c r="D3395" i="23"/>
  <c r="O3395" i="23"/>
  <c r="P3395" i="23"/>
  <c r="Q3395" i="23"/>
  <c r="R3395" i="23"/>
  <c r="Y3396" i="23"/>
  <c r="L3396" i="23"/>
  <c r="C3396" i="23"/>
  <c r="E3396" i="23"/>
  <c r="F3396" i="23"/>
  <c r="G3396" i="23"/>
  <c r="B3397" i="23"/>
  <c r="J3341" i="23"/>
  <c r="I3342" i="23" s="1"/>
  <c r="W3341" i="23"/>
  <c r="V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J3233" i="23"/>
  <c r="I3234" i="23" s="1"/>
  <c r="W3233" i="23"/>
  <c r="V3234" i="23" s="1"/>
  <c r="D3233" i="23"/>
  <c r="O3233" i="23"/>
  <c r="P3233" i="23"/>
  <c r="Q3233" i="23"/>
  <c r="R3233" i="23"/>
  <c r="Y3234" i="23"/>
  <c r="L3234" i="23"/>
  <c r="C3234" i="23"/>
  <c r="E3234" i="23"/>
  <c r="G3234" i="23"/>
  <c r="B3235" i="23"/>
  <c r="J3179" i="23"/>
  <c r="I3180" i="23" s="1"/>
  <c r="W3179" i="23"/>
  <c r="V3180" i="23" s="1"/>
  <c r="D3179" i="23"/>
  <c r="O3179" i="23"/>
  <c r="P3179" i="23"/>
  <c r="Q3179" i="23"/>
  <c r="R3179" i="23"/>
  <c r="Y3180" i="23"/>
  <c r="L3180" i="23"/>
  <c r="C3180" i="23"/>
  <c r="E3180" i="23"/>
  <c r="G3180" i="23"/>
  <c r="B3181" i="23"/>
  <c r="W3125" i="23"/>
  <c r="V3126" i="23" s="1"/>
  <c r="J3125" i="23"/>
  <c r="I3126" i="23" s="1"/>
  <c r="D3125" i="23"/>
  <c r="O3125" i="23"/>
  <c r="P3125" i="23"/>
  <c r="Q3125" i="23"/>
  <c r="R3125" i="23"/>
  <c r="Y3126" i="23"/>
  <c r="L3126" i="23"/>
  <c r="C3126" i="23"/>
  <c r="E3126" i="23"/>
  <c r="G3126" i="23"/>
  <c r="B3127" i="23"/>
  <c r="W3071" i="23"/>
  <c r="V3072" i="23" s="1"/>
  <c r="J3071" i="23"/>
  <c r="I3072" i="23" s="1"/>
  <c r="D3071" i="23"/>
  <c r="O3071" i="23"/>
  <c r="EE59" i="23" s="1"/>
  <c r="P3071" i="23"/>
  <c r="Q3071" i="23"/>
  <c r="R3071" i="23"/>
  <c r="Y3072" i="23"/>
  <c r="L3072" i="23"/>
  <c r="C3072" i="23"/>
  <c r="E3072" i="23"/>
  <c r="F3072" i="23"/>
  <c r="G3072" i="23"/>
  <c r="B3073" i="23"/>
  <c r="W3017" i="23"/>
  <c r="V3018" i="23" s="1"/>
  <c r="J3017" i="23"/>
  <c r="I3018" i="23" s="1"/>
  <c r="D3017" i="23"/>
  <c r="O3017" i="23"/>
  <c r="P3017" i="23"/>
  <c r="Q3017" i="23"/>
  <c r="R3017" i="23"/>
  <c r="Y3018" i="23"/>
  <c r="L3018" i="23"/>
  <c r="C3018" i="23"/>
  <c r="E3018" i="23"/>
  <c r="F3018" i="23"/>
  <c r="G3018" i="23"/>
  <c r="B3019" i="23"/>
  <c r="J2963" i="23"/>
  <c r="I2964" i="23" s="1"/>
  <c r="W2963" i="23"/>
  <c r="V2964" i="23" s="1"/>
  <c r="D2963" i="23"/>
  <c r="O2963" i="23"/>
  <c r="P2963" i="23"/>
  <c r="Q2963" i="23"/>
  <c r="R2963" i="23"/>
  <c r="Y2964" i="23"/>
  <c r="L2964" i="23"/>
  <c r="C2964" i="23"/>
  <c r="E2964" i="23"/>
  <c r="F2964" i="23"/>
  <c r="G2964" i="23"/>
  <c r="B2965" i="23"/>
  <c r="W2909" i="23"/>
  <c r="V2910" i="23" s="1"/>
  <c r="J2909" i="23"/>
  <c r="I2910" i="23" s="1"/>
  <c r="D2909" i="23"/>
  <c r="O2909" i="23"/>
  <c r="P2909" i="23"/>
  <c r="Q2909" i="23"/>
  <c r="R2909" i="23"/>
  <c r="Y2910" i="23"/>
  <c r="L2910" i="23"/>
  <c r="C2910" i="23"/>
  <c r="E2910" i="23"/>
  <c r="F2910" i="23"/>
  <c r="G2910" i="23"/>
  <c r="B2911" i="23"/>
  <c r="W2855" i="23"/>
  <c r="V2856" i="23" s="1"/>
  <c r="J2855" i="23"/>
  <c r="I2856" i="23" s="1"/>
  <c r="D2855" i="23"/>
  <c r="O2855" i="23"/>
  <c r="P2855" i="23"/>
  <c r="Q2855" i="23"/>
  <c r="R2855" i="23"/>
  <c r="Y2856" i="23"/>
  <c r="L2856" i="23"/>
  <c r="C2856" i="23"/>
  <c r="E2856" i="23"/>
  <c r="F2856" i="23"/>
  <c r="G2856" i="23"/>
  <c r="B2857" i="23"/>
  <c r="J2801" i="23"/>
  <c r="I2802" i="23" s="1"/>
  <c r="W2801" i="23"/>
  <c r="V2802" i="23" s="1"/>
  <c r="D2801" i="23"/>
  <c r="O2801" i="23"/>
  <c r="P2801" i="23"/>
  <c r="Q2801" i="23"/>
  <c r="R2801" i="23"/>
  <c r="Y2802" i="23"/>
  <c r="L2802" i="23"/>
  <c r="C2802" i="23"/>
  <c r="E2802" i="23"/>
  <c r="F2802" i="23"/>
  <c r="G2802" i="23"/>
  <c r="B2803" i="23"/>
  <c r="W2747" i="23"/>
  <c r="V2748" i="23" s="1"/>
  <c r="J2747" i="23"/>
  <c r="I2748" i="23" s="1"/>
  <c r="D2747" i="23"/>
  <c r="O2747" i="23"/>
  <c r="P2747" i="23"/>
  <c r="Q2747" i="23"/>
  <c r="R2747" i="23"/>
  <c r="Y2748" i="23"/>
  <c r="L2748" i="23"/>
  <c r="C2748" i="23"/>
  <c r="E2748" i="23"/>
  <c r="G2748" i="23"/>
  <c r="B2749" i="23"/>
  <c r="W2693" i="23"/>
  <c r="V2694" i="23" s="1"/>
  <c r="J2693" i="23"/>
  <c r="I2694" i="23" s="1"/>
  <c r="D2693" i="23"/>
  <c r="O2693" i="23"/>
  <c r="P2693" i="23"/>
  <c r="Q2693" i="23"/>
  <c r="R2693" i="23"/>
  <c r="Y2694" i="23"/>
  <c r="L2694" i="23"/>
  <c r="C2694" i="23"/>
  <c r="E2694" i="23"/>
  <c r="G2694" i="23"/>
  <c r="B2695" i="23"/>
  <c r="W2639" i="23"/>
  <c r="V2640" i="23" s="1"/>
  <c r="J2639" i="23"/>
  <c r="I2640" i="23" s="1"/>
  <c r="D2639" i="23"/>
  <c r="O2639" i="23"/>
  <c r="EE51" i="23" s="1"/>
  <c r="P2639" i="23"/>
  <c r="Q2639" i="23"/>
  <c r="R2639" i="23"/>
  <c r="Y2640" i="23"/>
  <c r="L2640" i="23"/>
  <c r="C2640" i="23"/>
  <c r="F2640" i="23" s="1"/>
  <c r="E2640" i="23"/>
  <c r="G2640" i="23"/>
  <c r="B2641" i="23"/>
  <c r="J2585" i="23"/>
  <c r="I2586" i="23" s="1"/>
  <c r="W2585" i="23"/>
  <c r="V2586" i="23" s="1"/>
  <c r="D2585" i="23"/>
  <c r="O2585" i="23"/>
  <c r="P2585" i="23"/>
  <c r="Q2585" i="23"/>
  <c r="R2585" i="23"/>
  <c r="L2586" i="23"/>
  <c r="Y2586" i="23"/>
  <c r="C2586" i="23"/>
  <c r="F2586" i="23" s="1"/>
  <c r="E2586" i="23"/>
  <c r="G2586" i="23"/>
  <c r="B2587" i="23"/>
  <c r="W2531" i="23"/>
  <c r="V2532" i="23" s="1"/>
  <c r="J2531" i="23"/>
  <c r="I2532" i="23" s="1"/>
  <c r="D2531" i="23"/>
  <c r="O2531" i="23"/>
  <c r="P2531" i="23"/>
  <c r="Q2531" i="23"/>
  <c r="R2531" i="23"/>
  <c r="Y2532" i="23"/>
  <c r="L2532" i="23"/>
  <c r="C2532" i="23"/>
  <c r="F2532" i="23" s="1"/>
  <c r="E2532" i="23"/>
  <c r="G2532" i="23"/>
  <c r="B2533" i="23"/>
  <c r="W2477" i="23"/>
  <c r="V2478" i="23" s="1"/>
  <c r="J2477" i="23"/>
  <c r="I2478" i="23" s="1"/>
  <c r="D2477" i="23"/>
  <c r="O2477" i="23"/>
  <c r="P2477" i="23"/>
  <c r="Q2477" i="23"/>
  <c r="R2477" i="23"/>
  <c r="Y2478" i="23"/>
  <c r="L2478" i="23"/>
  <c r="C2478" i="23"/>
  <c r="E2478" i="23"/>
  <c r="F2478" i="23"/>
  <c r="G2478" i="23"/>
  <c r="B2479" i="23"/>
  <c r="J2423" i="23"/>
  <c r="I2424" i="23" s="1"/>
  <c r="W2423" i="23"/>
  <c r="V2424" i="23" s="1"/>
  <c r="D2423" i="23"/>
  <c r="O2423" i="23"/>
  <c r="P2423" i="23"/>
  <c r="Q2423" i="23"/>
  <c r="R2423" i="23"/>
  <c r="L2424" i="23"/>
  <c r="Y2424" i="23"/>
  <c r="C2424" i="23"/>
  <c r="E2424" i="23"/>
  <c r="F2424" i="23"/>
  <c r="G2424" i="23"/>
  <c r="B2425" i="23"/>
  <c r="W2369" i="23"/>
  <c r="V2370" i="23" s="1"/>
  <c r="J2369" i="23"/>
  <c r="I2370" i="23" s="1"/>
  <c r="D2369" i="23"/>
  <c r="O2369" i="23"/>
  <c r="P2369" i="23"/>
  <c r="Q2369" i="23"/>
  <c r="R2369" i="23"/>
  <c r="Y2370" i="23"/>
  <c r="L2370" i="23"/>
  <c r="C2370" i="23"/>
  <c r="E2370" i="23"/>
  <c r="G2370" i="23"/>
  <c r="B2371" i="23"/>
  <c r="W2315" i="23"/>
  <c r="V2316" i="23" s="1"/>
  <c r="J2315" i="23"/>
  <c r="I2316" i="23" s="1"/>
  <c r="D2315" i="23"/>
  <c r="P2315" i="23"/>
  <c r="Q2315" i="23"/>
  <c r="R2315" i="23"/>
  <c r="Y2316" i="23"/>
  <c r="L2316" i="23"/>
  <c r="C2316" i="23"/>
  <c r="E2316" i="23"/>
  <c r="G2316" i="23"/>
  <c r="B2317" i="23"/>
  <c r="Y2262" i="23"/>
  <c r="L2262" i="23"/>
  <c r="E2262" i="23"/>
  <c r="G2262" i="23"/>
  <c r="C2262" i="23"/>
  <c r="B2263" i="23"/>
  <c r="W2261" i="23"/>
  <c r="V2262" i="23" s="1"/>
  <c r="J2261" i="23"/>
  <c r="I2262" i="23" s="1"/>
  <c r="D2261" i="23"/>
  <c r="P2261" i="23"/>
  <c r="Q2261" i="23"/>
  <c r="R2261" i="23"/>
  <c r="W2207" i="23"/>
  <c r="V2208" i="23" s="1"/>
  <c r="J2207" i="23"/>
  <c r="I2208" i="23" s="1"/>
  <c r="D2207" i="23"/>
  <c r="P2207" i="23"/>
  <c r="Q2207" i="23"/>
  <c r="R2207" i="23"/>
  <c r="Y2208" i="23"/>
  <c r="L2208" i="23"/>
  <c r="G2208" i="23"/>
  <c r="B2209" i="23"/>
  <c r="C2208" i="23"/>
  <c r="E2208" i="23"/>
  <c r="L2154" i="23"/>
  <c r="Y2154" i="23"/>
  <c r="E2154" i="23"/>
  <c r="C2154" i="23"/>
  <c r="B2155" i="23"/>
  <c r="G2154" i="23"/>
  <c r="J2153" i="23"/>
  <c r="I2154" i="23" s="1"/>
  <c r="W2153" i="23"/>
  <c r="V2154" i="23" s="1"/>
  <c r="D2153" i="23"/>
  <c r="O2153" i="23"/>
  <c r="P2153" i="23"/>
  <c r="Q2153" i="23"/>
  <c r="R2153" i="23"/>
  <c r="J2099" i="23"/>
  <c r="I2100" i="23" s="1"/>
  <c r="W2099" i="23"/>
  <c r="V2100" i="23" s="1"/>
  <c r="D2099" i="23"/>
  <c r="O2099" i="23"/>
  <c r="P2099" i="23"/>
  <c r="Q2099" i="23"/>
  <c r="R2099" i="23"/>
  <c r="Y2100" i="23"/>
  <c r="L2100" i="23"/>
  <c r="C2100" i="23"/>
  <c r="B2101" i="23"/>
  <c r="E2100" i="23"/>
  <c r="G2100" i="23"/>
  <c r="J2045" i="23"/>
  <c r="I2046" i="23" s="1"/>
  <c r="W2045" i="23"/>
  <c r="V2046" i="23" s="1"/>
  <c r="D2045" i="23"/>
  <c r="L2046" i="23"/>
  <c r="Y2046" i="23"/>
  <c r="B2047" i="23"/>
  <c r="C2046" i="23"/>
  <c r="E2046" i="23"/>
  <c r="G2046" i="23"/>
  <c r="F2046" i="23"/>
  <c r="O2045" i="23"/>
  <c r="P2045" i="23"/>
  <c r="Q2045" i="23"/>
  <c r="R2045" i="23"/>
  <c r="J1991" i="23"/>
  <c r="I1992" i="23" s="1"/>
  <c r="W1991" i="23"/>
  <c r="V1992" i="23" s="1"/>
  <c r="D1991" i="23"/>
  <c r="O1991" i="23"/>
  <c r="EE39" i="23" s="1"/>
  <c r="P1991" i="23"/>
  <c r="Q1991" i="23"/>
  <c r="R1991" i="23"/>
  <c r="L1992" i="23"/>
  <c r="Y1992" i="23"/>
  <c r="E1992" i="23"/>
  <c r="C1992" i="23"/>
  <c r="G1992" i="23"/>
  <c r="B1993" i="23"/>
  <c r="F1992" i="23"/>
  <c r="ED39" i="23"/>
  <c r="J1937" i="23"/>
  <c r="I1938" i="23" s="1"/>
  <c r="W1937" i="23"/>
  <c r="V1938" i="23" s="1"/>
  <c r="D1937" i="23"/>
  <c r="L1938" i="23"/>
  <c r="Y1938" i="23"/>
  <c r="E1938" i="23"/>
  <c r="G1938" i="23"/>
  <c r="C1938" i="23"/>
  <c r="B1939" i="23"/>
  <c r="P1937" i="23"/>
  <c r="Q1937" i="23"/>
  <c r="R1937" i="23"/>
  <c r="W1883" i="23"/>
  <c r="V1884" i="23" s="1"/>
  <c r="J1883" i="23"/>
  <c r="I1884" i="23" s="1"/>
  <c r="D1883" i="23"/>
  <c r="O1883" i="23"/>
  <c r="P1883" i="23"/>
  <c r="Q1883" i="23"/>
  <c r="R1883" i="23"/>
  <c r="L1884" i="23"/>
  <c r="Y1884" i="23"/>
  <c r="C1884" i="23"/>
  <c r="E1884" i="23"/>
  <c r="G1884" i="23"/>
  <c r="B1885" i="23"/>
  <c r="W1829" i="23"/>
  <c r="V1830" i="23" s="1"/>
  <c r="J1829" i="23"/>
  <c r="I1830" i="23" s="1"/>
  <c r="D1829" i="23"/>
  <c r="O1829" i="23"/>
  <c r="P1829" i="23"/>
  <c r="Q1829" i="23"/>
  <c r="R1829" i="23"/>
  <c r="Y1830" i="23"/>
  <c r="L1830" i="23"/>
  <c r="C1830" i="23"/>
  <c r="E1830" i="23"/>
  <c r="F1830" i="23"/>
  <c r="G1830" i="23"/>
  <c r="B1831" i="23"/>
  <c r="ED35"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F1722" i="23" s="1"/>
  <c r="E1722" i="23"/>
  <c r="G1722" i="23"/>
  <c r="B1723" i="23"/>
  <c r="M1667" i="23"/>
  <c r="W1667" i="23"/>
  <c r="J1667" i="23"/>
  <c r="D1667" i="23"/>
  <c r="O1667" i="23"/>
  <c r="P1667" i="23"/>
  <c r="Q1667" i="23"/>
  <c r="R1667" i="23"/>
  <c r="Y1668" i="23"/>
  <c r="L1668" i="23"/>
  <c r="C1668" i="23"/>
  <c r="E1668" i="23"/>
  <c r="F1668" i="23"/>
  <c r="G1668" i="23"/>
  <c r="B1669" i="23"/>
  <c r="J1613" i="23"/>
  <c r="I1614" i="23" s="1"/>
  <c r="W1613" i="23"/>
  <c r="V1614" i="23" s="1"/>
  <c r="D1613" i="23"/>
  <c r="O1613" i="23"/>
  <c r="P1613" i="23"/>
  <c r="Q1613" i="23"/>
  <c r="R1613" i="23"/>
  <c r="Y1614" i="23"/>
  <c r="L1614" i="23"/>
  <c r="C1614" i="23"/>
  <c r="F1614" i="23" s="1"/>
  <c r="E1614" i="23"/>
  <c r="G1614" i="23"/>
  <c r="B1615" i="23"/>
  <c r="J1559" i="23"/>
  <c r="I1560" i="23" s="1"/>
  <c r="W1559" i="23"/>
  <c r="V1560" i="23" s="1"/>
  <c r="D1559" i="23"/>
  <c r="O1559" i="23"/>
  <c r="P1559" i="23"/>
  <c r="Q1559" i="23"/>
  <c r="R1559" i="23"/>
  <c r="Y1560" i="23"/>
  <c r="L1560" i="23"/>
  <c r="C1560" i="23"/>
  <c r="F1560" i="23" s="1"/>
  <c r="E1560" i="23"/>
  <c r="G1560" i="23"/>
  <c r="B1561" i="23"/>
  <c r="W1505" i="23"/>
  <c r="V1506" i="23" s="1"/>
  <c r="J1505" i="23"/>
  <c r="I1506" i="23" s="1"/>
  <c r="D1505" i="23"/>
  <c r="O1505" i="23"/>
  <c r="P1505" i="23"/>
  <c r="Q1505" i="23"/>
  <c r="R1505" i="23"/>
  <c r="Y1506" i="23"/>
  <c r="L1506" i="23"/>
  <c r="C1506" i="23"/>
  <c r="E1506" i="23"/>
  <c r="G1506" i="23"/>
  <c r="B1507" i="23"/>
  <c r="W1451" i="23"/>
  <c r="V1452" i="23" s="1"/>
  <c r="J1451" i="23"/>
  <c r="I1452" i="23" s="1"/>
  <c r="D1451" i="23"/>
  <c r="O1451" i="23"/>
  <c r="P1451" i="23"/>
  <c r="Q1451" i="23"/>
  <c r="R1451" i="23"/>
  <c r="Y1452" i="23"/>
  <c r="L1452" i="23"/>
  <c r="C1452" i="23"/>
  <c r="F1452" i="23" s="1"/>
  <c r="E1452" i="23"/>
  <c r="G1452" i="23"/>
  <c r="B1453" i="23"/>
  <c r="W1397" i="23"/>
  <c r="V1398" i="23" s="1"/>
  <c r="J1397" i="23"/>
  <c r="I1398" i="23" s="1"/>
  <c r="D1397" i="23"/>
  <c r="O1397" i="23"/>
  <c r="P1397" i="23"/>
  <c r="Q1397" i="23"/>
  <c r="R1397" i="23"/>
  <c r="Y1398" i="23"/>
  <c r="L1398" i="23"/>
  <c r="C1398" i="23"/>
  <c r="E1398" i="23"/>
  <c r="G1398" i="23"/>
  <c r="B1399" i="23"/>
  <c r="W1343" i="23"/>
  <c r="V1344" i="23" s="1"/>
  <c r="J1343" i="23"/>
  <c r="I1344" i="23" s="1"/>
  <c r="D1343" i="23"/>
  <c r="O1343" i="23"/>
  <c r="P1343" i="23"/>
  <c r="Q1343" i="23"/>
  <c r="R1343" i="23"/>
  <c r="Y1344" i="23"/>
  <c r="L1344" i="23"/>
  <c r="C1344" i="23"/>
  <c r="E1344" i="23"/>
  <c r="G1344" i="23"/>
  <c r="B1345" i="23"/>
  <c r="W1289" i="23"/>
  <c r="V1290" i="23" s="1"/>
  <c r="J1289" i="23"/>
  <c r="I1290" i="23" s="1"/>
  <c r="D1289" i="23"/>
  <c r="O1289" i="23"/>
  <c r="P1289" i="23"/>
  <c r="Q1289" i="23"/>
  <c r="R1289" i="23"/>
  <c r="Y1290" i="23"/>
  <c r="L1290" i="23"/>
  <c r="C1290" i="23"/>
  <c r="E1290" i="23"/>
  <c r="G1290" i="23"/>
  <c r="B1291" i="23"/>
  <c r="W1235" i="23"/>
  <c r="V1236" i="23" s="1"/>
  <c r="J1235" i="23"/>
  <c r="I1236" i="23" s="1"/>
  <c r="D1235" i="23"/>
  <c r="O1235" i="23"/>
  <c r="P1235" i="23"/>
  <c r="Q1235" i="23"/>
  <c r="R1235" i="23"/>
  <c r="Y1236" i="23"/>
  <c r="L1236" i="23"/>
  <c r="C1236" i="23"/>
  <c r="E1236" i="23"/>
  <c r="G1236" i="23"/>
  <c r="B1237" i="23"/>
  <c r="K92" i="8"/>
  <c r="ED24" i="23"/>
  <c r="W1181" i="23"/>
  <c r="V1182" i="23" s="1"/>
  <c r="J1181" i="23"/>
  <c r="I1182" i="23" s="1"/>
  <c r="D1181" i="23"/>
  <c r="O1181" i="23"/>
  <c r="P1181" i="23"/>
  <c r="Q1181" i="23"/>
  <c r="R1181" i="23"/>
  <c r="Y1182" i="23"/>
  <c r="L1182" i="23"/>
  <c r="C1182" i="23"/>
  <c r="E1182" i="23"/>
  <c r="G1182" i="23"/>
  <c r="B1183" i="23"/>
  <c r="K91" i="8"/>
  <c r="ED23" i="23"/>
  <c r="W1127" i="23"/>
  <c r="V1128" i="23" s="1"/>
  <c r="J1127" i="23"/>
  <c r="I1128" i="23" s="1"/>
  <c r="D1127" i="23"/>
  <c r="O1127" i="23"/>
  <c r="P1127" i="23"/>
  <c r="Q1127" i="23"/>
  <c r="R1127" i="23"/>
  <c r="Y1128" i="23"/>
  <c r="L1128" i="23"/>
  <c r="C1128" i="23"/>
  <c r="E1128" i="23"/>
  <c r="G1128" i="23"/>
  <c r="B1129" i="23"/>
  <c r="K90" i="8"/>
  <c r="ED22" i="23"/>
  <c r="W1073" i="23"/>
  <c r="V1074" i="23" s="1"/>
  <c r="J1073" i="23"/>
  <c r="I1074" i="23" s="1"/>
  <c r="D1073" i="23"/>
  <c r="O1073" i="23"/>
  <c r="P1073" i="23"/>
  <c r="Q1073" i="23"/>
  <c r="R1073" i="23"/>
  <c r="L1074" i="23"/>
  <c r="Y1074" i="23"/>
  <c r="C1074" i="23"/>
  <c r="E1074" i="23"/>
  <c r="G1074" i="23"/>
  <c r="B1075" i="23"/>
  <c r="W1019" i="23"/>
  <c r="V1020" i="23" s="1"/>
  <c r="J1019" i="23"/>
  <c r="I1020" i="23" s="1"/>
  <c r="D1019" i="23"/>
  <c r="P1019" i="23"/>
  <c r="Q1019" i="23"/>
  <c r="R1019" i="23"/>
  <c r="Y1020" i="23"/>
  <c r="L1020" i="23"/>
  <c r="E1020" i="23"/>
  <c r="B1021" i="23"/>
  <c r="C1020" i="23"/>
  <c r="F1020" i="23"/>
  <c r="G1020" i="23"/>
  <c r="K89" i="8"/>
  <c r="ED21" i="23"/>
  <c r="K88" i="8"/>
  <c r="ED20" i="23"/>
  <c r="J965" i="23"/>
  <c r="I966" i="23" s="1"/>
  <c r="W965" i="23"/>
  <c r="V966" i="23" s="1"/>
  <c r="D965" i="23"/>
  <c r="O965" i="23"/>
  <c r="P965" i="23"/>
  <c r="Q965" i="23"/>
  <c r="R965" i="23"/>
  <c r="Y966" i="23"/>
  <c r="L966" i="23"/>
  <c r="C966" i="23"/>
  <c r="E966" i="23"/>
  <c r="F966" i="23"/>
  <c r="G966" i="23"/>
  <c r="B967" i="23"/>
  <c r="K87" i="8"/>
  <c r="ED19" i="23"/>
  <c r="J911" i="23"/>
  <c r="I912" i="23" s="1"/>
  <c r="W911" i="23"/>
  <c r="V912" i="23" s="1"/>
  <c r="D911" i="23"/>
  <c r="O911" i="23"/>
  <c r="Q911" i="23"/>
  <c r="R911" i="23"/>
  <c r="P911" i="23"/>
  <c r="Y912" i="23"/>
  <c r="L912" i="23"/>
  <c r="C912" i="23"/>
  <c r="E912" i="23"/>
  <c r="F912" i="23"/>
  <c r="G912" i="23"/>
  <c r="B913" i="23"/>
  <c r="K86" i="8"/>
  <c r="ED18" i="23"/>
  <c r="W857" i="23"/>
  <c r="V858" i="23" s="1"/>
  <c r="J857" i="23"/>
  <c r="I858" i="23" s="1"/>
  <c r="D857" i="23"/>
  <c r="P857" i="23"/>
  <c r="Q857" i="23"/>
  <c r="R857" i="23"/>
  <c r="Y858" i="23"/>
  <c r="L858" i="23"/>
  <c r="C858" i="23"/>
  <c r="E858" i="23"/>
  <c r="F858" i="23"/>
  <c r="G858" i="23"/>
  <c r="B859" i="23"/>
  <c r="K85" i="8"/>
  <c r="ED17" i="23"/>
  <c r="W803" i="23"/>
  <c r="V804" i="23" s="1"/>
  <c r="J803" i="23"/>
  <c r="I804" i="23" s="1"/>
  <c r="D803" i="23"/>
  <c r="O803" i="23"/>
  <c r="P803" i="23"/>
  <c r="Q803" i="23"/>
  <c r="R803" i="23"/>
  <c r="L804" i="23"/>
  <c r="Y804" i="23"/>
  <c r="G804" i="23"/>
  <c r="C804" i="23"/>
  <c r="E804" i="23"/>
  <c r="B805" i="23"/>
  <c r="F804" i="23"/>
  <c r="K84" i="8"/>
  <c r="ED16" i="23"/>
  <c r="L750" i="23"/>
  <c r="Y750" i="23"/>
  <c r="E750" i="23"/>
  <c r="G750" i="23"/>
  <c r="B751" i="23"/>
  <c r="C750" i="23"/>
  <c r="W749" i="23"/>
  <c r="V750" i="23" s="1"/>
  <c r="J749" i="23"/>
  <c r="I750" i="23" s="1"/>
  <c r="D749" i="23"/>
  <c r="O749" i="23"/>
  <c r="P749" i="23"/>
  <c r="Q749" i="23"/>
  <c r="R749" i="23"/>
  <c r="Z748" i="23"/>
  <c r="V749" i="23"/>
  <c r="K83" i="8"/>
  <c r="ED15" i="23"/>
  <c r="W695" i="23"/>
  <c r="V696" i="23" s="1"/>
  <c r="J695" i="23"/>
  <c r="I696" i="23" s="1"/>
  <c r="D695" i="23"/>
  <c r="O695" i="23"/>
  <c r="P695" i="23"/>
  <c r="Q695" i="23"/>
  <c r="R695" i="23"/>
  <c r="Y696" i="23"/>
  <c r="L696" i="23"/>
  <c r="B697" i="23"/>
  <c r="C696" i="23"/>
  <c r="E696" i="23"/>
  <c r="G696" i="23"/>
  <c r="K82" i="8"/>
  <c r="ED14" i="23"/>
  <c r="W641" i="23"/>
  <c r="V642" i="23" s="1"/>
  <c r="J641" i="23"/>
  <c r="I642" i="23" s="1"/>
  <c r="D641" i="23"/>
  <c r="P641" i="23"/>
  <c r="Q641" i="23"/>
  <c r="R641" i="23"/>
  <c r="Y642" i="23"/>
  <c r="L642" i="23"/>
  <c r="C642" i="23"/>
  <c r="E642" i="23"/>
  <c r="F642" i="23"/>
  <c r="G642" i="23"/>
  <c r="B643" i="23"/>
  <c r="K81" i="8"/>
  <c r="ED13" i="23"/>
  <c r="W587" i="23"/>
  <c r="V588" i="23" s="1"/>
  <c r="J587" i="23"/>
  <c r="I588" i="23" s="1"/>
  <c r="D587" i="23"/>
  <c r="Q587" i="23"/>
  <c r="P587" i="23"/>
  <c r="R587" i="23"/>
  <c r="Y588" i="23"/>
  <c r="L588" i="23"/>
  <c r="C588" i="23"/>
  <c r="F588" i="23" s="1"/>
  <c r="E588" i="23"/>
  <c r="G588" i="23"/>
  <c r="B589" i="23"/>
  <c r="K80" i="8"/>
  <c r="ED12" i="23"/>
  <c r="W533" i="23"/>
  <c r="V534" i="23" s="1"/>
  <c r="J533" i="23"/>
  <c r="I534" i="23" s="1"/>
  <c r="D533" i="23"/>
  <c r="O533" i="23"/>
  <c r="Q533" i="23"/>
  <c r="P533" i="23"/>
  <c r="R533" i="23"/>
  <c r="Y534" i="23"/>
  <c r="L534" i="23"/>
  <c r="C534" i="23"/>
  <c r="F534" i="23" s="1"/>
  <c r="E534" i="23"/>
  <c r="G534" i="23"/>
  <c r="B535" i="23"/>
  <c r="K79" i="8"/>
  <c r="ED11" i="23"/>
  <c r="W479" i="23"/>
  <c r="V480" i="23" s="1"/>
  <c r="J479" i="23"/>
  <c r="I480" i="23" s="1"/>
  <c r="D479" i="23"/>
  <c r="O479" i="23"/>
  <c r="P479" i="23"/>
  <c r="Q479" i="23"/>
  <c r="R479" i="23"/>
  <c r="Y480" i="23"/>
  <c r="L480" i="23"/>
  <c r="C480" i="23"/>
  <c r="F480" i="23" s="1"/>
  <c r="E480" i="23"/>
  <c r="G480" i="23"/>
  <c r="B481" i="23"/>
  <c r="K78" i="8"/>
  <c r="ED10" i="23"/>
  <c r="W425" i="23"/>
  <c r="V426" i="23" s="1"/>
  <c r="J425" i="23"/>
  <c r="I426" i="23" s="1"/>
  <c r="D425" i="23"/>
  <c r="O425" i="23"/>
  <c r="Q425" i="23"/>
  <c r="P425" i="23"/>
  <c r="R425" i="23"/>
  <c r="Y426" i="23"/>
  <c r="L426" i="23"/>
  <c r="C426" i="23"/>
  <c r="F426" i="23" s="1"/>
  <c r="E426" i="23"/>
  <c r="G426" i="23"/>
  <c r="B427" i="23"/>
  <c r="K77" i="8"/>
  <c r="ED9" i="23"/>
  <c r="W371" i="23"/>
  <c r="V372" i="23" s="1"/>
  <c r="J371" i="23"/>
  <c r="I372" i="23" s="1"/>
  <c r="D371" i="23"/>
  <c r="O371" i="23"/>
  <c r="P371" i="23"/>
  <c r="Q371" i="23"/>
  <c r="R371" i="23"/>
  <c r="Y372" i="23"/>
  <c r="L372" i="23"/>
  <c r="C372" i="23"/>
  <c r="F372" i="23" s="1"/>
  <c r="E372" i="23"/>
  <c r="G372" i="23"/>
  <c r="B373" i="23"/>
  <c r="K76" i="8"/>
  <c r="ED8" i="23"/>
  <c r="W317" i="23"/>
  <c r="V318" i="23" s="1"/>
  <c r="J317" i="23"/>
  <c r="I318" i="23" s="1"/>
  <c r="D317" i="23"/>
  <c r="O317" i="23"/>
  <c r="Q317" i="23"/>
  <c r="P317" i="23"/>
  <c r="R317" i="23"/>
  <c r="Y318" i="23"/>
  <c r="L318" i="23"/>
  <c r="C318" i="23"/>
  <c r="F318" i="23" s="1"/>
  <c r="E318" i="23"/>
  <c r="G318" i="23"/>
  <c r="B319" i="23"/>
  <c r="ED7" i="23"/>
  <c r="W263" i="23"/>
  <c r="V264" i="23" s="1"/>
  <c r="J263" i="23"/>
  <c r="I264" i="23" s="1"/>
  <c r="D263" i="23"/>
  <c r="O263" i="23"/>
  <c r="EE7" i="23" s="1"/>
  <c r="Q263" i="23"/>
  <c r="P263" i="23"/>
  <c r="R263" i="23"/>
  <c r="Y264" i="23"/>
  <c r="L264" i="23"/>
  <c r="C264" i="23"/>
  <c r="F264" i="23" s="1"/>
  <c r="E264" i="23"/>
  <c r="G264" i="23"/>
  <c r="B265" i="23"/>
  <c r="K74" i="8"/>
  <c r="ED6" i="23"/>
  <c r="W209" i="23"/>
  <c r="V210" i="23" s="1"/>
  <c r="J209" i="23"/>
  <c r="I210" i="23" s="1"/>
  <c r="D209" i="23"/>
  <c r="Q209" i="23"/>
  <c r="R209" i="23"/>
  <c r="P209" i="23"/>
  <c r="Y210" i="23"/>
  <c r="L210" i="23"/>
  <c r="C210" i="23"/>
  <c r="F210" i="23" s="1"/>
  <c r="E210" i="23"/>
  <c r="G210" i="23"/>
  <c r="B211" i="23"/>
  <c r="K73" i="8"/>
  <c r="ED5" i="23"/>
  <c r="W155" i="23"/>
  <c r="V156" i="23" s="1"/>
  <c r="J155" i="23"/>
  <c r="I156" i="23" s="1"/>
  <c r="D155" i="23"/>
  <c r="O155" i="23"/>
  <c r="P155" i="23"/>
  <c r="Q155" i="23"/>
  <c r="R155" i="23"/>
  <c r="Y156" i="23"/>
  <c r="L156" i="23"/>
  <c r="C156" i="23"/>
  <c r="F156" i="23" s="1"/>
  <c r="E156" i="23"/>
  <c r="G156" i="23"/>
  <c r="B157" i="23"/>
  <c r="K72" i="8"/>
  <c r="ED4" i="23"/>
  <c r="W101" i="23"/>
  <c r="V102" i="23" s="1"/>
  <c r="J101" i="23"/>
  <c r="I102" i="23" s="1"/>
  <c r="D101" i="23"/>
  <c r="P101" i="23"/>
  <c r="Q101" i="23"/>
  <c r="R101" i="23"/>
  <c r="Y102" i="23"/>
  <c r="L102" i="23"/>
  <c r="E102" i="23"/>
  <c r="G102" i="23"/>
  <c r="B103" i="23"/>
  <c r="C102" i="23"/>
  <c r="F102" i="23" s="1"/>
  <c r="E90" i="13"/>
  <c r="O38" i="18"/>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L40" i="18"/>
  <c r="C40" i="18"/>
  <c r="E40" i="18"/>
  <c r="B41" i="18"/>
  <c r="B40" i="19"/>
  <c r="G40" i="18"/>
  <c r="AS40" i="18" s="1"/>
  <c r="D39" i="18"/>
  <c r="J39" i="18"/>
  <c r="I40" i="18" s="1"/>
  <c r="E39" i="19"/>
  <c r="X39" i="19"/>
  <c r="T39" i="19"/>
  <c r="AU16" i="18"/>
  <c r="B105" i="13"/>
  <c r="I105" i="13" s="1"/>
  <c r="AT15" i="18"/>
  <c r="AS17" i="18"/>
  <c r="AS18" i="18"/>
  <c r="AS19" i="18"/>
  <c r="AS20" i="18"/>
  <c r="AS21" i="18"/>
  <c r="AS22" i="18"/>
  <c r="AS23" i="18"/>
  <c r="AS32" i="18"/>
  <c r="AS38" i="18"/>
  <c r="AS35" i="18"/>
  <c r="AS30" i="18"/>
  <c r="AS39" i="18"/>
  <c r="AS27" i="18"/>
  <c r="AS29" i="18"/>
  <c r="AS28" i="18"/>
  <c r="AS26" i="18"/>
  <c r="AS33" i="18"/>
  <c r="AS36" i="18"/>
  <c r="AS37" i="18"/>
  <c r="AS24" i="18"/>
  <c r="AS25" i="18"/>
  <c r="AS31" i="18"/>
  <c r="AS34" i="18"/>
  <c r="AE1614" i="24"/>
  <c r="AK1614" i="24"/>
  <c r="AG1614" i="24"/>
  <c r="AE718" i="24"/>
  <c r="AG718" i="24"/>
  <c r="J73" i="9" s="1"/>
  <c r="U3447" i="23"/>
  <c r="DQ66" i="23"/>
  <c r="EO66" i="23"/>
  <c r="U3393" i="23"/>
  <c r="DQ65" i="23"/>
  <c r="EO65" i="23"/>
  <c r="U3339" i="23"/>
  <c r="DQ64" i="23"/>
  <c r="EO64" i="23"/>
  <c r="U3285" i="23"/>
  <c r="DQ63" i="23"/>
  <c r="EO63"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EO45" i="23"/>
  <c r="DQ45" i="23"/>
  <c r="U2259" i="23"/>
  <c r="EO44" i="23"/>
  <c r="DQ44" i="23"/>
  <c r="U2205" i="23"/>
  <c r="EO43" i="23"/>
  <c r="DQ43" i="23"/>
  <c r="U2151" i="23"/>
  <c r="DQ42" i="23"/>
  <c r="EO42" i="23"/>
  <c r="U2097" i="23"/>
  <c r="DQ41" i="23"/>
  <c r="EO41" i="23"/>
  <c r="U2043" i="23"/>
  <c r="DQ40" i="23"/>
  <c r="EO40" i="23"/>
  <c r="U1989" i="23"/>
  <c r="EO39" i="23"/>
  <c r="DQ39" i="23"/>
  <c r="U1935" i="23"/>
  <c r="DQ38" i="23"/>
  <c r="EO38" i="23"/>
  <c r="U1881" i="23"/>
  <c r="DQ37" i="23"/>
  <c r="EO37" i="23"/>
  <c r="U1827" i="23"/>
  <c r="EO36" i="23"/>
  <c r="DQ36" i="23"/>
  <c r="U1773" i="23"/>
  <c r="EO35" i="23"/>
  <c r="DQ35" i="23"/>
  <c r="U1719" i="23"/>
  <c r="EO34" i="23"/>
  <c r="DQ34" i="23"/>
  <c r="U1665" i="23"/>
  <c r="DQ33" i="23"/>
  <c r="EO33" i="23"/>
  <c r="U1611" i="23"/>
  <c r="EO32" i="23"/>
  <c r="DQ32" i="23"/>
  <c r="U1557" i="23"/>
  <c r="DQ31" i="23"/>
  <c r="EO31" i="23"/>
  <c r="U1503" i="23"/>
  <c r="DQ30" i="23"/>
  <c r="EO30" i="23"/>
  <c r="U1449" i="23"/>
  <c r="EO29" i="23"/>
  <c r="DQ29" i="23"/>
  <c r="U1395" i="23"/>
  <c r="DQ28" i="23"/>
  <c r="EO28" i="23"/>
  <c r="U1341" i="23"/>
  <c r="EO27" i="23"/>
  <c r="DQ27" i="23"/>
  <c r="U1233" i="23"/>
  <c r="DQ25" i="23"/>
  <c r="EO25" i="23"/>
  <c r="J123" i="8"/>
  <c r="J61" i="8"/>
  <c r="U1179" i="23"/>
  <c r="EO24" i="23"/>
  <c r="DQ24" i="23"/>
  <c r="J122" i="8"/>
  <c r="J60" i="8"/>
  <c r="U1125" i="23"/>
  <c r="EO23" i="23"/>
  <c r="DQ23" i="23"/>
  <c r="J121" i="8"/>
  <c r="J59" i="8"/>
  <c r="U1071" i="23"/>
  <c r="DQ22" i="23"/>
  <c r="EO22" i="23"/>
  <c r="J58" i="8"/>
  <c r="J120" i="8"/>
  <c r="U1017" i="23"/>
  <c r="DQ21" i="23"/>
  <c r="EO21" i="23"/>
  <c r="J119" i="8"/>
  <c r="J57" i="8"/>
  <c r="U963" i="23"/>
  <c r="DQ20" i="23"/>
  <c r="EO20" i="23"/>
  <c r="J118" i="8"/>
  <c r="J56" i="8"/>
  <c r="U909" i="23"/>
  <c r="DQ19" i="23"/>
  <c r="EO19" i="23"/>
  <c r="J55" i="8"/>
  <c r="J117" i="8"/>
  <c r="U855" i="23"/>
  <c r="DQ18" i="23"/>
  <c r="EO18" i="23"/>
  <c r="J54" i="8"/>
  <c r="J116" i="8"/>
  <c r="U801" i="23"/>
  <c r="DQ17" i="23"/>
  <c r="EO17" i="23"/>
  <c r="J53" i="8"/>
  <c r="J115" i="8"/>
  <c r="U747" i="23"/>
  <c r="DQ16" i="23"/>
  <c r="EO16" i="23"/>
  <c r="J52" i="8"/>
  <c r="J114" i="8"/>
  <c r="U693" i="23"/>
  <c r="DQ15" i="23"/>
  <c r="EO15" i="23"/>
  <c r="J113" i="8"/>
  <c r="J51" i="8"/>
  <c r="U639" i="23"/>
  <c r="DQ14" i="23"/>
  <c r="EO14" i="23"/>
  <c r="J112" i="8"/>
  <c r="J50" i="8"/>
  <c r="U585" i="23"/>
  <c r="DQ13" i="23"/>
  <c r="EO13" i="23"/>
  <c r="J111" i="8"/>
  <c r="J49" i="8"/>
  <c r="U531" i="23"/>
  <c r="DQ12" i="23"/>
  <c r="EO12" i="23"/>
  <c r="J48" i="8"/>
  <c r="J110" i="8"/>
  <c r="U477" i="23"/>
  <c r="DQ11" i="23"/>
  <c r="EO11" i="23"/>
  <c r="J47" i="8"/>
  <c r="J109"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G88" i="13"/>
  <c r="C89" i="13"/>
  <c r="M1615" i="24"/>
  <c r="N1615" i="24" s="1"/>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S4696" i="23" s="1"/>
  <c r="T4696" i="23" s="1"/>
  <c r="M4234" i="23"/>
  <c r="N4234" i="23"/>
  <c r="U4234" i="23" s="1"/>
  <c r="M4180" i="23"/>
  <c r="N4180" i="23"/>
  <c r="U4180" i="23" s="1"/>
  <c r="M4126" i="23"/>
  <c r="N4126" i="23"/>
  <c r="U4126" i="23" s="1"/>
  <c r="N4072" i="23"/>
  <c r="U4072" i="23" s="1"/>
  <c r="M4072" i="23"/>
  <c r="M3448" i="23"/>
  <c r="N3448" i="23"/>
  <c r="M3394" i="23"/>
  <c r="N3394" i="23"/>
  <c r="M3340" i="23"/>
  <c r="N3340" i="23"/>
  <c r="M3286" i="23"/>
  <c r="N3286" i="23"/>
  <c r="EO62" i="23"/>
  <c r="DQ62" i="23"/>
  <c r="U3231"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N2260" i="23"/>
  <c r="M2260" i="23"/>
  <c r="N2206" i="23"/>
  <c r="M2206" i="23"/>
  <c r="M2152" i="23"/>
  <c r="N2152" i="23"/>
  <c r="N2098" i="23"/>
  <c r="M2098" i="23"/>
  <c r="M2044" i="23"/>
  <c r="N2044" i="23"/>
  <c r="N1990" i="23"/>
  <c r="M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EO26" i="23"/>
  <c r="DQ26" i="23"/>
  <c r="U1287" i="23"/>
  <c r="M1288" i="23"/>
  <c r="N1288" i="23"/>
  <c r="M1234" i="23"/>
  <c r="N1234" i="23"/>
  <c r="M1180" i="23"/>
  <c r="N1180" i="23"/>
  <c r="M1126" i="23"/>
  <c r="N1126" i="23"/>
  <c r="M1072" i="23"/>
  <c r="N1072" i="23"/>
  <c r="M1018" i="23"/>
  <c r="N1018" i="23"/>
  <c r="M964" i="23"/>
  <c r="N964" i="23"/>
  <c r="M910" i="23"/>
  <c r="N910" i="23"/>
  <c r="M856" i="23"/>
  <c r="N856" i="23"/>
  <c r="M802" i="23"/>
  <c r="N802" i="23"/>
  <c r="N694" i="23"/>
  <c r="M694" i="23"/>
  <c r="M640" i="23"/>
  <c r="N640" i="23"/>
  <c r="M586" i="23"/>
  <c r="N586" i="23"/>
  <c r="M532" i="23"/>
  <c r="N532" i="23"/>
  <c r="M478" i="23"/>
  <c r="N478" i="23"/>
  <c r="M424" i="23"/>
  <c r="N424" i="23"/>
  <c r="M370" i="23"/>
  <c r="N370" i="23"/>
  <c r="M316" i="23"/>
  <c r="N316" i="23"/>
  <c r="M262" i="23"/>
  <c r="N262" i="23"/>
  <c r="M208" i="23"/>
  <c r="N208" i="23"/>
  <c r="M154" i="23"/>
  <c r="N154" i="23"/>
  <c r="N100" i="23"/>
  <c r="M100" i="23"/>
  <c r="J96" i="8"/>
  <c r="AE494" i="24"/>
  <c r="AS1335" i="24"/>
  <c r="AS1279" i="24"/>
  <c r="AS1055" i="24"/>
  <c r="AS887" i="24"/>
  <c r="AS831" i="24"/>
  <c r="AS775" i="24"/>
  <c r="AS663" i="24"/>
  <c r="AS607" i="24"/>
  <c r="Z2800" i="23"/>
  <c r="Z802" i="23"/>
  <c r="AS1391" i="24"/>
  <c r="AS1223" i="24"/>
  <c r="AS1167" i="24"/>
  <c r="AS943" i="24"/>
  <c r="AS719" i="24"/>
  <c r="AS327" i="24"/>
  <c r="AS271" i="24"/>
  <c r="Z4750" i="23"/>
  <c r="Z2206" i="23"/>
  <c r="AE4696" i="23"/>
  <c r="Z4234" i="23"/>
  <c r="Z4180" i="23"/>
  <c r="Z4126" i="23"/>
  <c r="Z4072" i="23"/>
  <c r="Z3340" i="23"/>
  <c r="Z3286" i="23"/>
  <c r="Z3232" i="23"/>
  <c r="Z3178" i="23"/>
  <c r="Z3124" i="23"/>
  <c r="Z3070" i="23"/>
  <c r="Z3016" i="23"/>
  <c r="Z2962" i="23"/>
  <c r="Z2908" i="23"/>
  <c r="Z2854" i="23"/>
  <c r="Z2746" i="23"/>
  <c r="Z2692" i="23"/>
  <c r="Z2638" i="23"/>
  <c r="Z2584" i="23"/>
  <c r="Z2530" i="23"/>
  <c r="Z2476" i="23"/>
  <c r="Z2422" i="23"/>
  <c r="Z2368" i="23"/>
  <c r="Z2314" i="23"/>
  <c r="Z2260" i="23"/>
  <c r="Z694" i="23"/>
  <c r="Z2152" i="23"/>
  <c r="Z2098" i="23"/>
  <c r="Z2044" i="23"/>
  <c r="Z1990" i="23"/>
  <c r="Z1936" i="23"/>
  <c r="Z1882" i="23"/>
  <c r="Z1828" i="23"/>
  <c r="Z1774" i="23"/>
  <c r="Z1720" i="23"/>
  <c r="Z1666" i="23"/>
  <c r="Z1450" i="23"/>
  <c r="Z1396" i="23"/>
  <c r="Z1342" i="23"/>
  <c r="Z1288" i="23"/>
  <c r="Z1234" i="23"/>
  <c r="Z1072" i="23"/>
  <c r="Z1018" i="23"/>
  <c r="Z964" i="23"/>
  <c r="Z910" i="23"/>
  <c r="Z856" i="23"/>
  <c r="Z640" i="23"/>
  <c r="Z586" i="23"/>
  <c r="Z532" i="23"/>
  <c r="Z478" i="23"/>
  <c r="Z424" i="23"/>
  <c r="Z370" i="23"/>
  <c r="Z316" i="23"/>
  <c r="Z262" i="23"/>
  <c r="Z208" i="23"/>
  <c r="K1616" i="24"/>
  <c r="AQ1616" i="24"/>
  <c r="K1392" i="24"/>
  <c r="AQ1392" i="24"/>
  <c r="AQ1336" i="24"/>
  <c r="K1336" i="24"/>
  <c r="K1280" i="24"/>
  <c r="F1280" i="24"/>
  <c r="AV1280" i="24" s="1"/>
  <c r="AQ1280" i="24"/>
  <c r="K1224" i="24"/>
  <c r="F1224" i="24"/>
  <c r="AV1224" i="24" s="1"/>
  <c r="AQ1224" i="24"/>
  <c r="AQ1168" i="24"/>
  <c r="F1168" i="24"/>
  <c r="AV1168" i="24" s="1"/>
  <c r="K1168" i="24"/>
  <c r="K1112" i="24"/>
  <c r="AQ1112" i="24"/>
  <c r="AQ1056" i="24"/>
  <c r="K1056" i="24"/>
  <c r="AQ1000" i="24"/>
  <c r="K1000" i="24"/>
  <c r="AQ944" i="24"/>
  <c r="K944" i="24"/>
  <c r="AQ888" i="24"/>
  <c r="K888" i="24"/>
  <c r="AQ832" i="24"/>
  <c r="K832" i="24"/>
  <c r="F832" i="24"/>
  <c r="AV832" i="24" s="1"/>
  <c r="K776" i="24"/>
  <c r="AQ776" i="24"/>
  <c r="F776" i="24"/>
  <c r="AV776" i="24" s="1"/>
  <c r="AQ720" i="24"/>
  <c r="K720" i="24"/>
  <c r="K664" i="24"/>
  <c r="F664" i="24"/>
  <c r="AV664" i="24" s="1"/>
  <c r="AQ664" i="24"/>
  <c r="AQ608" i="24"/>
  <c r="F608" i="24"/>
  <c r="AV608" i="24" s="1"/>
  <c r="K608" i="24"/>
  <c r="AQ552" i="24"/>
  <c r="AS552" i="24" s="1"/>
  <c r="K552" i="24"/>
  <c r="K496" i="24"/>
  <c r="AQ496" i="24"/>
  <c r="AS496" i="24" s="1"/>
  <c r="AQ440" i="24"/>
  <c r="K440" i="24"/>
  <c r="K384" i="24"/>
  <c r="AQ384" i="24"/>
  <c r="AQ328" i="24"/>
  <c r="K328" i="24"/>
  <c r="F272" i="24"/>
  <c r="AV272" i="24" s="1"/>
  <c r="AQ272" i="24"/>
  <c r="K272" i="24"/>
  <c r="F4751" i="23"/>
  <c r="O4751" i="23" s="1"/>
  <c r="K4751" i="23"/>
  <c r="X4751" i="23"/>
  <c r="F4697" i="23"/>
  <c r="O4697" i="23" s="1"/>
  <c r="K4697" i="23"/>
  <c r="AC4697" i="23"/>
  <c r="I4589" i="23"/>
  <c r="N4588" i="23"/>
  <c r="I4535" i="23"/>
  <c r="N4534" i="23"/>
  <c r="K4235" i="23"/>
  <c r="X4235" i="23"/>
  <c r="X4181" i="23"/>
  <c r="K4181" i="23"/>
  <c r="K4127" i="23"/>
  <c r="X4127" i="23"/>
  <c r="X4073" i="23"/>
  <c r="K4073" i="23"/>
  <c r="F4073" i="23"/>
  <c r="O4073" i="23" s="1"/>
  <c r="D3773" i="23"/>
  <c r="F3773" i="23"/>
  <c r="O3773" i="23" s="1"/>
  <c r="D3719" i="23"/>
  <c r="F3719" i="23"/>
  <c r="O3719" i="23" s="1"/>
  <c r="D3665" i="23"/>
  <c r="F3665" i="23"/>
  <c r="O3665" i="23" s="1"/>
  <c r="D3611" i="23"/>
  <c r="F3611" i="23"/>
  <c r="O3611" i="23" s="1"/>
  <c r="X3449" i="23"/>
  <c r="K3449" i="23"/>
  <c r="ED65" i="23"/>
  <c r="X3395" i="23"/>
  <c r="Z3395" i="23" s="1"/>
  <c r="K3395" i="23"/>
  <c r="ED64" i="23"/>
  <c r="K3341" i="23"/>
  <c r="X3341" i="23"/>
  <c r="ED63" i="23"/>
  <c r="K3287" i="23"/>
  <c r="F3287" i="23"/>
  <c r="X3287" i="23"/>
  <c r="ED62" i="23"/>
  <c r="F3233" i="23"/>
  <c r="X3233" i="23"/>
  <c r="K3233" i="23"/>
  <c r="ED61" i="23"/>
  <c r="X3179" i="23"/>
  <c r="K3179" i="23"/>
  <c r="ED60" i="23"/>
  <c r="K3125" i="23"/>
  <c r="X3125" i="23"/>
  <c r="ED59" i="23"/>
  <c r="X3071" i="23"/>
  <c r="K3071" i="23"/>
  <c r="ED58" i="23"/>
  <c r="X3017" i="23"/>
  <c r="Z3017" i="23" s="1"/>
  <c r="K3017" i="23"/>
  <c r="ED57" i="23"/>
  <c r="K2963" i="23"/>
  <c r="X2963" i="23"/>
  <c r="F2963" i="23"/>
  <c r="ED56" i="23"/>
  <c r="K2909" i="23"/>
  <c r="X2909" i="23"/>
  <c r="F2909" i="23"/>
  <c r="ED55" i="23"/>
  <c r="X2855" i="23"/>
  <c r="F2855" i="23"/>
  <c r="K2855" i="23"/>
  <c r="ED54" i="23"/>
  <c r="K2801" i="23"/>
  <c r="X2801" i="23"/>
  <c r="F2801" i="23"/>
  <c r="ED53" i="23"/>
  <c r="K2747" i="23"/>
  <c r="X2747" i="23"/>
  <c r="ED52" i="23"/>
  <c r="X2693" i="23"/>
  <c r="K2693" i="23"/>
  <c r="ED51" i="23"/>
  <c r="X2639" i="23"/>
  <c r="K2639" i="23"/>
  <c r="ED50" i="23"/>
  <c r="K2585" i="23"/>
  <c r="X2585" i="23"/>
  <c r="ED49" i="23"/>
  <c r="X2531" i="23"/>
  <c r="K2531" i="23"/>
  <c r="ED48" i="23"/>
  <c r="X2477" i="23"/>
  <c r="K2477" i="23"/>
  <c r="ED47" i="23"/>
  <c r="K2423" i="23"/>
  <c r="F2423" i="23"/>
  <c r="X2423" i="23"/>
  <c r="ED46" i="23"/>
  <c r="F2369" i="23"/>
  <c r="X2369" i="23"/>
  <c r="K2369" i="23"/>
  <c r="ED45" i="23"/>
  <c r="X2315" i="23"/>
  <c r="F2315" i="23"/>
  <c r="O2315" i="23" s="1"/>
  <c r="K2315" i="23"/>
  <c r="ED44" i="23"/>
  <c r="F2261" i="23"/>
  <c r="O2261" i="23" s="1"/>
  <c r="X2261" i="23"/>
  <c r="K2261" i="23"/>
  <c r="ED43" i="23"/>
  <c r="X2207" i="23"/>
  <c r="F2207" i="23"/>
  <c r="O2207" i="23" s="1"/>
  <c r="K2207" i="23"/>
  <c r="X2153" i="23"/>
  <c r="K2153" i="23"/>
  <c r="F2153" i="23"/>
  <c r="ED42" i="23"/>
  <c r="ED41" i="23"/>
  <c r="F2099" i="23"/>
  <c r="X2099" i="23"/>
  <c r="K2099" i="23"/>
  <c r="ED40" i="23"/>
  <c r="K2045" i="23"/>
  <c r="F2045" i="23"/>
  <c r="X2045" i="23"/>
  <c r="X1991" i="23"/>
  <c r="F1991" i="23"/>
  <c r="K1991" i="23"/>
  <c r="ED38" i="23"/>
  <c r="K1937" i="23"/>
  <c r="X1937" i="23"/>
  <c r="F1937" i="23"/>
  <c r="O1937" i="23" s="1"/>
  <c r="ED37" i="23"/>
  <c r="K1883" i="23"/>
  <c r="X1883" i="23"/>
  <c r="ED36" i="23"/>
  <c r="X1829" i="23"/>
  <c r="K1829" i="23"/>
  <c r="X1775" i="23"/>
  <c r="K1775" i="23"/>
  <c r="ED34" i="23"/>
  <c r="X1721" i="23"/>
  <c r="F1721" i="23"/>
  <c r="K1721" i="23"/>
  <c r="ED33" i="23"/>
  <c r="ED32" i="23"/>
  <c r="K1613" i="23"/>
  <c r="X1613" i="23"/>
  <c r="K1559" i="23"/>
  <c r="X1559" i="23"/>
  <c r="X1505" i="23"/>
  <c r="K1505" i="23"/>
  <c r="ED29" i="23"/>
  <c r="K1451" i="23"/>
  <c r="X1451" i="23"/>
  <c r="ED28" i="23"/>
  <c r="X1397" i="23"/>
  <c r="K1397" i="23"/>
  <c r="ED27" i="23"/>
  <c r="F1343" i="23"/>
  <c r="X1343" i="23"/>
  <c r="K1343" i="23"/>
  <c r="ED26" i="23"/>
  <c r="K1289" i="23"/>
  <c r="X1289" i="23"/>
  <c r="F1289" i="23"/>
  <c r="X1235" i="23"/>
  <c r="K1235" i="23"/>
  <c r="K1181" i="23"/>
  <c r="X1181" i="23"/>
  <c r="X1127" i="23"/>
  <c r="K1127" i="23"/>
  <c r="K1073" i="23"/>
  <c r="X1073" i="23"/>
  <c r="F1019" i="23"/>
  <c r="O1019" i="23" s="1"/>
  <c r="X1019" i="23"/>
  <c r="K1019" i="23"/>
  <c r="X965" i="23"/>
  <c r="K965" i="23"/>
  <c r="X911" i="23"/>
  <c r="K911" i="23"/>
  <c r="F911" i="23"/>
  <c r="F857" i="23"/>
  <c r="O857" i="23" s="1"/>
  <c r="K857" i="23"/>
  <c r="X857" i="23"/>
  <c r="K803" i="23"/>
  <c r="F803" i="23"/>
  <c r="X803" i="23"/>
  <c r="X749" i="23"/>
  <c r="F749" i="23"/>
  <c r="K749" i="23"/>
  <c r="I749" i="23"/>
  <c r="N748" i="23"/>
  <c r="X695" i="23"/>
  <c r="K695" i="23"/>
  <c r="F695" i="23"/>
  <c r="X641" i="23"/>
  <c r="F641" i="23"/>
  <c r="O641" i="23" s="1"/>
  <c r="K641" i="23"/>
  <c r="K587" i="23"/>
  <c r="X587" i="23"/>
  <c r="F587" i="23"/>
  <c r="O587" i="23" s="1"/>
  <c r="K533" i="23"/>
  <c r="X533" i="23"/>
  <c r="X479" i="23"/>
  <c r="K479" i="23"/>
  <c r="X425" i="23"/>
  <c r="K425" i="23"/>
  <c r="X371" i="23"/>
  <c r="K371" i="23"/>
  <c r="X317" i="23"/>
  <c r="K317" i="23"/>
  <c r="K263" i="23"/>
  <c r="X263" i="23"/>
  <c r="F209" i="23"/>
  <c r="O209" i="23" s="1"/>
  <c r="K209" i="23"/>
  <c r="X209" i="23"/>
  <c r="X155" i="23"/>
  <c r="K155" i="23"/>
  <c r="F101" i="23"/>
  <c r="O101" i="23" s="1"/>
  <c r="X101" i="23"/>
  <c r="K101" i="23"/>
  <c r="I39" i="18"/>
  <c r="N38" i="18"/>
  <c r="U38" i="18" s="1"/>
  <c r="V38" i="19"/>
  <c r="U39" i="19" s="1"/>
  <c r="W38" i="19"/>
  <c r="F39" i="18"/>
  <c r="C39" i="19" s="1"/>
  <c r="K39" i="18"/>
  <c r="F38" i="19"/>
  <c r="G38" i="19"/>
  <c r="H38" i="19"/>
  <c r="ED66" i="23"/>
  <c r="J65" i="8" l="1"/>
  <c r="J127" i="8"/>
  <c r="Z3449" i="23"/>
  <c r="Z263" i="23"/>
  <c r="AS1056" i="24"/>
  <c r="Z1775" i="23"/>
  <c r="Z479" i="23"/>
  <c r="Z209" i="23"/>
  <c r="Y38" i="19"/>
  <c r="Z533" i="23"/>
  <c r="Z3071" i="23"/>
  <c r="Z2639" i="23"/>
  <c r="Z2585" i="23"/>
  <c r="Z155" i="23"/>
  <c r="Z1019" i="23"/>
  <c r="Z641" i="23"/>
  <c r="Z587" i="23"/>
  <c r="Z101" i="23"/>
  <c r="K609" i="24"/>
  <c r="AQ609" i="24"/>
  <c r="F609" i="24"/>
  <c r="AV609" i="24" s="1"/>
  <c r="K40" i="18"/>
  <c r="F40" i="18"/>
  <c r="C40" i="19" s="1"/>
  <c r="J1617" i="24"/>
  <c r="I1618" i="24" s="1"/>
  <c r="AP1617" i="24"/>
  <c r="AO1618" i="24" s="1"/>
  <c r="D1617" i="24"/>
  <c r="O1617" i="24"/>
  <c r="P1617" i="24"/>
  <c r="R1617" i="24"/>
  <c r="Q1617" i="24"/>
  <c r="L1618" i="24"/>
  <c r="AR1618" i="24"/>
  <c r="C1618" i="24"/>
  <c r="E1618" i="24"/>
  <c r="F1618" i="24"/>
  <c r="G1618" i="24"/>
  <c r="B1619" i="24"/>
  <c r="O1561" i="24"/>
  <c r="P1561" i="24"/>
  <c r="R1561" i="24"/>
  <c r="Q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J1393" i="24"/>
  <c r="I1394" i="24" s="1"/>
  <c r="AP1393" i="24"/>
  <c r="AO1394" i="24" s="1"/>
  <c r="D1393" i="24"/>
  <c r="O1393" i="24"/>
  <c r="P1393" i="24"/>
  <c r="R1393" i="24"/>
  <c r="Q1393" i="24"/>
  <c r="L1394" i="24"/>
  <c r="AR1394" i="24"/>
  <c r="C1394" i="24"/>
  <c r="E1394" i="24"/>
  <c r="F1394" i="24"/>
  <c r="G1394" i="24"/>
  <c r="B1395" i="24"/>
  <c r="AP1337" i="24"/>
  <c r="AO1338" i="24" s="1"/>
  <c r="J1337" i="24"/>
  <c r="I1338" i="24" s="1"/>
  <c r="D1337" i="24"/>
  <c r="O1337" i="24"/>
  <c r="P1337" i="24"/>
  <c r="Q1337" i="24"/>
  <c r="R1337" i="24"/>
  <c r="AR1338" i="24"/>
  <c r="L1338" i="24"/>
  <c r="C1338" i="24"/>
  <c r="F1338" i="24" s="1"/>
  <c r="E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AP1113" i="24"/>
  <c r="AO1114" i="24" s="1"/>
  <c r="J1113" i="24"/>
  <c r="I1114" i="24" s="1"/>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R945" i="24"/>
  <c r="Q945" i="24"/>
  <c r="AR946" i="24"/>
  <c r="L946" i="24"/>
  <c r="C946" i="24"/>
  <c r="F946" i="24" s="1"/>
  <c r="E946" i="24"/>
  <c r="G946" i="24"/>
  <c r="B947" i="24"/>
  <c r="AP889" i="24"/>
  <c r="AO890" i="24" s="1"/>
  <c r="J889" i="24"/>
  <c r="I890" i="24" s="1"/>
  <c r="D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G722" i="24"/>
  <c r="B723" i="24"/>
  <c r="AP665" i="24"/>
  <c r="AO666" i="24" s="1"/>
  <c r="J665" i="24"/>
  <c r="I666" i="24" s="1"/>
  <c r="D665" i="24"/>
  <c r="O665" i="24"/>
  <c r="P665" i="24"/>
  <c r="Q665" i="24"/>
  <c r="R665" i="24"/>
  <c r="AR666" i="24"/>
  <c r="L666" i="24"/>
  <c r="C666" i="24"/>
  <c r="E666" i="24"/>
  <c r="G666" i="24"/>
  <c r="B667" i="24"/>
  <c r="M609" i="24"/>
  <c r="AP609" i="24"/>
  <c r="J609" i="24"/>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E554" i="24"/>
  <c r="F554" i="24"/>
  <c r="G554" i="24"/>
  <c r="B555" i="24"/>
  <c r="O497" i="24"/>
  <c r="P497" i="24"/>
  <c r="Q497" i="24"/>
  <c r="R497" i="24"/>
  <c r="AP497" i="24"/>
  <c r="AO498" i="24" s="1"/>
  <c r="J497" i="24"/>
  <c r="I498" i="24" s="1"/>
  <c r="D497" i="24"/>
  <c r="AR498" i="24"/>
  <c r="L498" i="24"/>
  <c r="E498" i="24"/>
  <c r="G498" i="24"/>
  <c r="B499" i="24"/>
  <c r="C498" i="24"/>
  <c r="F498"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F330" i="24"/>
  <c r="G330" i="24"/>
  <c r="B331" i="24"/>
  <c r="AP273" i="24"/>
  <c r="AO274" i="24" s="1"/>
  <c r="J273" i="24"/>
  <c r="I274" i="24" s="1"/>
  <c r="D273" i="24"/>
  <c r="O273" i="24"/>
  <c r="P273" i="24"/>
  <c r="Q273" i="24"/>
  <c r="R273" i="24"/>
  <c r="AR274" i="24"/>
  <c r="L274" i="24"/>
  <c r="C274" i="24"/>
  <c r="E274" i="24"/>
  <c r="G274" i="24"/>
  <c r="B275" i="24"/>
  <c r="D4752" i="23"/>
  <c r="J4752" i="23"/>
  <c r="I4753" i="23" s="1"/>
  <c r="W4752" i="23"/>
  <c r="V4753" i="23" s="1"/>
  <c r="O4752" i="23"/>
  <c r="P4752" i="23"/>
  <c r="Q4752" i="23"/>
  <c r="R4752" i="23"/>
  <c r="L4753" i="23"/>
  <c r="Y4753" i="23"/>
  <c r="C4753" i="23"/>
  <c r="E4753" i="23"/>
  <c r="G4753" i="23"/>
  <c r="B4754" i="23"/>
  <c r="AH4696" i="23"/>
  <c r="S4697" i="23"/>
  <c r="U4697" i="23"/>
  <c r="AG4697" i="23"/>
  <c r="AH4697" i="23" s="1"/>
  <c r="AI4697" i="23"/>
  <c r="D4698" i="23"/>
  <c r="J4698" i="23"/>
  <c r="I4699" i="23" s="1"/>
  <c r="AB4698" i="23"/>
  <c r="AA4699" i="23" s="1"/>
  <c r="P4698" i="23"/>
  <c r="Q4698" i="23"/>
  <c r="R4698" i="23"/>
  <c r="AD4699" i="23"/>
  <c r="L4699" i="23"/>
  <c r="C4699" i="23"/>
  <c r="E4699" i="23"/>
  <c r="G4699" i="23"/>
  <c r="B4700" i="23"/>
  <c r="Z4643" i="23"/>
  <c r="V4644" i="23"/>
  <c r="D4644" i="23"/>
  <c r="W4644" i="23"/>
  <c r="O4644" i="23"/>
  <c r="P4644" i="23"/>
  <c r="Q4644" i="23"/>
  <c r="R4644" i="23"/>
  <c r="Y4645" i="23"/>
  <c r="C4645" i="23"/>
  <c r="E4645" i="23"/>
  <c r="G4645" i="23"/>
  <c r="B4646" i="23"/>
  <c r="M4590" i="23"/>
  <c r="J4590" i="23"/>
  <c r="D4590" i="23"/>
  <c r="P4590" i="23"/>
  <c r="Q4590" i="23"/>
  <c r="R4590" i="23"/>
  <c r="L4591" i="23"/>
  <c r="C4591" i="23"/>
  <c r="K4591" i="23" s="1"/>
  <c r="E4591" i="23"/>
  <c r="F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D4074" i="23"/>
  <c r="W4074" i="23"/>
  <c r="V4075" i="23" s="1"/>
  <c r="J4074" i="23"/>
  <c r="I4075" i="23" s="1"/>
  <c r="O4074" i="23"/>
  <c r="P4074" i="23"/>
  <c r="Q4074" i="23"/>
  <c r="R4074" i="23"/>
  <c r="L4075" i="23"/>
  <c r="Y4075" i="23"/>
  <c r="E4075" i="23"/>
  <c r="G4075" i="23"/>
  <c r="C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C3505" i="23"/>
  <c r="E3505" i="23"/>
  <c r="G3505" i="23"/>
  <c r="B3506" i="23"/>
  <c r="J3450" i="23"/>
  <c r="I3451" i="23" s="1"/>
  <c r="W3450" i="23"/>
  <c r="V3451" i="23" s="1"/>
  <c r="D3450" i="23"/>
  <c r="O3450" i="23"/>
  <c r="P3450" i="23"/>
  <c r="Q3450" i="23"/>
  <c r="R3450" i="23"/>
  <c r="Y3451" i="23"/>
  <c r="L3451" i="23"/>
  <c r="C3451" i="23"/>
  <c r="F3451" i="23" s="1"/>
  <c r="E3451" i="23"/>
  <c r="G3451" i="23"/>
  <c r="B3452" i="23"/>
  <c r="W3396" i="23"/>
  <c r="V3397" i="23" s="1"/>
  <c r="J3396" i="23"/>
  <c r="I3397" i="23" s="1"/>
  <c r="D3396" i="23"/>
  <c r="O3396" i="23"/>
  <c r="P3396" i="23"/>
  <c r="Q3396" i="23"/>
  <c r="R3396" i="23"/>
  <c r="Y3397" i="23"/>
  <c r="L3397" i="23"/>
  <c r="C3397" i="23"/>
  <c r="F3397" i="23" s="1"/>
  <c r="E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J3234" i="23"/>
  <c r="I3235" i="23" s="1"/>
  <c r="W3234" i="23"/>
  <c r="V3235" i="23" s="1"/>
  <c r="D3234" i="23"/>
  <c r="O3234" i="23"/>
  <c r="P3234" i="23"/>
  <c r="Q3234" i="23"/>
  <c r="R3234" i="23"/>
  <c r="Y3235" i="23"/>
  <c r="L3235" i="23"/>
  <c r="C3235" i="23"/>
  <c r="E3235" i="23"/>
  <c r="G3235" i="23"/>
  <c r="B3236" i="23"/>
  <c r="W3180" i="23"/>
  <c r="V3181" i="23" s="1"/>
  <c r="J3180" i="23"/>
  <c r="I3181" i="23" s="1"/>
  <c r="D3180" i="23"/>
  <c r="O3180" i="23"/>
  <c r="P3180" i="23"/>
  <c r="Q3180" i="23"/>
  <c r="R3180" i="23"/>
  <c r="Y3181" i="23"/>
  <c r="L3181" i="23"/>
  <c r="C3181" i="23"/>
  <c r="F3181" i="23" s="1"/>
  <c r="E3181" i="23"/>
  <c r="G3181" i="23"/>
  <c r="B3182" i="23"/>
  <c r="W3126" i="23"/>
  <c r="V3127" i="23" s="1"/>
  <c r="J3126" i="23"/>
  <c r="I3127" i="23" s="1"/>
  <c r="D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W2964" i="23"/>
  <c r="V2965" i="23" s="1"/>
  <c r="J2964" i="23"/>
  <c r="I2965" i="23" s="1"/>
  <c r="D2964" i="23"/>
  <c r="O2964" i="23"/>
  <c r="P2964" i="23"/>
  <c r="Q2964" i="23"/>
  <c r="R2964" i="23"/>
  <c r="L2965" i="23"/>
  <c r="Y2965" i="23"/>
  <c r="C2965" i="23"/>
  <c r="E2965" i="23"/>
  <c r="F2965" i="23"/>
  <c r="G2965" i="23"/>
  <c r="B2966"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P2856" i="23"/>
  <c r="Q2856" i="23"/>
  <c r="R2856" i="23"/>
  <c r="Y2857" i="23"/>
  <c r="L2857" i="23"/>
  <c r="C2857" i="23"/>
  <c r="E2857" i="23"/>
  <c r="G2857" i="23"/>
  <c r="B2858" i="23"/>
  <c r="W2802" i="23"/>
  <c r="V2803" i="23" s="1"/>
  <c r="J2802" i="23"/>
  <c r="I2803" i="23" s="1"/>
  <c r="D2802" i="23"/>
  <c r="O2802" i="23"/>
  <c r="P2802" i="23"/>
  <c r="Q2802" i="23"/>
  <c r="R2802" i="23"/>
  <c r="Y2803" i="23"/>
  <c r="L2803" i="23"/>
  <c r="C2803" i="23"/>
  <c r="E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G2695" i="23"/>
  <c r="B2696" i="23"/>
  <c r="W2640" i="23"/>
  <c r="V2641" i="23" s="1"/>
  <c r="J2640" i="23"/>
  <c r="I2641" i="23" s="1"/>
  <c r="D2640" i="23"/>
  <c r="O2640" i="23"/>
  <c r="P2640" i="23"/>
  <c r="Q2640" i="23"/>
  <c r="R2640" i="23"/>
  <c r="Y2641" i="23"/>
  <c r="L2641" i="23"/>
  <c r="C2641" i="23"/>
  <c r="E2641" i="23"/>
  <c r="F2641" i="23"/>
  <c r="G2641" i="23"/>
  <c r="B2642" i="23"/>
  <c r="W2586" i="23"/>
  <c r="V2587" i="23" s="1"/>
  <c r="J2586" i="23"/>
  <c r="I2587" i="23" s="1"/>
  <c r="D2586" i="23"/>
  <c r="O2586" i="23"/>
  <c r="P2586" i="23"/>
  <c r="Q2586" i="23"/>
  <c r="R2586" i="23"/>
  <c r="L2587" i="23"/>
  <c r="Y2587" i="23"/>
  <c r="C2587" i="23"/>
  <c r="E2587" i="23"/>
  <c r="F2587" i="23"/>
  <c r="G2587" i="23"/>
  <c r="B2588" i="23"/>
  <c r="W2532" i="23"/>
  <c r="V2533" i="23" s="1"/>
  <c r="J2532" i="23"/>
  <c r="I2533" i="23" s="1"/>
  <c r="D2532" i="23"/>
  <c r="O2532" i="23"/>
  <c r="P2532" i="23"/>
  <c r="Q2532" i="23"/>
  <c r="R2532" i="23"/>
  <c r="Y2533" i="23"/>
  <c r="L2533" i="23"/>
  <c r="C2533" i="23"/>
  <c r="E2533" i="23"/>
  <c r="G2533" i="23"/>
  <c r="B2534" i="23"/>
  <c r="W2478" i="23"/>
  <c r="V2479" i="23" s="1"/>
  <c r="J2478" i="23"/>
  <c r="I2479" i="23" s="1"/>
  <c r="D2478" i="23"/>
  <c r="O2478" i="23"/>
  <c r="P2478" i="23"/>
  <c r="Q2478" i="23"/>
  <c r="R2478" i="23"/>
  <c r="Y2479" i="23"/>
  <c r="L2479" i="23"/>
  <c r="C2479" i="23"/>
  <c r="E2479" i="23"/>
  <c r="G2479" i="23"/>
  <c r="B2480" i="23"/>
  <c r="J2424" i="23"/>
  <c r="I2425" i="23" s="1"/>
  <c r="W2424" i="23"/>
  <c r="V2425" i="23" s="1"/>
  <c r="D2424" i="23"/>
  <c r="O2424" i="23"/>
  <c r="P2424" i="23"/>
  <c r="Q2424" i="23"/>
  <c r="R2424" i="23"/>
  <c r="Y2425" i="23"/>
  <c r="L2425" i="23"/>
  <c r="C2425" i="23"/>
  <c r="E2425" i="23"/>
  <c r="G2425" i="23"/>
  <c r="B2426" i="23"/>
  <c r="W2370" i="23"/>
  <c r="V2371" i="23" s="1"/>
  <c r="J2370" i="23"/>
  <c r="I2371" i="23" s="1"/>
  <c r="D2370" i="23"/>
  <c r="O2370" i="23"/>
  <c r="P2370" i="23"/>
  <c r="Q2370" i="23"/>
  <c r="R2370" i="23"/>
  <c r="Y2371" i="23"/>
  <c r="L2371" i="23"/>
  <c r="C2371" i="23"/>
  <c r="E2371" i="23"/>
  <c r="F2371" i="23"/>
  <c r="G2371" i="23"/>
  <c r="B2372" i="23"/>
  <c r="W2316" i="23"/>
  <c r="V2317" i="23" s="1"/>
  <c r="J2316" i="23"/>
  <c r="I2317" i="23" s="1"/>
  <c r="D2316" i="23"/>
  <c r="O2316" i="23"/>
  <c r="P2316" i="23"/>
  <c r="Q2316" i="23"/>
  <c r="R2316" i="23"/>
  <c r="Y2317" i="23"/>
  <c r="L2317" i="23"/>
  <c r="C2317" i="23"/>
  <c r="E2317" i="23"/>
  <c r="F2317" i="23"/>
  <c r="G2317" i="23"/>
  <c r="B2318" i="23"/>
  <c r="P2262" i="23"/>
  <c r="Q2262" i="23"/>
  <c r="R2262" i="23"/>
  <c r="W2262" i="23"/>
  <c r="V2263" i="23" s="1"/>
  <c r="J2262" i="23"/>
  <c r="I2263" i="23" s="1"/>
  <c r="D2262" i="23"/>
  <c r="Y2263" i="23"/>
  <c r="L2263" i="23"/>
  <c r="E2263" i="23"/>
  <c r="C2263" i="23"/>
  <c r="F2263" i="23"/>
  <c r="G2263" i="23"/>
  <c r="B2264" i="23"/>
  <c r="P2208" i="23"/>
  <c r="Q2208" i="23"/>
  <c r="R2208" i="23"/>
  <c r="Y2209" i="23"/>
  <c r="L2209" i="23"/>
  <c r="G2209" i="23"/>
  <c r="C2209" i="23"/>
  <c r="E2209" i="23"/>
  <c r="B2210" i="23"/>
  <c r="W2208" i="23"/>
  <c r="V2209" i="23" s="1"/>
  <c r="J2208" i="23"/>
  <c r="I2209" i="23" s="1"/>
  <c r="D2208" i="23"/>
  <c r="J2154" i="23"/>
  <c r="I2155" i="23" s="1"/>
  <c r="W2154" i="23"/>
  <c r="V2155" i="23" s="1"/>
  <c r="D2154" i="23"/>
  <c r="Y2155" i="23"/>
  <c r="L2155" i="23"/>
  <c r="E2155" i="23"/>
  <c r="B2156" i="23"/>
  <c r="C2155" i="23"/>
  <c r="G2155" i="23"/>
  <c r="O2154" i="23"/>
  <c r="P2154" i="23"/>
  <c r="Q2154" i="23"/>
  <c r="R2154" i="23"/>
  <c r="W2100" i="23"/>
  <c r="V2101" i="23" s="1"/>
  <c r="J2100" i="23"/>
  <c r="I2101" i="23" s="1"/>
  <c r="D2100" i="23"/>
  <c r="Y2101" i="23"/>
  <c r="L2101" i="23"/>
  <c r="C2101" i="23"/>
  <c r="E2101" i="23"/>
  <c r="B2102" i="23"/>
  <c r="F2101" i="23"/>
  <c r="G2101" i="23"/>
  <c r="O2100" i="23"/>
  <c r="P2100" i="23"/>
  <c r="Q2100" i="23"/>
  <c r="R2100" i="23"/>
  <c r="L2047" i="23"/>
  <c r="Y2047" i="23"/>
  <c r="G2047" i="23"/>
  <c r="E2047" i="23"/>
  <c r="C2047" i="23"/>
  <c r="B2048" i="23"/>
  <c r="W2046" i="23"/>
  <c r="V2047" i="23" s="1"/>
  <c r="J2046" i="23"/>
  <c r="I2047" i="23" s="1"/>
  <c r="D2046" i="23"/>
  <c r="O2046" i="23"/>
  <c r="P2046" i="23"/>
  <c r="Q2046" i="23"/>
  <c r="R2046" i="23"/>
  <c r="W1992" i="23"/>
  <c r="V1993" i="23" s="1"/>
  <c r="J1992" i="23"/>
  <c r="I1993" i="23" s="1"/>
  <c r="D1992" i="23"/>
  <c r="O1992" i="23"/>
  <c r="P1992" i="23"/>
  <c r="Q1992" i="23"/>
  <c r="R1992" i="23"/>
  <c r="Y1993" i="23"/>
  <c r="L1993" i="23"/>
  <c r="B1994" i="23"/>
  <c r="E1993" i="23"/>
  <c r="G1993" i="23"/>
  <c r="C1993" i="23"/>
  <c r="O1938" i="23"/>
  <c r="P1938" i="23"/>
  <c r="Q1938" i="23"/>
  <c r="R1938" i="23"/>
  <c r="J1938" i="23"/>
  <c r="I1939" i="23" s="1"/>
  <c r="W1938" i="23"/>
  <c r="V1939" i="23" s="1"/>
  <c r="D1938" i="23"/>
  <c r="L1939" i="23"/>
  <c r="Y1939" i="23"/>
  <c r="C1939" i="23"/>
  <c r="B1940" i="23"/>
  <c r="G1939" i="23"/>
  <c r="E1939" i="23"/>
  <c r="J1884" i="23"/>
  <c r="I1885" i="23" s="1"/>
  <c r="W1884" i="23"/>
  <c r="V1885" i="23" s="1"/>
  <c r="D1884" i="23"/>
  <c r="P1884" i="23"/>
  <c r="Q1884" i="23"/>
  <c r="R1884" i="23"/>
  <c r="Y1885" i="23"/>
  <c r="L1885" i="23"/>
  <c r="C1885" i="23"/>
  <c r="E1885" i="23"/>
  <c r="F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P1776" i="23"/>
  <c r="Q1776" i="23"/>
  <c r="R1776" i="23"/>
  <c r="Y1777" i="23"/>
  <c r="L1777" i="23"/>
  <c r="C1777" i="23"/>
  <c r="E1777" i="23"/>
  <c r="F1777" i="23"/>
  <c r="G1777" i="23"/>
  <c r="B1778" i="23"/>
  <c r="W1722" i="23"/>
  <c r="V1723" i="23" s="1"/>
  <c r="J1722" i="23"/>
  <c r="I1723" i="23" s="1"/>
  <c r="D1722" i="23"/>
  <c r="O1722" i="23"/>
  <c r="P1722" i="23"/>
  <c r="Q1722" i="23"/>
  <c r="R1722" i="23"/>
  <c r="L1723" i="23"/>
  <c r="Y1723" i="23"/>
  <c r="C1723" i="23"/>
  <c r="E1723" i="23"/>
  <c r="F1723" i="23"/>
  <c r="G1723" i="23"/>
  <c r="B1724" i="23"/>
  <c r="Z1667" i="23"/>
  <c r="V1668" i="23"/>
  <c r="J1668" i="23"/>
  <c r="I1669" i="23" s="1"/>
  <c r="W1668" i="23"/>
  <c r="V1669" i="23" s="1"/>
  <c r="D1668" i="23"/>
  <c r="O1668" i="23"/>
  <c r="P1668" i="23"/>
  <c r="Q1668" i="23"/>
  <c r="R1668" i="23"/>
  <c r="Y1669" i="23"/>
  <c r="L1669" i="23"/>
  <c r="C1669" i="23"/>
  <c r="E1669" i="23"/>
  <c r="F1669" i="23"/>
  <c r="G1669" i="23"/>
  <c r="B1670" i="23"/>
  <c r="W1614" i="23"/>
  <c r="V1615" i="23" s="1"/>
  <c r="J1614" i="23"/>
  <c r="I1615" i="23" s="1"/>
  <c r="D1614" i="23"/>
  <c r="O1614" i="23"/>
  <c r="P1614" i="23"/>
  <c r="Q1614" i="23"/>
  <c r="R1614" i="23"/>
  <c r="L1615" i="23"/>
  <c r="Y1615" i="23"/>
  <c r="C1615" i="23"/>
  <c r="F1615" i="23" s="1"/>
  <c r="E1615" i="23"/>
  <c r="G1615" i="23"/>
  <c r="B1616" i="23"/>
  <c r="EE31" i="23"/>
  <c r="J1560" i="23"/>
  <c r="I1561" i="23" s="1"/>
  <c r="W1560" i="23"/>
  <c r="V1561" i="23" s="1"/>
  <c r="D1560" i="23"/>
  <c r="O1560" i="23"/>
  <c r="P1560" i="23"/>
  <c r="Q1560" i="23"/>
  <c r="R1560" i="23"/>
  <c r="Y1561" i="23"/>
  <c r="L1561" i="23"/>
  <c r="C1561" i="23"/>
  <c r="E1561" i="23"/>
  <c r="G1561" i="23"/>
  <c r="B1562" i="23"/>
  <c r="EE30" i="23"/>
  <c r="W1506" i="23"/>
  <c r="V1507" i="23" s="1"/>
  <c r="J1506" i="23"/>
  <c r="I1507" i="23" s="1"/>
  <c r="D1506" i="23"/>
  <c r="P1506" i="23"/>
  <c r="Q1506" i="23"/>
  <c r="R1506" i="23"/>
  <c r="L1507" i="23"/>
  <c r="Y1507" i="23"/>
  <c r="C1507" i="23"/>
  <c r="E1507" i="23"/>
  <c r="G1507" i="23"/>
  <c r="B1508" i="23"/>
  <c r="W1452" i="23"/>
  <c r="V1453" i="23" s="1"/>
  <c r="J1452" i="23"/>
  <c r="I1453" i="23" s="1"/>
  <c r="D1452" i="23"/>
  <c r="O1452" i="23"/>
  <c r="P1452" i="23"/>
  <c r="Q1452" i="23"/>
  <c r="R1452" i="23"/>
  <c r="Y1453" i="23"/>
  <c r="L1453" i="23"/>
  <c r="C1453" i="23"/>
  <c r="E1453" i="23"/>
  <c r="G1453" i="23"/>
  <c r="B1454" i="23"/>
  <c r="W1398" i="23"/>
  <c r="V1399" i="23" s="1"/>
  <c r="J1398" i="23"/>
  <c r="I1399" i="23" s="1"/>
  <c r="D1398" i="23"/>
  <c r="O1398" i="23"/>
  <c r="P1398" i="23"/>
  <c r="Q1398" i="23"/>
  <c r="R1398" i="23"/>
  <c r="Y1399" i="23"/>
  <c r="L1399" i="23"/>
  <c r="C1399" i="23"/>
  <c r="E1399" i="23"/>
  <c r="G1399" i="23"/>
  <c r="B1400" i="23"/>
  <c r="W1344" i="23"/>
  <c r="V1345" i="23" s="1"/>
  <c r="J1344" i="23"/>
  <c r="I1345" i="23" s="1"/>
  <c r="D1344" i="23"/>
  <c r="O1344" i="23"/>
  <c r="P1344" i="23"/>
  <c r="Q1344" i="23"/>
  <c r="R1344" i="23"/>
  <c r="Y1345" i="23"/>
  <c r="L1345" i="23"/>
  <c r="C1345" i="23"/>
  <c r="E1345" i="23"/>
  <c r="G1345" i="23"/>
  <c r="B1346" i="23"/>
  <c r="W1290" i="23"/>
  <c r="V1291" i="23" s="1"/>
  <c r="J1290" i="23"/>
  <c r="I1291" i="23" s="1"/>
  <c r="D1290" i="23"/>
  <c r="O1290" i="23"/>
  <c r="P1290" i="23"/>
  <c r="Q1290" i="23"/>
  <c r="R1290" i="23"/>
  <c r="Y1291" i="23"/>
  <c r="L1291" i="23"/>
  <c r="C1291" i="23"/>
  <c r="E1291" i="23"/>
  <c r="G1291" i="23"/>
  <c r="B1292" i="23"/>
  <c r="EE25" i="23"/>
  <c r="W1236" i="23"/>
  <c r="V1237" i="23" s="1"/>
  <c r="J1236" i="23"/>
  <c r="I1237" i="23" s="1"/>
  <c r="D1236" i="23"/>
  <c r="O1236" i="23"/>
  <c r="P1236" i="23"/>
  <c r="Q1236" i="23"/>
  <c r="R1236" i="23"/>
  <c r="Y1237" i="23"/>
  <c r="L1237" i="23"/>
  <c r="C1237" i="23"/>
  <c r="E1237" i="23"/>
  <c r="G1237" i="23"/>
  <c r="B1238" i="23"/>
  <c r="L92" i="8"/>
  <c r="EE24" i="23"/>
  <c r="W1182" i="23"/>
  <c r="V1183" i="23" s="1"/>
  <c r="J1182" i="23"/>
  <c r="I1183" i="23" s="1"/>
  <c r="D1182" i="23"/>
  <c r="P1182" i="23"/>
  <c r="Q1182" i="23"/>
  <c r="R1182" i="23"/>
  <c r="Y1183" i="23"/>
  <c r="L1183" i="23"/>
  <c r="C1183" i="23"/>
  <c r="E1183" i="23"/>
  <c r="G1183" i="23"/>
  <c r="B1184" i="23"/>
  <c r="L91" i="8"/>
  <c r="EE23" i="23"/>
  <c r="J1128" i="23"/>
  <c r="I1129" i="23" s="1"/>
  <c r="W1128" i="23"/>
  <c r="V1129" i="23" s="1"/>
  <c r="D1128" i="23"/>
  <c r="P1128" i="23"/>
  <c r="Q1128" i="23"/>
  <c r="R1128" i="23"/>
  <c r="Y1129" i="23"/>
  <c r="L1129" i="23"/>
  <c r="C1129" i="23"/>
  <c r="E1129" i="23"/>
  <c r="F1129" i="23"/>
  <c r="G1129" i="23"/>
  <c r="B1130" i="23"/>
  <c r="L90" i="8"/>
  <c r="EE22" i="23"/>
  <c r="W1074" i="23"/>
  <c r="V1075" i="23" s="1"/>
  <c r="J1074" i="23"/>
  <c r="I1075" i="23" s="1"/>
  <c r="D1074" i="23"/>
  <c r="P1074" i="23"/>
  <c r="Q1074" i="23"/>
  <c r="R1074" i="23"/>
  <c r="Y1075" i="23"/>
  <c r="L1075" i="23"/>
  <c r="C1075" i="23"/>
  <c r="E1075" i="23"/>
  <c r="F1075" i="23"/>
  <c r="G1075" i="23"/>
  <c r="B1076" i="23"/>
  <c r="L89" i="8"/>
  <c r="EE21" i="23"/>
  <c r="Y1021" i="23"/>
  <c r="L1021" i="23"/>
  <c r="C1021" i="23"/>
  <c r="E1021" i="23"/>
  <c r="G1021" i="23"/>
  <c r="B1022" i="23"/>
  <c r="W1020" i="23"/>
  <c r="V1021" i="23" s="1"/>
  <c r="J1020" i="23"/>
  <c r="I1021" i="23" s="1"/>
  <c r="D1020" i="23"/>
  <c r="O1020" i="23"/>
  <c r="N1045" i="23" s="1"/>
  <c r="P1020" i="23"/>
  <c r="Q1020" i="23"/>
  <c r="R1020" i="23"/>
  <c r="L88" i="8"/>
  <c r="EE20" i="23"/>
  <c r="J966" i="23"/>
  <c r="I967" i="23" s="1"/>
  <c r="W966" i="23"/>
  <c r="V967" i="23" s="1"/>
  <c r="D966" i="23"/>
  <c r="O966" i="23"/>
  <c r="N991" i="23" s="1"/>
  <c r="P966" i="23"/>
  <c r="Q966" i="23"/>
  <c r="R966" i="23"/>
  <c r="Y967" i="23"/>
  <c r="L967" i="23"/>
  <c r="C967" i="23"/>
  <c r="E967" i="23"/>
  <c r="F967" i="23"/>
  <c r="G967" i="23"/>
  <c r="B968" i="23"/>
  <c r="L87" i="8"/>
  <c r="EE19" i="23"/>
  <c r="J912" i="23"/>
  <c r="I913" i="23" s="1"/>
  <c r="W912" i="23"/>
  <c r="V913" i="23" s="1"/>
  <c r="D912" i="23"/>
  <c r="O912" i="23"/>
  <c r="N937" i="23" s="1"/>
  <c r="Q912" i="23"/>
  <c r="P912" i="23"/>
  <c r="R912" i="23"/>
  <c r="L913" i="23"/>
  <c r="Y913" i="23"/>
  <c r="C913" i="23"/>
  <c r="E913" i="23"/>
  <c r="F913" i="23"/>
  <c r="G913" i="23"/>
  <c r="B914" i="23"/>
  <c r="L86" i="8"/>
  <c r="EE18" i="23"/>
  <c r="W858" i="23"/>
  <c r="V859" i="23" s="1"/>
  <c r="J858" i="23"/>
  <c r="I859" i="23" s="1"/>
  <c r="D858" i="23"/>
  <c r="O858" i="23"/>
  <c r="N883" i="23" s="1"/>
  <c r="P858" i="23"/>
  <c r="Q858" i="23"/>
  <c r="R858" i="23"/>
  <c r="L859" i="23"/>
  <c r="Y859" i="23"/>
  <c r="C859" i="23"/>
  <c r="E859" i="23"/>
  <c r="F859" i="23"/>
  <c r="G859" i="23"/>
  <c r="B860" i="23"/>
  <c r="L85" i="8"/>
  <c r="EE17" i="23"/>
  <c r="O804" i="23"/>
  <c r="N829" i="23" s="1"/>
  <c r="P804" i="23"/>
  <c r="Q804" i="23"/>
  <c r="R804" i="23"/>
  <c r="W804" i="23"/>
  <c r="V805" i="23" s="1"/>
  <c r="J804" i="23"/>
  <c r="I805" i="23" s="1"/>
  <c r="D804" i="23"/>
  <c r="L805" i="23"/>
  <c r="Y805" i="23"/>
  <c r="E805" i="23"/>
  <c r="B806" i="23"/>
  <c r="G805" i="23"/>
  <c r="C805" i="23"/>
  <c r="Q750" i="23"/>
  <c r="P750" i="23"/>
  <c r="R750" i="23"/>
  <c r="Y751" i="23"/>
  <c r="L751" i="23"/>
  <c r="E751" i="23"/>
  <c r="B752" i="23"/>
  <c r="C751" i="23"/>
  <c r="G751" i="23"/>
  <c r="W750" i="23"/>
  <c r="V751" i="23" s="1"/>
  <c r="J750" i="23"/>
  <c r="I751" i="23" s="1"/>
  <c r="D750" i="23"/>
  <c r="L84" i="8"/>
  <c r="EE16" i="23"/>
  <c r="L83" i="8"/>
  <c r="EE15" i="23"/>
  <c r="L697" i="23"/>
  <c r="Y697" i="23"/>
  <c r="C697" i="23"/>
  <c r="E697" i="23"/>
  <c r="G697" i="23"/>
  <c r="B698" i="23"/>
  <c r="W696" i="23"/>
  <c r="V697" i="23" s="1"/>
  <c r="J696" i="23"/>
  <c r="I697" i="23" s="1"/>
  <c r="D696" i="23"/>
  <c r="O696" i="23"/>
  <c r="N721" i="23" s="1"/>
  <c r="P696" i="23"/>
  <c r="Q696" i="23"/>
  <c r="R696" i="23"/>
  <c r="L82" i="8"/>
  <c r="EE14" i="23"/>
  <c r="W642" i="23"/>
  <c r="V643" i="23" s="1"/>
  <c r="J642" i="23"/>
  <c r="I643" i="23" s="1"/>
  <c r="D642" i="23"/>
  <c r="O642" i="23"/>
  <c r="N667" i="23" s="1"/>
  <c r="P642" i="23"/>
  <c r="Q642" i="23"/>
  <c r="R642" i="23"/>
  <c r="Y643" i="23"/>
  <c r="L643" i="23"/>
  <c r="C643" i="23"/>
  <c r="E643" i="23"/>
  <c r="F643" i="23"/>
  <c r="G643" i="23"/>
  <c r="B644" i="23"/>
  <c r="L81" i="8"/>
  <c r="EE13" i="23"/>
  <c r="W588" i="23"/>
  <c r="V589" i="23" s="1"/>
  <c r="J588" i="23"/>
  <c r="I589" i="23" s="1"/>
  <c r="D588" i="23"/>
  <c r="O588" i="23"/>
  <c r="N613" i="23" s="1"/>
  <c r="Q588" i="23"/>
  <c r="P588" i="23"/>
  <c r="R588" i="23"/>
  <c r="Y589" i="23"/>
  <c r="L589" i="23"/>
  <c r="C589" i="23"/>
  <c r="E589" i="23"/>
  <c r="F589" i="23"/>
  <c r="G589" i="23"/>
  <c r="B590" i="23"/>
  <c r="L80" i="8"/>
  <c r="EE12" i="23"/>
  <c r="W534" i="23"/>
  <c r="V535" i="23" s="1"/>
  <c r="J534" i="23"/>
  <c r="I535" i="23" s="1"/>
  <c r="D534" i="23"/>
  <c r="O534" i="23"/>
  <c r="N559" i="23" s="1"/>
  <c r="Q534" i="23"/>
  <c r="P534" i="23"/>
  <c r="R534" i="23"/>
  <c r="Y535" i="23"/>
  <c r="L535" i="23"/>
  <c r="C535" i="23"/>
  <c r="E535" i="23"/>
  <c r="F535" i="23"/>
  <c r="G535" i="23"/>
  <c r="B536" i="23"/>
  <c r="L79" i="8"/>
  <c r="EE11" i="23"/>
  <c r="W480" i="23"/>
  <c r="V481" i="23" s="1"/>
  <c r="J480" i="23"/>
  <c r="I481" i="23" s="1"/>
  <c r="D480" i="23"/>
  <c r="O480" i="23"/>
  <c r="N505" i="23" s="1"/>
  <c r="Q480" i="23"/>
  <c r="P480" i="23"/>
  <c r="R480" i="23"/>
  <c r="Y481" i="23"/>
  <c r="L481" i="23"/>
  <c r="C481" i="23"/>
  <c r="E481" i="23"/>
  <c r="F481" i="23"/>
  <c r="G481" i="23"/>
  <c r="B482" i="23"/>
  <c r="L78" i="8"/>
  <c r="EE10" i="23"/>
  <c r="W426" i="23"/>
  <c r="V427" i="23" s="1"/>
  <c r="J426" i="23"/>
  <c r="I427" i="23" s="1"/>
  <c r="D426" i="23"/>
  <c r="O426" i="23"/>
  <c r="N451" i="23" s="1"/>
  <c r="Q426" i="23"/>
  <c r="P426" i="23"/>
  <c r="R426" i="23"/>
  <c r="Y427" i="23"/>
  <c r="L427" i="23"/>
  <c r="C427" i="23"/>
  <c r="E427" i="23"/>
  <c r="G427" i="23"/>
  <c r="B428" i="23"/>
  <c r="L77" i="8"/>
  <c r="EE9" i="23"/>
  <c r="W372" i="23"/>
  <c r="V373" i="23" s="1"/>
  <c r="J372" i="23"/>
  <c r="I373" i="23" s="1"/>
  <c r="D372" i="23"/>
  <c r="O372" i="23"/>
  <c r="N397" i="23" s="1"/>
  <c r="P372" i="23"/>
  <c r="Q372" i="23"/>
  <c r="R372" i="23"/>
  <c r="Y373" i="23"/>
  <c r="L373" i="23"/>
  <c r="C373" i="23"/>
  <c r="E373" i="23"/>
  <c r="F373" i="23"/>
  <c r="G373" i="23"/>
  <c r="B374" i="23"/>
  <c r="L76" i="8"/>
  <c r="EE8" i="23"/>
  <c r="W318" i="23"/>
  <c r="V319" i="23" s="1"/>
  <c r="J318" i="23"/>
  <c r="I319" i="23" s="1"/>
  <c r="D318" i="23"/>
  <c r="O318" i="23"/>
  <c r="N343" i="23" s="1"/>
  <c r="P318" i="23"/>
  <c r="Q318" i="23"/>
  <c r="R318" i="23"/>
  <c r="Y319" i="23"/>
  <c r="L319" i="23"/>
  <c r="C319" i="23"/>
  <c r="F319" i="23" s="1"/>
  <c r="E319" i="23"/>
  <c r="G319" i="23"/>
  <c r="B320" i="23"/>
  <c r="W264" i="23"/>
  <c r="V265" i="23" s="1"/>
  <c r="J264" i="23"/>
  <c r="I265" i="23" s="1"/>
  <c r="D264" i="23"/>
  <c r="O264" i="23"/>
  <c r="P264" i="23"/>
  <c r="Q264" i="23"/>
  <c r="R264" i="23"/>
  <c r="Y265" i="23"/>
  <c r="L265" i="23"/>
  <c r="C265" i="23"/>
  <c r="F265" i="23" s="1"/>
  <c r="E265" i="23"/>
  <c r="G265" i="23"/>
  <c r="B266" i="23"/>
  <c r="L74" i="8"/>
  <c r="EE6" i="23"/>
  <c r="W210" i="23"/>
  <c r="V211" i="23" s="1"/>
  <c r="J210" i="23"/>
  <c r="I211" i="23" s="1"/>
  <c r="D210" i="23"/>
  <c r="O210" i="23"/>
  <c r="N235" i="23" s="1"/>
  <c r="P210" i="23"/>
  <c r="Q210" i="23"/>
  <c r="R210" i="23"/>
  <c r="Y211" i="23"/>
  <c r="L211" i="23"/>
  <c r="C211" i="23"/>
  <c r="F211" i="23" s="1"/>
  <c r="E211" i="23"/>
  <c r="G211" i="23"/>
  <c r="B212" i="23"/>
  <c r="L73" i="8"/>
  <c r="EE5" i="23"/>
  <c r="W156" i="23"/>
  <c r="V157" i="23" s="1"/>
  <c r="J156" i="23"/>
  <c r="I157" i="23" s="1"/>
  <c r="D156" i="23"/>
  <c r="O156" i="23"/>
  <c r="N181" i="23" s="1"/>
  <c r="Q156" i="23"/>
  <c r="R156" i="23"/>
  <c r="P156" i="23"/>
  <c r="Y157" i="23"/>
  <c r="L157" i="23"/>
  <c r="C157" i="23"/>
  <c r="F157" i="23" s="1"/>
  <c r="E157" i="23"/>
  <c r="G157" i="23"/>
  <c r="B158" i="23"/>
  <c r="L72" i="8"/>
  <c r="EE4" i="23"/>
  <c r="O102" i="23"/>
  <c r="N127" i="23" s="1"/>
  <c r="P102" i="23"/>
  <c r="Q102" i="23"/>
  <c r="R102" i="23"/>
  <c r="Y103" i="23"/>
  <c r="L103" i="23"/>
  <c r="G103" i="23"/>
  <c r="C103" i="23"/>
  <c r="E103" i="23"/>
  <c r="B104" i="23"/>
  <c r="J102" i="23"/>
  <c r="I103" i="23" s="1"/>
  <c r="W102" i="23"/>
  <c r="V103" i="23" s="1"/>
  <c r="D102" i="23"/>
  <c r="M40" i="18"/>
  <c r="J40" i="18"/>
  <c r="D40" i="18"/>
  <c r="L41" i="18"/>
  <c r="E41" i="18"/>
  <c r="B41" i="19"/>
  <c r="C41" i="18"/>
  <c r="G41" i="18"/>
  <c r="B42" i="18"/>
  <c r="E40" i="19"/>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91" i="13"/>
  <c r="O39" i="18"/>
  <c r="AV16" i="18"/>
  <c r="B106" i="13"/>
  <c r="I106" i="13" s="1"/>
  <c r="AU15" i="18"/>
  <c r="AT17" i="18"/>
  <c r="AT18" i="18"/>
  <c r="AT19" i="18"/>
  <c r="AT20" i="18"/>
  <c r="AT21" i="18"/>
  <c r="AT22" i="18"/>
  <c r="AT23" i="18"/>
  <c r="AT29" i="18"/>
  <c r="AT32" i="18"/>
  <c r="AT34" i="18"/>
  <c r="AT40" i="18"/>
  <c r="AT38" i="18"/>
  <c r="AT36" i="18"/>
  <c r="AT27" i="18"/>
  <c r="AT30" i="18"/>
  <c r="AT31" i="18"/>
  <c r="AT39" i="18"/>
  <c r="AT25" i="18"/>
  <c r="AT33" i="18"/>
  <c r="AT37" i="18"/>
  <c r="AT26" i="18"/>
  <c r="AT35" i="18"/>
  <c r="AT24" i="18"/>
  <c r="AT28"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EP44" i="23"/>
  <c r="DR44" i="23"/>
  <c r="U2206" i="23"/>
  <c r="EP43" i="23"/>
  <c r="DR43" i="23"/>
  <c r="U2152" i="23"/>
  <c r="DR42" i="23"/>
  <c r="EP42" i="23"/>
  <c r="U2098" i="23"/>
  <c r="DR41" i="23"/>
  <c r="EP41" i="23"/>
  <c r="U2044" i="23"/>
  <c r="DR40" i="23"/>
  <c r="EP40" i="23"/>
  <c r="U1990" i="23"/>
  <c r="EP39" i="23"/>
  <c r="DR39" i="23"/>
  <c r="DR38" i="23"/>
  <c r="EP38" i="23"/>
  <c r="U1936" i="23"/>
  <c r="U1882" i="23"/>
  <c r="DR37" i="23"/>
  <c r="EP37" i="23"/>
  <c r="U1828" i="23"/>
  <c r="DR36" i="23"/>
  <c r="EP36" i="23"/>
  <c r="U1774" i="23"/>
  <c r="DR35" i="23"/>
  <c r="EP35" i="23"/>
  <c r="U1720" i="23"/>
  <c r="DR34" i="23"/>
  <c r="EP34" i="23"/>
  <c r="U1666" i="23"/>
  <c r="DR33" i="23"/>
  <c r="EP33" i="23"/>
  <c r="U1612" i="23"/>
  <c r="DR32" i="23"/>
  <c r="EP32" i="23"/>
  <c r="U1558" i="23"/>
  <c r="EP31" i="23"/>
  <c r="DR31" i="23"/>
  <c r="U1504" i="23"/>
  <c r="EP30" i="23"/>
  <c r="DR30" i="23"/>
  <c r="U1450" i="23"/>
  <c r="DR29" i="23"/>
  <c r="EP29" i="23"/>
  <c r="U1396" i="23"/>
  <c r="EP28" i="23"/>
  <c r="DR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57" i="8"/>
  <c r="K119" i="8"/>
  <c r="U964" i="23"/>
  <c r="DR20" i="23"/>
  <c r="EP20" i="23"/>
  <c r="K56" i="8"/>
  <c r="K118" i="8"/>
  <c r="U910" i="23"/>
  <c r="DR19" i="23"/>
  <c r="EP19" i="23"/>
  <c r="K55" i="8"/>
  <c r="K117" i="8"/>
  <c r="U856" i="23"/>
  <c r="DR18" i="23"/>
  <c r="EP18" i="23"/>
  <c r="K54" i="8"/>
  <c r="K116" i="8"/>
  <c r="U802" i="23"/>
  <c r="DR17" i="23"/>
  <c r="EP17" i="23"/>
  <c r="K52" i="8"/>
  <c r="K114" i="8"/>
  <c r="U694" i="23"/>
  <c r="DR15" i="23"/>
  <c r="EP15" i="23"/>
  <c r="K113" i="8"/>
  <c r="K51" i="8"/>
  <c r="U640" i="23"/>
  <c r="DR14" i="23"/>
  <c r="EP14" i="23"/>
  <c r="K112" i="8"/>
  <c r="K50" i="8"/>
  <c r="U586" i="23"/>
  <c r="DR13" i="23"/>
  <c r="EP13" i="23"/>
  <c r="K111" i="8"/>
  <c r="K49" i="8"/>
  <c r="U532" i="23"/>
  <c r="DR12" i="23"/>
  <c r="EP12" i="23"/>
  <c r="K48" i="8"/>
  <c r="K110" i="8"/>
  <c r="U478" i="23"/>
  <c r="DR11" i="23"/>
  <c r="EP11" i="23"/>
  <c r="K47" i="8"/>
  <c r="K109" i="8"/>
  <c r="U424" i="23"/>
  <c r="DR10" i="23"/>
  <c r="EP10" i="23"/>
  <c r="K46" i="8"/>
  <c r="K108"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N2207" i="23"/>
  <c r="M2207" i="23"/>
  <c r="M2153" i="23"/>
  <c r="N2153" i="23"/>
  <c r="M2099" i="23"/>
  <c r="N2099" i="23"/>
  <c r="M2045" i="23"/>
  <c r="N2045" i="23"/>
  <c r="N1991" i="23"/>
  <c r="M1991" i="23"/>
  <c r="M1937" i="23"/>
  <c r="N1937" i="23" s="1"/>
  <c r="M1883" i="23"/>
  <c r="N1883" i="23"/>
  <c r="M1829" i="23"/>
  <c r="N1829" i="23"/>
  <c r="M1775" i="23"/>
  <c r="N1775" i="23"/>
  <c r="M1721" i="23"/>
  <c r="N1721"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N803" i="23"/>
  <c r="M803" i="23"/>
  <c r="N749" i="23"/>
  <c r="M749" i="23"/>
  <c r="EP16" i="23"/>
  <c r="DR16" i="23"/>
  <c r="U748" i="23"/>
  <c r="K115" i="8"/>
  <c r="K53" i="8"/>
  <c r="N695" i="23"/>
  <c r="M695" i="23"/>
  <c r="M641" i="23"/>
  <c r="N641" i="23"/>
  <c r="M587" i="23"/>
  <c r="N587" i="23"/>
  <c r="M533" i="23"/>
  <c r="N533" i="23"/>
  <c r="M479" i="23"/>
  <c r="N479" i="23"/>
  <c r="M425" i="23"/>
  <c r="N425" i="23"/>
  <c r="M371" i="23"/>
  <c r="N371" i="23"/>
  <c r="M317" i="23"/>
  <c r="N317" i="23"/>
  <c r="M263" i="23"/>
  <c r="N263" i="23"/>
  <c r="M209" i="23"/>
  <c r="N209" i="23"/>
  <c r="M155" i="23"/>
  <c r="N155" i="23"/>
  <c r="M101" i="23"/>
  <c r="N101" i="23"/>
  <c r="C90" i="13"/>
  <c r="M39" i="18"/>
  <c r="N39" i="18"/>
  <c r="U39" i="18" s="1"/>
  <c r="K96" i="8"/>
  <c r="AS384" i="24"/>
  <c r="Z371" i="23"/>
  <c r="AS440" i="24"/>
  <c r="Z3341" i="23"/>
  <c r="Z2909" i="23"/>
  <c r="Z1181" i="23"/>
  <c r="AS1280" i="24"/>
  <c r="AS1224" i="24"/>
  <c r="AS1112" i="24"/>
  <c r="AS944" i="24"/>
  <c r="AS832" i="24"/>
  <c r="AS776" i="24"/>
  <c r="AS664" i="24"/>
  <c r="AZ608" i="24"/>
  <c r="AS328" i="24"/>
  <c r="AS272" i="24"/>
  <c r="Z4751" i="23"/>
  <c r="Z1883" i="23"/>
  <c r="AS1616" i="24"/>
  <c r="AS1392" i="24"/>
  <c r="AS1336" i="24"/>
  <c r="AS1168" i="24"/>
  <c r="AS1000" i="24"/>
  <c r="AS888" i="24"/>
  <c r="AS720" i="24"/>
  <c r="AS608" i="24"/>
  <c r="Z1073" i="23"/>
  <c r="Z317" i="23"/>
  <c r="AE4697" i="23"/>
  <c r="Z4235" i="23"/>
  <c r="Z4181" i="23"/>
  <c r="Z4127" i="23"/>
  <c r="Z4073" i="23"/>
  <c r="Z1127" i="23"/>
  <c r="Z3287" i="23"/>
  <c r="Z3233" i="23"/>
  <c r="Z3179" i="23"/>
  <c r="Z3125" i="23"/>
  <c r="Z2963" i="23"/>
  <c r="Z2855" i="23"/>
  <c r="Z2423" i="23"/>
  <c r="Z2369" i="23"/>
  <c r="Z2801" i="23"/>
  <c r="Z2747" i="23"/>
  <c r="Z2693" i="23"/>
  <c r="Z2531" i="23"/>
  <c r="Z2477" i="23"/>
  <c r="Z1829" i="23"/>
  <c r="Z2315" i="23"/>
  <c r="Z2261" i="23"/>
  <c r="Z2207" i="23"/>
  <c r="Z2153" i="23"/>
  <c r="Z2099" i="23"/>
  <c r="Z2045" i="23"/>
  <c r="Z1991" i="23"/>
  <c r="Z1937" i="23"/>
  <c r="Z425" i="23"/>
  <c r="Z1721" i="23"/>
  <c r="Z1613" i="23"/>
  <c r="Z1559" i="23"/>
  <c r="Z1505" i="23"/>
  <c r="Z1451" i="23"/>
  <c r="Z1397" i="23"/>
  <c r="Z1343" i="23"/>
  <c r="Z1289" i="23"/>
  <c r="Z1235" i="23"/>
  <c r="Z965" i="23"/>
  <c r="Z911" i="23"/>
  <c r="Z857" i="23"/>
  <c r="Z803" i="23"/>
  <c r="Z749" i="23"/>
  <c r="Z695" i="23"/>
  <c r="K1617" i="24"/>
  <c r="AQ1617" i="24"/>
  <c r="K1393" i="24"/>
  <c r="AQ1393" i="24"/>
  <c r="AQ1337" i="24"/>
  <c r="K1337" i="24"/>
  <c r="F1281" i="24"/>
  <c r="AV1281" i="24" s="1"/>
  <c r="K1281" i="24"/>
  <c r="AQ1281" i="24"/>
  <c r="AQ1225" i="24"/>
  <c r="K1225" i="24"/>
  <c r="F1225" i="24"/>
  <c r="AV1225" i="24" s="1"/>
  <c r="K1169" i="24"/>
  <c r="F1169" i="24"/>
  <c r="AV1169" i="24" s="1"/>
  <c r="AQ1169" i="24"/>
  <c r="K1113" i="24"/>
  <c r="AQ1113" i="24"/>
  <c r="AQ1057" i="24"/>
  <c r="K1057" i="24"/>
  <c r="AQ1001" i="24"/>
  <c r="K1001" i="24"/>
  <c r="AQ945" i="24"/>
  <c r="K945" i="24"/>
  <c r="F889" i="24"/>
  <c r="AQ889" i="24"/>
  <c r="AS889" i="24" s="1"/>
  <c r="K889" i="24"/>
  <c r="AQ833" i="24"/>
  <c r="K833" i="24"/>
  <c r="F833" i="24"/>
  <c r="AV833" i="24" s="1"/>
  <c r="K777" i="24"/>
  <c r="AQ777" i="24"/>
  <c r="F721" i="24"/>
  <c r="AV721" i="24" s="1"/>
  <c r="K721" i="24"/>
  <c r="AQ721" i="24"/>
  <c r="K665" i="24"/>
  <c r="F665" i="24"/>
  <c r="AV665" i="24" s="1"/>
  <c r="AQ665" i="24"/>
  <c r="K553" i="24"/>
  <c r="AQ553" i="24"/>
  <c r="K497" i="24"/>
  <c r="AQ497" i="24"/>
  <c r="AS497" i="24" s="1"/>
  <c r="AQ441" i="24"/>
  <c r="AS441" i="24" s="1"/>
  <c r="K441" i="24"/>
  <c r="AQ385" i="24"/>
  <c r="K385" i="24"/>
  <c r="AQ329" i="24"/>
  <c r="K329" i="24"/>
  <c r="K273" i="24"/>
  <c r="AQ273" i="24"/>
  <c r="K4752" i="23"/>
  <c r="F4752" i="23"/>
  <c r="X4752" i="23"/>
  <c r="AC4698" i="23"/>
  <c r="K4698" i="23"/>
  <c r="F4698" i="23"/>
  <c r="O4698" i="23" s="1"/>
  <c r="I4590" i="23"/>
  <c r="N4589" i="23"/>
  <c r="I4536" i="23"/>
  <c r="N4535" i="23"/>
  <c r="K4236" i="23"/>
  <c r="X4236" i="23"/>
  <c r="X4182" i="23"/>
  <c r="K4182" i="23"/>
  <c r="K4128" i="23"/>
  <c r="X4128" i="23"/>
  <c r="X4074" i="23"/>
  <c r="K4074" i="23"/>
  <c r="D3720" i="23"/>
  <c r="F3720" i="23"/>
  <c r="D3666" i="23"/>
  <c r="F3666" i="23"/>
  <c r="D3612" i="23"/>
  <c r="F3612" i="23"/>
  <c r="K3450" i="23"/>
  <c r="X3450" i="23"/>
  <c r="EE65" i="23"/>
  <c r="X3396" i="23"/>
  <c r="K3396" i="23"/>
  <c r="EE64" i="23"/>
  <c r="X3342" i="23"/>
  <c r="K3342" i="23"/>
  <c r="EE63" i="23"/>
  <c r="X3288" i="23"/>
  <c r="K3288" i="23"/>
  <c r="EE62" i="23"/>
  <c r="K3234" i="23"/>
  <c r="X3234" i="23"/>
  <c r="F3234" i="23"/>
  <c r="EE61" i="23"/>
  <c r="K3180" i="23"/>
  <c r="X3180" i="23"/>
  <c r="F3180" i="23"/>
  <c r="EE60" i="23"/>
  <c r="K3126" i="23"/>
  <c r="X3126" i="23"/>
  <c r="F3126" i="23"/>
  <c r="O3126" i="23" s="1"/>
  <c r="K3072" i="23"/>
  <c r="X3072" i="23"/>
  <c r="EE58" i="23"/>
  <c r="K3018" i="23"/>
  <c r="X3018" i="23"/>
  <c r="EE57" i="23"/>
  <c r="K2964" i="23"/>
  <c r="X2964" i="23"/>
  <c r="Z2964" i="23" s="1"/>
  <c r="EE56" i="23"/>
  <c r="X2910" i="23"/>
  <c r="K2910" i="23"/>
  <c r="EE55" i="23"/>
  <c r="K2856" i="23"/>
  <c r="X2856" i="23"/>
  <c r="EE54" i="23"/>
  <c r="X2802" i="23"/>
  <c r="K2802" i="23"/>
  <c r="EE53" i="23"/>
  <c r="F2748" i="23"/>
  <c r="X2748" i="23"/>
  <c r="K2748" i="23"/>
  <c r="EE52" i="23"/>
  <c r="K2694" i="23"/>
  <c r="X2694" i="23"/>
  <c r="F2694" i="23"/>
  <c r="K2640" i="23"/>
  <c r="X2640" i="23"/>
  <c r="EE50" i="23"/>
  <c r="X2586" i="23"/>
  <c r="K2586" i="23"/>
  <c r="EE49" i="23"/>
  <c r="X2532" i="23"/>
  <c r="K2532" i="23"/>
  <c r="EE48" i="23"/>
  <c r="X2478" i="23"/>
  <c r="K2478" i="23"/>
  <c r="EE47" i="23"/>
  <c r="X2424" i="23"/>
  <c r="K2424" i="23"/>
  <c r="EE46" i="23"/>
  <c r="F2370" i="23"/>
  <c r="K2370" i="23"/>
  <c r="X2370" i="23"/>
  <c r="EE45" i="23"/>
  <c r="F2316" i="23"/>
  <c r="K2316" i="23"/>
  <c r="X2316" i="23"/>
  <c r="K2262" i="23"/>
  <c r="X2262" i="23"/>
  <c r="Z2262" i="23" s="1"/>
  <c r="F2262" i="23"/>
  <c r="O2262" i="23" s="1"/>
  <c r="EE44" i="23"/>
  <c r="EE43" i="23"/>
  <c r="F2208" i="23"/>
  <c r="O2208" i="23" s="1"/>
  <c r="K2208" i="23"/>
  <c r="X2208" i="23"/>
  <c r="X2154" i="23"/>
  <c r="F2154" i="23"/>
  <c r="K2154" i="23"/>
  <c r="EE42" i="23"/>
  <c r="EE41" i="23"/>
  <c r="K2100" i="23"/>
  <c r="X2100" i="23"/>
  <c r="F2100" i="23"/>
  <c r="K2046" i="23"/>
  <c r="X2046" i="23"/>
  <c r="EE40" i="23"/>
  <c r="X1992" i="23"/>
  <c r="K1992" i="23"/>
  <c r="X1938" i="23"/>
  <c r="K1938" i="23"/>
  <c r="F1938" i="23"/>
  <c r="EE38" i="23"/>
  <c r="EE37" i="23"/>
  <c r="F1884" i="23"/>
  <c r="O1884" i="23" s="1"/>
  <c r="K1884" i="23"/>
  <c r="X1884" i="23"/>
  <c r="EE36" i="23"/>
  <c r="K1830" i="23"/>
  <c r="X1830" i="23"/>
  <c r="EE35" i="23"/>
  <c r="X1776" i="23"/>
  <c r="K1776" i="23"/>
  <c r="EE34" i="23"/>
  <c r="X1722" i="23"/>
  <c r="K1722" i="23"/>
  <c r="I1668" i="23"/>
  <c r="N1667" i="23"/>
  <c r="EE33" i="23"/>
  <c r="X1668" i="23"/>
  <c r="K1668" i="23"/>
  <c r="EE32" i="23"/>
  <c r="K1614" i="23"/>
  <c r="X1614" i="23"/>
  <c r="X1560" i="23"/>
  <c r="K1560" i="23"/>
  <c r="X1506" i="23"/>
  <c r="K1506" i="23"/>
  <c r="F1506" i="23"/>
  <c r="O1506" i="23" s="1"/>
  <c r="EE29" i="23"/>
  <c r="X1452" i="23"/>
  <c r="K1452" i="23"/>
  <c r="EE28" i="23"/>
  <c r="K1398" i="23"/>
  <c r="X1398" i="23"/>
  <c r="F1398" i="23"/>
  <c r="EE27" i="23"/>
  <c r="X1344" i="23"/>
  <c r="K1344" i="23"/>
  <c r="F1344" i="23"/>
  <c r="EE26" i="23"/>
  <c r="K1290" i="23"/>
  <c r="X1290" i="23"/>
  <c r="F1290" i="23"/>
  <c r="X1236" i="23"/>
  <c r="K1236" i="23"/>
  <c r="F1236" i="23"/>
  <c r="K1182" i="23"/>
  <c r="F1182" i="23"/>
  <c r="O1182" i="23" s="1"/>
  <c r="N1207" i="23" s="1"/>
  <c r="X1182" i="23"/>
  <c r="F1128" i="23"/>
  <c r="O1128" i="23" s="1"/>
  <c r="N1153" i="23" s="1"/>
  <c r="K1128" i="23"/>
  <c r="X1128" i="23"/>
  <c r="Z1128" i="23" s="1"/>
  <c r="F1074" i="23"/>
  <c r="O1074" i="23" s="1"/>
  <c r="N1099" i="23" s="1"/>
  <c r="X1074" i="23"/>
  <c r="Z1074" i="23" s="1"/>
  <c r="K1074" i="23"/>
  <c r="K1020" i="23"/>
  <c r="X1020" i="23"/>
  <c r="X966" i="23"/>
  <c r="K966" i="23"/>
  <c r="X912" i="23"/>
  <c r="K912" i="23"/>
  <c r="X858" i="23"/>
  <c r="K858" i="23"/>
  <c r="K804" i="23"/>
  <c r="X804" i="23"/>
  <c r="X750" i="23"/>
  <c r="K750" i="23"/>
  <c r="F750" i="23"/>
  <c r="O750" i="23" s="1"/>
  <c r="N775" i="23" s="1"/>
  <c r="X696" i="23"/>
  <c r="F696" i="23"/>
  <c r="K696" i="23"/>
  <c r="K642" i="23"/>
  <c r="X642" i="23"/>
  <c r="X588" i="23"/>
  <c r="K588" i="23"/>
  <c r="X534" i="23"/>
  <c r="K534" i="23"/>
  <c r="X480" i="23"/>
  <c r="K480" i="23"/>
  <c r="K426" i="23"/>
  <c r="X426" i="23"/>
  <c r="X372" i="23"/>
  <c r="K372" i="23"/>
  <c r="K318" i="23"/>
  <c r="X318" i="23"/>
  <c r="K264" i="23"/>
  <c r="X264" i="23"/>
  <c r="K210" i="23"/>
  <c r="X210" i="23"/>
  <c r="K156" i="23"/>
  <c r="X156" i="23"/>
  <c r="K102" i="23"/>
  <c r="X102" i="23"/>
  <c r="V39" i="19"/>
  <c r="U40" i="19" s="1"/>
  <c r="W39" i="19"/>
  <c r="Z264" i="23" l="1"/>
  <c r="Z156" i="23"/>
  <c r="Z318" i="23"/>
  <c r="Z210" i="23"/>
  <c r="AS1617" i="24"/>
  <c r="Z4236" i="23"/>
  <c r="Z3018" i="23"/>
  <c r="AS1001" i="24"/>
  <c r="AS945" i="24"/>
  <c r="Y39" i="19"/>
  <c r="AS1393" i="24"/>
  <c r="Z1020" i="23"/>
  <c r="Z3126" i="23"/>
  <c r="Z3072" i="23"/>
  <c r="D3559" i="23"/>
  <c r="F3559" i="23"/>
  <c r="D3505" i="23"/>
  <c r="F3505" i="23"/>
  <c r="K373" i="23"/>
  <c r="X373" i="23"/>
  <c r="AV889" i="24"/>
  <c r="O889" i="24"/>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Q1506" i="24"/>
  <c r="R1506" i="24"/>
  <c r="W1506" i="24"/>
  <c r="X1506" i="24"/>
  <c r="AF1506" i="24"/>
  <c r="AW1506" i="24"/>
  <c r="AX1506" i="24"/>
  <c r="C1507" i="24"/>
  <c r="D1507" i="24" s="1"/>
  <c r="E1507" i="24"/>
  <c r="F1507" i="24"/>
  <c r="G1507" i="24"/>
  <c r="B1508" i="24"/>
  <c r="AB1450" i="24"/>
  <c r="AC1450" i="24" s="1"/>
  <c r="AZ1450" i="24"/>
  <c r="O1450" i="24"/>
  <c r="P1450" i="24"/>
  <c r="Q1450" i="24"/>
  <c r="R1450" i="24"/>
  <c r="W1450" i="24"/>
  <c r="X1450" i="24"/>
  <c r="AF1450" i="24"/>
  <c r="AW1450" i="24"/>
  <c r="AX1450" i="24"/>
  <c r="C1451" i="24"/>
  <c r="D1451" i="24" s="1"/>
  <c r="E1451" i="24"/>
  <c r="F1451" i="24"/>
  <c r="G1451" i="24"/>
  <c r="B1452" i="24"/>
  <c r="AP1394" i="24"/>
  <c r="AO1395" i="24" s="1"/>
  <c r="J1394" i="24"/>
  <c r="I1395" i="24" s="1"/>
  <c r="D1394" i="24"/>
  <c r="AB1394" i="24"/>
  <c r="AC1394" i="24"/>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R1282" i="24"/>
  <c r="Q1282" i="24"/>
  <c r="X1282" i="24"/>
  <c r="AF1282" i="24"/>
  <c r="AX1282" i="24"/>
  <c r="AR1283" i="24"/>
  <c r="L1283" i="24"/>
  <c r="C1283" i="24"/>
  <c r="E1283" i="24"/>
  <c r="G1283" i="24"/>
  <c r="B1284" i="24"/>
  <c r="AP1226" i="24"/>
  <c r="AO1227" i="24" s="1"/>
  <c r="J1226" i="24"/>
  <c r="I1227" i="24" s="1"/>
  <c r="D1226" i="24"/>
  <c r="AZ1226" i="24"/>
  <c r="P1226" i="24"/>
  <c r="R1226" i="24"/>
  <c r="Q1226" i="24"/>
  <c r="X1226" i="24"/>
  <c r="AF1226" i="24"/>
  <c r="AX1226" i="24"/>
  <c r="AR1227" i="24"/>
  <c r="L1227" i="24"/>
  <c r="C1227" i="24"/>
  <c r="E1227" i="24"/>
  <c r="F1227" i="24"/>
  <c r="G1227" i="24"/>
  <c r="B1228" i="24"/>
  <c r="AP1170" i="24"/>
  <c r="AO1171" i="24" s="1"/>
  <c r="J1170" i="24"/>
  <c r="I1171" i="24" s="1"/>
  <c r="D1170" i="24"/>
  <c r="AZ1170" i="24"/>
  <c r="P1170" i="24"/>
  <c r="Q1170" i="24"/>
  <c r="R1170" i="24"/>
  <c r="X1170" i="24"/>
  <c r="AF1170" i="24"/>
  <c r="AX1170" i="24"/>
  <c r="AR1171" i="24"/>
  <c r="L1171" i="24"/>
  <c r="C1171" i="24"/>
  <c r="E1171" i="24"/>
  <c r="F1171" i="24"/>
  <c r="G1171" i="24"/>
  <c r="B1172" i="24"/>
  <c r="AP1114" i="24"/>
  <c r="AO1115" i="24" s="1"/>
  <c r="J1114" i="24"/>
  <c r="I1115" i="24" s="1"/>
  <c r="D1114" i="24"/>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R1058" i="24"/>
  <c r="Q1058" i="24"/>
  <c r="X1058" i="24"/>
  <c r="AF1058" i="24"/>
  <c r="AX1058" i="24"/>
  <c r="AR1059" i="24"/>
  <c r="L1059" i="24"/>
  <c r="C1059" i="24"/>
  <c r="E1059" i="24"/>
  <c r="F1059" i="24"/>
  <c r="G1059" i="24"/>
  <c r="B1060" i="24"/>
  <c r="AP1002" i="24"/>
  <c r="AO1003" i="24" s="1"/>
  <c r="J1002" i="24"/>
  <c r="I1003" i="24" s="1"/>
  <c r="D1002" i="24"/>
  <c r="AB1002" i="24"/>
  <c r="AC1002" i="24"/>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c r="AZ890" i="24"/>
  <c r="O890" i="24"/>
  <c r="Y890" i="24" s="1"/>
  <c r="P890" i="24"/>
  <c r="R890" i="24"/>
  <c r="Q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Z722" i="24"/>
  <c r="P722" i="24"/>
  <c r="Q722" i="24"/>
  <c r="R722" i="24"/>
  <c r="X722" i="24"/>
  <c r="AF722" i="24"/>
  <c r="AX722" i="24"/>
  <c r="AR723" i="24"/>
  <c r="L723" i="24"/>
  <c r="C723" i="24"/>
  <c r="E723" i="24"/>
  <c r="F723" i="24"/>
  <c r="G723" i="24"/>
  <c r="B724" i="24"/>
  <c r="AP666" i="24"/>
  <c r="AO667" i="24" s="1"/>
  <c r="J666" i="24"/>
  <c r="I667" i="24" s="1"/>
  <c r="D666" i="24"/>
  <c r="AZ666" i="24"/>
  <c r="P666" i="24"/>
  <c r="Q666" i="24"/>
  <c r="R666" i="24"/>
  <c r="X666" i="24"/>
  <c r="AF666" i="24"/>
  <c r="AX666" i="24"/>
  <c r="AR667" i="24"/>
  <c r="L667" i="24"/>
  <c r="C667" i="24"/>
  <c r="E667" i="24"/>
  <c r="F667" i="24"/>
  <c r="G667" i="24"/>
  <c r="B668" i="24"/>
  <c r="AS609" i="24"/>
  <c r="AO610" i="24"/>
  <c r="AP610" i="24"/>
  <c r="AO611" i="24" s="1"/>
  <c r="J610" i="24"/>
  <c r="I611" i="24" s="1"/>
  <c r="D610" i="24"/>
  <c r="P610" i="24"/>
  <c r="Q610" i="24"/>
  <c r="R610" i="24"/>
  <c r="X610" i="24"/>
  <c r="AF610" i="24"/>
  <c r="AX610" i="24"/>
  <c r="AR611" i="24"/>
  <c r="L611" i="24"/>
  <c r="C611" i="24"/>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E555" i="24"/>
  <c r="F555" i="24"/>
  <c r="G555" i="24"/>
  <c r="B556" i="24"/>
  <c r="AZ498" i="24"/>
  <c r="O498" i="24"/>
  <c r="Y498" i="24" s="1"/>
  <c r="P498" i="24"/>
  <c r="Q498" i="24"/>
  <c r="R498" i="24"/>
  <c r="AF498" i="24"/>
  <c r="AX498" i="24"/>
  <c r="X498" i="24"/>
  <c r="AR499" i="24"/>
  <c r="L499" i="24"/>
  <c r="E499" i="24"/>
  <c r="G499" i="24"/>
  <c r="C499" i="24"/>
  <c r="F499" i="24"/>
  <c r="B500" i="24"/>
  <c r="AP498" i="24"/>
  <c r="AO499" i="24" s="1"/>
  <c r="J498" i="24"/>
  <c r="I499" i="24" s="1"/>
  <c r="D498" i="24"/>
  <c r="AB498" i="24"/>
  <c r="AC498"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F331" i="24"/>
  <c r="G331" i="24"/>
  <c r="B332" i="24"/>
  <c r="AP274" i="24"/>
  <c r="AO275" i="24" s="1"/>
  <c r="J274" i="24"/>
  <c r="I275" i="24" s="1"/>
  <c r="D274" i="24"/>
  <c r="AZ274" i="24"/>
  <c r="O274" i="24"/>
  <c r="Y274" i="24" s="1"/>
  <c r="P274" i="24"/>
  <c r="Q274" i="24"/>
  <c r="R274" i="24"/>
  <c r="X274" i="24"/>
  <c r="AF274" i="24"/>
  <c r="AX274" i="24"/>
  <c r="AR275" i="24"/>
  <c r="L275" i="24"/>
  <c r="C275" i="24"/>
  <c r="E275" i="24"/>
  <c r="G275" i="24"/>
  <c r="B276" i="24"/>
  <c r="D4753" i="23"/>
  <c r="J4753" i="23"/>
  <c r="I4754" i="23" s="1"/>
  <c r="W4753" i="23"/>
  <c r="V4754" i="23" s="1"/>
  <c r="P4753" i="23"/>
  <c r="Q4753" i="23"/>
  <c r="R4753" i="23"/>
  <c r="L4754" i="23"/>
  <c r="Y4754" i="23"/>
  <c r="C4754" i="23"/>
  <c r="E4754" i="23"/>
  <c r="F4754" i="23"/>
  <c r="G4754" i="23"/>
  <c r="B4755" i="23"/>
  <c r="T4697" i="23"/>
  <c r="U4698" i="23"/>
  <c r="AG4698" i="23"/>
  <c r="AI4698" i="23"/>
  <c r="D4699" i="23"/>
  <c r="J4699" i="23"/>
  <c r="I4700" i="23" s="1"/>
  <c r="AB4699" i="23"/>
  <c r="AA4700" i="23" s="1"/>
  <c r="P4699" i="23"/>
  <c r="Q4699" i="23"/>
  <c r="R4699" i="23"/>
  <c r="AD4700" i="23"/>
  <c r="L4700" i="23"/>
  <c r="C4700" i="23"/>
  <c r="E4700" i="23"/>
  <c r="F4700" i="23"/>
  <c r="G4700" i="23"/>
  <c r="B4701" i="23"/>
  <c r="Z4644" i="23"/>
  <c r="V4645" i="23"/>
  <c r="D4645" i="23"/>
  <c r="W4645" i="23"/>
  <c r="V4646" i="23" s="1"/>
  <c r="P4645" i="23"/>
  <c r="Q4645" i="23"/>
  <c r="R4645" i="23"/>
  <c r="Y4646" i="23"/>
  <c r="C4646" i="23"/>
  <c r="E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L4238" i="23"/>
  <c r="Y4238" i="23"/>
  <c r="C4238" i="23"/>
  <c r="E4238" i="23"/>
  <c r="F4238" i="23"/>
  <c r="G4238" i="23"/>
  <c r="B4239" i="23"/>
  <c r="D4183" i="23"/>
  <c r="J4183" i="23"/>
  <c r="I4184" i="23" s="1"/>
  <c r="W4183" i="23"/>
  <c r="V4184" i="23" s="1"/>
  <c r="O4183" i="23"/>
  <c r="P4183" i="23"/>
  <c r="Q4183" i="23"/>
  <c r="R4183" i="23"/>
  <c r="Y4184" i="23"/>
  <c r="L4184" i="23"/>
  <c r="C4184" i="23"/>
  <c r="E4184" i="23"/>
  <c r="F4184" i="23"/>
  <c r="G4184" i="23"/>
  <c r="B4185" i="23"/>
  <c r="D4129" i="23"/>
  <c r="J4129" i="23"/>
  <c r="I4130" i="23" s="1"/>
  <c r="W4129" i="23"/>
  <c r="V4130" i="23" s="1"/>
  <c r="O4129" i="23"/>
  <c r="P4129" i="23"/>
  <c r="Q4129" i="23"/>
  <c r="R4129" i="23"/>
  <c r="L4130" i="23"/>
  <c r="Y4130" i="23"/>
  <c r="C4130" i="23"/>
  <c r="E4130" i="23"/>
  <c r="F4130" i="23"/>
  <c r="G4130" i="23"/>
  <c r="B4131" i="23"/>
  <c r="O4075" i="23"/>
  <c r="P4075" i="23"/>
  <c r="Q4075" i="23"/>
  <c r="R4075" i="23"/>
  <c r="D4075" i="23"/>
  <c r="J4075" i="23"/>
  <c r="I4076" i="23" s="1"/>
  <c r="W4075" i="23"/>
  <c r="V4076" i="23" s="1"/>
  <c r="Y4076" i="23"/>
  <c r="L4076" i="23"/>
  <c r="E4076" i="23"/>
  <c r="C4076" i="23"/>
  <c r="G4076" i="23"/>
  <c r="B4077" i="23"/>
  <c r="ER72" i="23"/>
  <c r="EF72" i="23"/>
  <c r="O3775" i="23"/>
  <c r="P3775" i="23"/>
  <c r="Q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ER69" i="23"/>
  <c r="EF69" i="23"/>
  <c r="O3613" i="23"/>
  <c r="P3613" i="23"/>
  <c r="Q3613" i="23"/>
  <c r="R3613" i="23"/>
  <c r="C3614" i="23"/>
  <c r="E3614" i="23"/>
  <c r="G3614" i="23"/>
  <c r="B3615" i="23"/>
  <c r="O3583" i="23"/>
  <c r="EU68" i="23" s="1"/>
  <c r="N3583" i="23"/>
  <c r="ET68" i="23" s="1"/>
  <c r="ER68" i="23"/>
  <c r="EF68" i="23"/>
  <c r="O3559" i="23"/>
  <c r="P3559" i="23"/>
  <c r="Q3559" i="23"/>
  <c r="R3559" i="23"/>
  <c r="C3560" i="23"/>
  <c r="E3560" i="23"/>
  <c r="G3560" i="23"/>
  <c r="B3561" i="23"/>
  <c r="O3529" i="23"/>
  <c r="EU67" i="23" s="1"/>
  <c r="N3529" i="23"/>
  <c r="ET67" i="23" s="1"/>
  <c r="ER67" i="23"/>
  <c r="EF67" i="23"/>
  <c r="O3505" i="23"/>
  <c r="P3505" i="23"/>
  <c r="Q3505" i="23"/>
  <c r="R3505" i="23"/>
  <c r="C3506" i="23"/>
  <c r="E3506" i="23"/>
  <c r="G3506" i="23"/>
  <c r="B3507" i="23"/>
  <c r="N3475" i="23"/>
  <c r="ET66" i="23" s="1"/>
  <c r="EF66" i="23"/>
  <c r="W3451" i="23"/>
  <c r="V3452" i="23" s="1"/>
  <c r="J3451" i="23"/>
  <c r="I3452" i="23" s="1"/>
  <c r="D3451" i="23"/>
  <c r="O3451" i="23"/>
  <c r="P3451" i="23"/>
  <c r="Q3451" i="23"/>
  <c r="R3451" i="23"/>
  <c r="Y3452" i="23"/>
  <c r="L3452" i="23"/>
  <c r="C3452" i="23"/>
  <c r="F3452" i="23" s="1"/>
  <c r="E3452" i="23"/>
  <c r="G3452" i="23"/>
  <c r="B3453" i="23"/>
  <c r="J3397" i="23"/>
  <c r="I3398" i="23" s="1"/>
  <c r="W3397" i="23"/>
  <c r="V3398" i="23" s="1"/>
  <c r="D3397" i="23"/>
  <c r="O3397" i="23"/>
  <c r="P3397" i="23"/>
  <c r="Q3397" i="23"/>
  <c r="R3397" i="23"/>
  <c r="Y3398" i="23"/>
  <c r="L3398" i="23"/>
  <c r="C3398" i="23"/>
  <c r="F3398" i="23" s="1"/>
  <c r="E3398" i="23"/>
  <c r="G3398" i="23"/>
  <c r="B3399" i="23"/>
  <c r="W3343" i="23"/>
  <c r="V3344" i="23" s="1"/>
  <c r="J3343" i="23"/>
  <c r="I3344" i="23" s="1"/>
  <c r="D3343" i="23"/>
  <c r="O3343" i="23"/>
  <c r="P3343" i="23"/>
  <c r="Q3343" i="23"/>
  <c r="R3343" i="23"/>
  <c r="L3344" i="23"/>
  <c r="Y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W3235" i="23"/>
  <c r="V3236" i="23" s="1"/>
  <c r="J3235" i="23"/>
  <c r="I3236" i="23" s="1"/>
  <c r="D3235" i="23"/>
  <c r="O3235" i="23"/>
  <c r="P3235" i="23"/>
  <c r="Q3235" i="23"/>
  <c r="R3235" i="23"/>
  <c r="Y3236" i="23"/>
  <c r="L3236" i="23"/>
  <c r="C3236" i="23"/>
  <c r="E3236" i="23"/>
  <c r="F3236" i="23"/>
  <c r="G3236" i="23"/>
  <c r="B3237" i="23"/>
  <c r="W3181" i="23"/>
  <c r="V3182" i="23" s="1"/>
  <c r="J3181" i="23"/>
  <c r="I3182" i="23" s="1"/>
  <c r="D3181" i="23"/>
  <c r="O3181" i="23"/>
  <c r="P3181" i="23"/>
  <c r="Q3181" i="23"/>
  <c r="R3181" i="23"/>
  <c r="Y3182" i="23"/>
  <c r="L3182" i="23"/>
  <c r="C3182" i="23"/>
  <c r="E3182" i="23"/>
  <c r="F3182" i="23"/>
  <c r="G3182" i="23"/>
  <c r="B3183" i="23"/>
  <c r="W3127" i="23"/>
  <c r="V3128" i="23" s="1"/>
  <c r="J3127" i="23"/>
  <c r="I3128" i="23" s="1"/>
  <c r="D3127" i="23"/>
  <c r="O3127" i="23"/>
  <c r="P3127" i="23"/>
  <c r="Q3127" i="23"/>
  <c r="R3127" i="23"/>
  <c r="Y3128" i="23"/>
  <c r="L3128" i="23"/>
  <c r="C3128" i="23"/>
  <c r="E3128" i="23"/>
  <c r="F3128" i="23"/>
  <c r="G3128" i="23"/>
  <c r="B3129" i="23"/>
  <c r="N3097" i="23"/>
  <c r="ET59" i="23" s="1"/>
  <c r="EF59" i="23"/>
  <c r="W3073" i="23"/>
  <c r="V3074" i="23" s="1"/>
  <c r="J3073" i="23"/>
  <c r="I3074" i="23" s="1"/>
  <c r="D3073" i="23"/>
  <c r="O3073" i="23"/>
  <c r="P3073" i="23"/>
  <c r="Q3073" i="23"/>
  <c r="R3073" i="23"/>
  <c r="Y3074" i="23"/>
  <c r="L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J2965" i="23"/>
  <c r="I2966" i="23" s="1"/>
  <c r="W2965" i="23"/>
  <c r="V2966" i="23" s="1"/>
  <c r="D2965" i="23"/>
  <c r="O2965" i="23"/>
  <c r="P2965" i="23"/>
  <c r="Q2965" i="23"/>
  <c r="R2965" i="23"/>
  <c r="L2966" i="23"/>
  <c r="Y2966" i="23"/>
  <c r="C2966" i="23"/>
  <c r="E2966" i="23"/>
  <c r="F2966" i="23"/>
  <c r="G2966" i="23"/>
  <c r="B2967" i="23"/>
  <c r="W2911" i="23"/>
  <c r="V2912" i="23" s="1"/>
  <c r="J2911" i="23"/>
  <c r="I2912" i="23" s="1"/>
  <c r="D2911" i="23"/>
  <c r="O2911" i="23"/>
  <c r="P2911" i="23"/>
  <c r="Q2911" i="23"/>
  <c r="R2911" i="23"/>
  <c r="Y2912" i="23"/>
  <c r="L2912" i="23"/>
  <c r="C2912" i="23"/>
  <c r="E2912" i="23"/>
  <c r="G2912" i="23"/>
  <c r="B2913" i="23"/>
  <c r="W2857" i="23"/>
  <c r="V2858" i="23" s="1"/>
  <c r="J2857" i="23"/>
  <c r="I2858" i="23" s="1"/>
  <c r="D2857" i="23"/>
  <c r="O2857" i="23"/>
  <c r="P2857" i="23"/>
  <c r="Q2857" i="23"/>
  <c r="R2857" i="23"/>
  <c r="Y2858" i="23"/>
  <c r="L2858" i="23"/>
  <c r="C2858" i="23"/>
  <c r="E2858" i="23"/>
  <c r="G2858" i="23"/>
  <c r="B2859" i="23"/>
  <c r="J2803" i="23"/>
  <c r="I2804" i="23" s="1"/>
  <c r="W2803" i="23"/>
  <c r="V2804" i="23" s="1"/>
  <c r="D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F2696" i="23"/>
  <c r="G2696" i="23"/>
  <c r="B2697" i="23"/>
  <c r="N2665" i="23"/>
  <c r="ET51" i="23" s="1"/>
  <c r="EF51" i="23"/>
  <c r="W2641" i="23"/>
  <c r="V2642" i="23" s="1"/>
  <c r="J2641" i="23"/>
  <c r="I2642" i="23" s="1"/>
  <c r="D2641" i="23"/>
  <c r="O2641" i="23"/>
  <c r="P2641" i="23"/>
  <c r="Q2641" i="23"/>
  <c r="R2641" i="23"/>
  <c r="Y2642" i="23"/>
  <c r="L2642" i="23"/>
  <c r="C2642" i="23"/>
  <c r="E2642" i="23"/>
  <c r="F2642" i="23"/>
  <c r="G2642" i="23"/>
  <c r="B2643" i="23"/>
  <c r="J2587" i="23"/>
  <c r="I2588" i="23" s="1"/>
  <c r="W2587" i="23"/>
  <c r="V2588" i="23" s="1"/>
  <c r="D2587" i="23"/>
  <c r="O2587" i="23"/>
  <c r="P2587" i="23"/>
  <c r="Q2587" i="23"/>
  <c r="R2587" i="23"/>
  <c r="Y2588" i="23"/>
  <c r="L2588" i="23"/>
  <c r="C2588" i="23"/>
  <c r="E2588" i="23"/>
  <c r="F2588" i="23"/>
  <c r="G2588" i="23"/>
  <c r="B2589"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O2479" i="23"/>
  <c r="P2479" i="23"/>
  <c r="Q2479" i="23"/>
  <c r="R2479" i="23"/>
  <c r="Y2480" i="23"/>
  <c r="L2480" i="23"/>
  <c r="C2480" i="23"/>
  <c r="E2480" i="23"/>
  <c r="G2480" i="23"/>
  <c r="B2481" i="23"/>
  <c r="W2425" i="23"/>
  <c r="V2426" i="23" s="1"/>
  <c r="J2425" i="23"/>
  <c r="I2426" i="23" s="1"/>
  <c r="D2425" i="23"/>
  <c r="O2425" i="23"/>
  <c r="P2425" i="23"/>
  <c r="Q2425" i="23"/>
  <c r="R2425" i="23"/>
  <c r="Y2426" i="23"/>
  <c r="L2426" i="23"/>
  <c r="C2426" i="23"/>
  <c r="E2426" i="23"/>
  <c r="F2426" i="23"/>
  <c r="G2426" i="23"/>
  <c r="B2427" i="23"/>
  <c r="W2371" i="23"/>
  <c r="V2372" i="23" s="1"/>
  <c r="J2371" i="23"/>
  <c r="I2372" i="23" s="1"/>
  <c r="D2371" i="23"/>
  <c r="O2371" i="23"/>
  <c r="P2371" i="23"/>
  <c r="Q2371" i="23"/>
  <c r="R2371" i="23"/>
  <c r="Y2372" i="23"/>
  <c r="L2372" i="23"/>
  <c r="C2372" i="23"/>
  <c r="E2372" i="23"/>
  <c r="G2372" i="23"/>
  <c r="B2373" i="23"/>
  <c r="W2317" i="23"/>
  <c r="V2318" i="23" s="1"/>
  <c r="J2317" i="23"/>
  <c r="I2318" i="23" s="1"/>
  <c r="D2317" i="23"/>
  <c r="O2317" i="23"/>
  <c r="P2317" i="23"/>
  <c r="Q2317" i="23"/>
  <c r="R2317" i="23"/>
  <c r="Y2318" i="23"/>
  <c r="L2318" i="23"/>
  <c r="C2318" i="23"/>
  <c r="E2318" i="23"/>
  <c r="F2318" i="23"/>
  <c r="G2318" i="23"/>
  <c r="B2319" i="23"/>
  <c r="W2263" i="23"/>
  <c r="V2264" i="23" s="1"/>
  <c r="J2263" i="23"/>
  <c r="I2264" i="23" s="1"/>
  <c r="D2263" i="23"/>
  <c r="O2263" i="23"/>
  <c r="P2263" i="23"/>
  <c r="Q2263" i="23"/>
  <c r="R2263" i="23"/>
  <c r="L2264" i="23"/>
  <c r="Y2264" i="23"/>
  <c r="B2265" i="23"/>
  <c r="C2264" i="23"/>
  <c r="E2264" i="23"/>
  <c r="G2264" i="23"/>
  <c r="P2209" i="23"/>
  <c r="Q2209" i="23"/>
  <c r="R2209" i="23"/>
  <c r="W2209" i="23"/>
  <c r="V2210" i="23" s="1"/>
  <c r="J2209" i="23"/>
  <c r="I2210" i="23" s="1"/>
  <c r="D2209" i="23"/>
  <c r="Y2210" i="23"/>
  <c r="L2210" i="23"/>
  <c r="B2211" i="23"/>
  <c r="C2210" i="23"/>
  <c r="E2210" i="23"/>
  <c r="G2210" i="23"/>
  <c r="Y2156" i="23"/>
  <c r="L2156" i="23"/>
  <c r="G2156" i="23"/>
  <c r="C2156" i="23"/>
  <c r="F2156" i="23"/>
  <c r="E2156" i="23"/>
  <c r="B2157" i="23"/>
  <c r="W2155" i="23"/>
  <c r="V2156" i="23" s="1"/>
  <c r="J2155" i="23"/>
  <c r="I2156" i="23" s="1"/>
  <c r="D2155" i="23"/>
  <c r="P2155" i="23"/>
  <c r="Q2155" i="23"/>
  <c r="R2155" i="23"/>
  <c r="J2101" i="23"/>
  <c r="I2102" i="23" s="1"/>
  <c r="W2101" i="23"/>
  <c r="V2102" i="23" s="1"/>
  <c r="D2101" i="23"/>
  <c r="Y2102" i="23"/>
  <c r="L2102" i="23"/>
  <c r="G2102" i="23"/>
  <c r="B2103" i="23"/>
  <c r="C2102" i="23"/>
  <c r="E2102" i="23"/>
  <c r="O2101" i="23"/>
  <c r="P2101" i="23"/>
  <c r="Q2101" i="23"/>
  <c r="R2101" i="23"/>
  <c r="P2047" i="23"/>
  <c r="Q2047" i="23"/>
  <c r="R2047" i="23"/>
  <c r="J2047" i="23"/>
  <c r="I2048" i="23" s="1"/>
  <c r="W2047" i="23"/>
  <c r="V2048" i="23" s="1"/>
  <c r="D2047" i="23"/>
  <c r="L2048" i="23"/>
  <c r="Y2048" i="23"/>
  <c r="C2048" i="23"/>
  <c r="E2048" i="23"/>
  <c r="B2049" i="23"/>
  <c r="F2048" i="23"/>
  <c r="G2048" i="23"/>
  <c r="N2017" i="23"/>
  <c r="ET39" i="23" s="1"/>
  <c r="EF39" i="23"/>
  <c r="L1994" i="23"/>
  <c r="Y1994" i="23"/>
  <c r="G1994" i="23"/>
  <c r="C1994" i="23"/>
  <c r="F1994" i="23" s="1"/>
  <c r="E1994" i="23"/>
  <c r="B1995" i="23"/>
  <c r="O1993" i="23"/>
  <c r="P1993" i="23"/>
  <c r="Q1993" i="23"/>
  <c r="R1993" i="23"/>
  <c r="W1993" i="23"/>
  <c r="V1994" i="23" s="1"/>
  <c r="J1993" i="23"/>
  <c r="I1994" i="23" s="1"/>
  <c r="D1993" i="23"/>
  <c r="J1939" i="23"/>
  <c r="I1940" i="23" s="1"/>
  <c r="W1939" i="23"/>
  <c r="V1940" i="23" s="1"/>
  <c r="D1939" i="23"/>
  <c r="Y1940" i="23"/>
  <c r="L1940" i="23"/>
  <c r="C1940" i="23"/>
  <c r="G1940" i="23"/>
  <c r="E1940" i="23"/>
  <c r="B1941" i="23"/>
  <c r="O1939" i="23"/>
  <c r="P1939" i="23"/>
  <c r="Q1939" i="23"/>
  <c r="R1939" i="23"/>
  <c r="J1885" i="23"/>
  <c r="I1886" i="23" s="1"/>
  <c r="W1885" i="23"/>
  <c r="V1886" i="23" s="1"/>
  <c r="D1885" i="23"/>
  <c r="O1885" i="23"/>
  <c r="P1885" i="23"/>
  <c r="Q1885" i="23"/>
  <c r="R1885" i="23"/>
  <c r="L1886" i="23"/>
  <c r="Y1886" i="23"/>
  <c r="C1886" i="23"/>
  <c r="F1886" i="23" s="1"/>
  <c r="E1886" i="23"/>
  <c r="G1886" i="23"/>
  <c r="B1887" i="23"/>
  <c r="W1831" i="23"/>
  <c r="V1832" i="23" s="1"/>
  <c r="J1831" i="23"/>
  <c r="I1832" i="23" s="1"/>
  <c r="D1831" i="23"/>
  <c r="O1831" i="23"/>
  <c r="P1831" i="23"/>
  <c r="Q1831" i="23"/>
  <c r="R1831" i="23"/>
  <c r="Y1832" i="23"/>
  <c r="L1832" i="23"/>
  <c r="C1832" i="23"/>
  <c r="E1832" i="23"/>
  <c r="F1832" i="23"/>
  <c r="G1832" i="23"/>
  <c r="B1833" i="23"/>
  <c r="W1777" i="23"/>
  <c r="V1778" i="23" s="1"/>
  <c r="J1777" i="23"/>
  <c r="I1778" i="23" s="1"/>
  <c r="D1777" i="23"/>
  <c r="O1777" i="23"/>
  <c r="P1777" i="23"/>
  <c r="Q1777" i="23"/>
  <c r="R1777" i="23"/>
  <c r="Y1778" i="23"/>
  <c r="L1778" i="23"/>
  <c r="C1778" i="23"/>
  <c r="F1778" i="23" s="1"/>
  <c r="E1778" i="23"/>
  <c r="G1778" i="23"/>
  <c r="B1779" i="23"/>
  <c r="J1723" i="23"/>
  <c r="I1724" i="23" s="1"/>
  <c r="W1723" i="23"/>
  <c r="V1724" i="23" s="1"/>
  <c r="D1723" i="23"/>
  <c r="O1723" i="23"/>
  <c r="P1723" i="23"/>
  <c r="Q1723" i="23"/>
  <c r="R1723" i="23"/>
  <c r="L1724" i="23"/>
  <c r="Y1724" i="23"/>
  <c r="C1724" i="23"/>
  <c r="E1724" i="23"/>
  <c r="F1724" i="23"/>
  <c r="G1724" i="23"/>
  <c r="B1725" i="23"/>
  <c r="J1669" i="23"/>
  <c r="I1670" i="23" s="1"/>
  <c r="W1669" i="23"/>
  <c r="V1670" i="23" s="1"/>
  <c r="D1669" i="23"/>
  <c r="O1669" i="23"/>
  <c r="P1669" i="23"/>
  <c r="Q1669" i="23"/>
  <c r="R1669" i="23"/>
  <c r="L1670" i="23"/>
  <c r="Y1670" i="23"/>
  <c r="C1670" i="23"/>
  <c r="F1670" i="23" s="1"/>
  <c r="E1670" i="23"/>
  <c r="G1670" i="23"/>
  <c r="B1671" i="23"/>
  <c r="J1615" i="23"/>
  <c r="I1616" i="23" s="1"/>
  <c r="W1615" i="23"/>
  <c r="V1616" i="23" s="1"/>
  <c r="D1615" i="23"/>
  <c r="O1615" i="23"/>
  <c r="P1615" i="23"/>
  <c r="Q1615" i="23"/>
  <c r="R1615" i="23"/>
  <c r="L1616" i="23"/>
  <c r="Y1616" i="23"/>
  <c r="C1616" i="23"/>
  <c r="E1616" i="23"/>
  <c r="G1616" i="23"/>
  <c r="B1617" i="23"/>
  <c r="W1561" i="23"/>
  <c r="V1562" i="23" s="1"/>
  <c r="J1561" i="23"/>
  <c r="I1562" i="23" s="1"/>
  <c r="D1561" i="23"/>
  <c r="O1561" i="23"/>
  <c r="P1561" i="23"/>
  <c r="Q1561" i="23"/>
  <c r="R1561" i="23"/>
  <c r="Y1562" i="23"/>
  <c r="L1562" i="23"/>
  <c r="C1562" i="23"/>
  <c r="E1562" i="23"/>
  <c r="G1562" i="23"/>
  <c r="B1563" i="23"/>
  <c r="J1507" i="23"/>
  <c r="I1508" i="23" s="1"/>
  <c r="W1507" i="23"/>
  <c r="V1508" i="23" s="1"/>
  <c r="D1507" i="23"/>
  <c r="O1507" i="23"/>
  <c r="P1507" i="23"/>
  <c r="Q1507" i="23"/>
  <c r="R1507" i="23"/>
  <c r="Y1508" i="23"/>
  <c r="L1508" i="23"/>
  <c r="C1508" i="23"/>
  <c r="E1508" i="23"/>
  <c r="G1508" i="23"/>
  <c r="B1509" i="23"/>
  <c r="W1453" i="23"/>
  <c r="V1454" i="23" s="1"/>
  <c r="J1453" i="23"/>
  <c r="I1454" i="23" s="1"/>
  <c r="D1453" i="23"/>
  <c r="O1453" i="23"/>
  <c r="P1453" i="23"/>
  <c r="Q1453" i="23"/>
  <c r="R1453" i="23"/>
  <c r="Y1454" i="23"/>
  <c r="L1454" i="23"/>
  <c r="C1454" i="23"/>
  <c r="E1454" i="23"/>
  <c r="G1454" i="23"/>
  <c r="B1455" i="23"/>
  <c r="W1399" i="23"/>
  <c r="V1400" i="23" s="1"/>
  <c r="J1399" i="23"/>
  <c r="I1400" i="23" s="1"/>
  <c r="D1399" i="23"/>
  <c r="P1399" i="23"/>
  <c r="Q1399" i="23"/>
  <c r="R1399" i="23"/>
  <c r="Y1400" i="23"/>
  <c r="L1400" i="23"/>
  <c r="C1400" i="23"/>
  <c r="F1400" i="23" s="1"/>
  <c r="E1400" i="23"/>
  <c r="G1400" i="23"/>
  <c r="B1401" i="23"/>
  <c r="W1345" i="23"/>
  <c r="V1346" i="23" s="1"/>
  <c r="J1345" i="23"/>
  <c r="I1346" i="23" s="1"/>
  <c r="D1345" i="23"/>
  <c r="P1345" i="23"/>
  <c r="Q1345" i="23"/>
  <c r="R1345" i="23"/>
  <c r="Y1346" i="23"/>
  <c r="L1346" i="23"/>
  <c r="C1346" i="23"/>
  <c r="E1346" i="23"/>
  <c r="F1346" i="23"/>
  <c r="G1346" i="23"/>
  <c r="B1347"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F1238" i="23" s="1"/>
  <c r="E1238" i="23"/>
  <c r="G1238" i="23"/>
  <c r="B1239" i="23"/>
  <c r="ET24" i="23"/>
  <c r="C29" i="8"/>
  <c r="M92" i="8"/>
  <c r="EF24" i="23"/>
  <c r="W1183" i="23"/>
  <c r="V1184" i="23" s="1"/>
  <c r="J1183" i="23"/>
  <c r="I1184" i="23" s="1"/>
  <c r="D1183" i="23"/>
  <c r="O1183" i="23"/>
  <c r="P1183" i="23"/>
  <c r="Q1183" i="23"/>
  <c r="R1183" i="23"/>
  <c r="Y1184" i="23"/>
  <c r="L1184" i="23"/>
  <c r="C1184" i="23"/>
  <c r="F1184" i="23" s="1"/>
  <c r="E1184" i="23"/>
  <c r="G1184" i="23"/>
  <c r="B1185" i="23"/>
  <c r="ET23" i="23"/>
  <c r="C28" i="8"/>
  <c r="M91" i="8"/>
  <c r="EF23" i="23"/>
  <c r="W1129" i="23"/>
  <c r="V1130" i="23" s="1"/>
  <c r="J1129" i="23"/>
  <c r="I1130" i="23" s="1"/>
  <c r="D1129" i="23"/>
  <c r="O1129" i="23"/>
  <c r="P1129" i="23"/>
  <c r="Q1129" i="23"/>
  <c r="R1129" i="23"/>
  <c r="L1130" i="23"/>
  <c r="Y1130" i="23"/>
  <c r="C1130" i="23"/>
  <c r="E1130" i="23"/>
  <c r="F1130" i="23"/>
  <c r="G1130" i="23"/>
  <c r="B1131" i="23"/>
  <c r="ET22" i="23"/>
  <c r="C27" i="8"/>
  <c r="M90" i="8"/>
  <c r="EF22" i="23"/>
  <c r="J1075" i="23"/>
  <c r="I1076" i="23" s="1"/>
  <c r="W1075" i="23"/>
  <c r="V1076" i="23" s="1"/>
  <c r="D1075" i="23"/>
  <c r="O1075" i="23"/>
  <c r="P1075" i="23"/>
  <c r="Q1075" i="23"/>
  <c r="R1075" i="23"/>
  <c r="Y1076" i="23"/>
  <c r="L1076" i="23"/>
  <c r="C1076" i="23"/>
  <c r="E1076" i="23"/>
  <c r="G1076" i="23"/>
  <c r="B1077" i="23"/>
  <c r="ET21" i="23"/>
  <c r="C26" i="8"/>
  <c r="W1021" i="23"/>
  <c r="V1022" i="23" s="1"/>
  <c r="J1021" i="23"/>
  <c r="I1022" i="23" s="1"/>
  <c r="D1021" i="23"/>
  <c r="O1021" i="23"/>
  <c r="P1021" i="23"/>
  <c r="Q1021" i="23"/>
  <c r="R1021" i="23"/>
  <c r="L1022" i="23"/>
  <c r="Y1022" i="23"/>
  <c r="E1022" i="23"/>
  <c r="G1022" i="23"/>
  <c r="B1023" i="23"/>
  <c r="C1022" i="23"/>
  <c r="M89" i="8"/>
  <c r="EF21" i="23"/>
  <c r="ET20" i="23"/>
  <c r="C25" i="8"/>
  <c r="M88" i="8"/>
  <c r="EF20" i="23"/>
  <c r="J967" i="23"/>
  <c r="I968" i="23" s="1"/>
  <c r="W967" i="23"/>
  <c r="V968" i="23" s="1"/>
  <c r="D967" i="23"/>
  <c r="O967" i="23"/>
  <c r="Q967" i="23"/>
  <c r="P967" i="23"/>
  <c r="R967" i="23"/>
  <c r="L968" i="23"/>
  <c r="Y968" i="23"/>
  <c r="C968" i="23"/>
  <c r="E968" i="23"/>
  <c r="F968" i="23"/>
  <c r="G968" i="23"/>
  <c r="B969" i="23"/>
  <c r="ET19" i="23"/>
  <c r="C24" i="8"/>
  <c r="M87" i="8"/>
  <c r="EF19" i="23"/>
  <c r="J913" i="23"/>
  <c r="I914" i="23" s="1"/>
  <c r="W913" i="23"/>
  <c r="V914" i="23" s="1"/>
  <c r="D913" i="23"/>
  <c r="O913" i="23"/>
  <c r="Q913" i="23"/>
  <c r="P913" i="23"/>
  <c r="R913" i="23"/>
  <c r="Y914" i="23"/>
  <c r="L914" i="23"/>
  <c r="C914" i="23"/>
  <c r="E914" i="23"/>
  <c r="F914" i="23"/>
  <c r="G914" i="23"/>
  <c r="B915" i="23"/>
  <c r="ET18" i="23"/>
  <c r="C23" i="8"/>
  <c r="M86" i="8"/>
  <c r="EF18" i="23"/>
  <c r="J859" i="23"/>
  <c r="I860" i="23" s="1"/>
  <c r="W859" i="23"/>
  <c r="V860" i="23" s="1"/>
  <c r="D859" i="23"/>
  <c r="O859" i="23"/>
  <c r="Q859" i="23"/>
  <c r="P859" i="23"/>
  <c r="R859" i="23"/>
  <c r="Y860" i="23"/>
  <c r="L860" i="23"/>
  <c r="C860" i="23"/>
  <c r="E860" i="23"/>
  <c r="F860" i="23"/>
  <c r="G860" i="23"/>
  <c r="B861" i="23"/>
  <c r="ET17" i="23"/>
  <c r="C22" i="8"/>
  <c r="M85" i="8"/>
  <c r="EF17" i="23"/>
  <c r="L806" i="23"/>
  <c r="Y806" i="23"/>
  <c r="B807" i="23"/>
  <c r="C806" i="23"/>
  <c r="E806" i="23"/>
  <c r="G806" i="23"/>
  <c r="Q805" i="23"/>
  <c r="P805" i="23"/>
  <c r="R805" i="23"/>
  <c r="W805" i="23"/>
  <c r="V806" i="23" s="1"/>
  <c r="J805" i="23"/>
  <c r="I806" i="23" s="1"/>
  <c r="D805" i="23"/>
  <c r="M84" i="8"/>
  <c r="EF16" i="23"/>
  <c r="Y752" i="23"/>
  <c r="L752" i="23"/>
  <c r="E752" i="23"/>
  <c r="B753" i="23"/>
  <c r="C752" i="23"/>
  <c r="G752" i="23"/>
  <c r="W751" i="23"/>
  <c r="V752" i="23" s="1"/>
  <c r="J751" i="23"/>
  <c r="I752" i="23" s="1"/>
  <c r="D751" i="23"/>
  <c r="P751" i="23"/>
  <c r="Q751" i="23"/>
  <c r="R751" i="23"/>
  <c r="ET16" i="23"/>
  <c r="C21" i="8"/>
  <c r="ET15" i="23"/>
  <c r="C20" i="8"/>
  <c r="W697" i="23"/>
  <c r="V698" i="23" s="1"/>
  <c r="J697" i="23"/>
  <c r="I698" i="23" s="1"/>
  <c r="D697" i="23"/>
  <c r="O697" i="23"/>
  <c r="Q697" i="23"/>
  <c r="P697" i="23"/>
  <c r="R697" i="23"/>
  <c r="Y698" i="23"/>
  <c r="L698" i="23"/>
  <c r="C698" i="23"/>
  <c r="E698" i="23"/>
  <c r="G698" i="23"/>
  <c r="B699" i="23"/>
  <c r="M83" i="8"/>
  <c r="EF15" i="23"/>
  <c r="ET14" i="23"/>
  <c r="C19" i="8"/>
  <c r="M82" i="8"/>
  <c r="EF14" i="23"/>
  <c r="W643" i="23"/>
  <c r="V644" i="23" s="1"/>
  <c r="J643" i="23"/>
  <c r="I644" i="23" s="1"/>
  <c r="D643" i="23"/>
  <c r="O643" i="23"/>
  <c r="Q643" i="23"/>
  <c r="R643" i="23"/>
  <c r="P643" i="23"/>
  <c r="Y644" i="23"/>
  <c r="L644" i="23"/>
  <c r="C644" i="23"/>
  <c r="E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Q535" i="23"/>
  <c r="P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W427" i="23"/>
  <c r="V428" i="23" s="1"/>
  <c r="J427" i="23"/>
  <c r="I428" i="23" s="1"/>
  <c r="D427" i="23"/>
  <c r="Q427" i="23"/>
  <c r="P427" i="23"/>
  <c r="R427" i="23"/>
  <c r="Y428" i="23"/>
  <c r="L428" i="23"/>
  <c r="C428" i="23"/>
  <c r="E428" i="23"/>
  <c r="F428" i="23"/>
  <c r="G428" i="23"/>
  <c r="B429" i="23"/>
  <c r="ET9" i="23"/>
  <c r="C14" i="8"/>
  <c r="M77" i="8"/>
  <c r="EF9" i="23"/>
  <c r="M373" i="23"/>
  <c r="W373" i="23"/>
  <c r="J373" i="23"/>
  <c r="D373" i="23"/>
  <c r="O373" i="23"/>
  <c r="Q373" i="23"/>
  <c r="R373" i="23"/>
  <c r="P373" i="23"/>
  <c r="Y374" i="23"/>
  <c r="L374" i="23"/>
  <c r="C374" i="23"/>
  <c r="E374" i="23"/>
  <c r="G374" i="23"/>
  <c r="B375" i="23"/>
  <c r="ET8" i="23"/>
  <c r="C13" i="8"/>
  <c r="M76" i="8"/>
  <c r="EF8" i="23"/>
  <c r="W319" i="23"/>
  <c r="V320" i="23" s="1"/>
  <c r="J319" i="23"/>
  <c r="I320" i="23" s="1"/>
  <c r="D319" i="23"/>
  <c r="O319" i="23"/>
  <c r="Q319" i="23"/>
  <c r="R319" i="23"/>
  <c r="P319" i="23"/>
  <c r="Y320" i="23"/>
  <c r="L320" i="23"/>
  <c r="C320" i="23"/>
  <c r="E320" i="23"/>
  <c r="G320" i="23"/>
  <c r="B321" i="23"/>
  <c r="N289" i="23"/>
  <c r="ET7" i="23" s="1"/>
  <c r="EF7" i="23"/>
  <c r="W265" i="23"/>
  <c r="V266" i="23" s="1"/>
  <c r="J265" i="23"/>
  <c r="I266" i="23" s="1"/>
  <c r="D265" i="23"/>
  <c r="O265" i="23"/>
  <c r="P265" i="23"/>
  <c r="Q265" i="23"/>
  <c r="R265" i="23"/>
  <c r="Y266" i="23"/>
  <c r="L266" i="23"/>
  <c r="C266" i="23"/>
  <c r="E266" i="23"/>
  <c r="G266" i="23"/>
  <c r="B267" i="23"/>
  <c r="ET6" i="23"/>
  <c r="C11" i="8"/>
  <c r="M74" i="8"/>
  <c r="EF6" i="23"/>
  <c r="W211" i="23"/>
  <c r="V212" i="23" s="1"/>
  <c r="J211" i="23"/>
  <c r="I212" i="23" s="1"/>
  <c r="D211" i="23"/>
  <c r="O211" i="23"/>
  <c r="Q211" i="23"/>
  <c r="P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F158" i="23" s="1"/>
  <c r="E158" i="23"/>
  <c r="G158" i="23"/>
  <c r="B159" i="23"/>
  <c r="ET4" i="23"/>
  <c r="C9" i="8"/>
  <c r="M72" i="8"/>
  <c r="EF4" i="23"/>
  <c r="Q103" i="23"/>
  <c r="P103" i="23"/>
  <c r="R103" i="23"/>
  <c r="W103" i="23"/>
  <c r="V104" i="23" s="1"/>
  <c r="J103" i="23"/>
  <c r="I104" i="23" s="1"/>
  <c r="D103" i="23"/>
  <c r="Y104" i="23"/>
  <c r="L104" i="23"/>
  <c r="E104" i="23"/>
  <c r="C104" i="23"/>
  <c r="G104" i="23"/>
  <c r="B105" i="23"/>
  <c r="X41" i="19"/>
  <c r="T41" i="19"/>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B43" i="18"/>
  <c r="B42" i="19"/>
  <c r="E42" i="18"/>
  <c r="C42" i="18"/>
  <c r="G42" i="18"/>
  <c r="E92" i="13"/>
  <c r="O40" i="18"/>
  <c r="F40" i="19"/>
  <c r="G40" i="19"/>
  <c r="H40" i="19"/>
  <c r="AW16" i="18"/>
  <c r="B107" i="13"/>
  <c r="I107" i="13" s="1"/>
  <c r="AV15" i="18"/>
  <c r="AU17" i="18"/>
  <c r="AU18" i="18"/>
  <c r="AU19" i="18"/>
  <c r="AU20" i="18"/>
  <c r="AU21" i="18"/>
  <c r="AU22" i="18"/>
  <c r="AU23" i="18"/>
  <c r="AU31" i="18"/>
  <c r="AU41" i="18"/>
  <c r="AU35" i="18"/>
  <c r="AU32" i="18"/>
  <c r="AU38" i="18"/>
  <c r="AU25" i="18"/>
  <c r="AU26" i="18"/>
  <c r="AU28" i="18"/>
  <c r="AU30" i="18"/>
  <c r="AU37" i="18"/>
  <c r="AU27" i="18"/>
  <c r="AU39" i="18"/>
  <c r="AU34" i="18"/>
  <c r="AU24" i="18"/>
  <c r="AU29" i="18"/>
  <c r="AU36" i="18"/>
  <c r="AU33" i="18"/>
  <c r="AU40"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O2557" i="23"/>
  <c r="EU49" i="23" s="1"/>
  <c r="M2557" i="23"/>
  <c r="ES49" i="23" s="1"/>
  <c r="U2531" i="23"/>
  <c r="DS49" i="23"/>
  <c r="EQ49" i="23"/>
  <c r="O2503" i="23"/>
  <c r="EU48" i="23" s="1"/>
  <c r="M2503" i="23"/>
  <c r="ES48" i="23" s="1"/>
  <c r="U2477" i="23"/>
  <c r="DS48" i="23"/>
  <c r="EQ48" i="23"/>
  <c r="U2423" i="23"/>
  <c r="DS47" i="23"/>
  <c r="EQ47" i="23"/>
  <c r="U2369" i="23"/>
  <c r="DS46" i="23"/>
  <c r="EQ46" i="23"/>
  <c r="U2315" i="23"/>
  <c r="EQ45" i="23"/>
  <c r="DS45" i="23"/>
  <c r="U2261" i="23"/>
  <c r="EQ44" i="23"/>
  <c r="DS44" i="23"/>
  <c r="U2207" i="23"/>
  <c r="DS43" i="23"/>
  <c r="EQ43" i="23"/>
  <c r="U2153" i="23"/>
  <c r="EQ42" i="23"/>
  <c r="DS42" i="23"/>
  <c r="U2099" i="23"/>
  <c r="EQ41" i="23"/>
  <c r="DS41" i="23"/>
  <c r="U2045" i="23"/>
  <c r="EQ40" i="23"/>
  <c r="DS40" i="23"/>
  <c r="U1991" i="23"/>
  <c r="DS39" i="23"/>
  <c r="EQ39" i="23"/>
  <c r="DS38" i="23"/>
  <c r="EQ38" i="23"/>
  <c r="U1937" i="23"/>
  <c r="U1883" i="23"/>
  <c r="DS37" i="23"/>
  <c r="EQ37" i="23"/>
  <c r="U1829" i="23"/>
  <c r="DS36" i="23"/>
  <c r="EQ36" i="23"/>
  <c r="U1775" i="23"/>
  <c r="DS35" i="23"/>
  <c r="EQ35" i="23"/>
  <c r="U1721" i="23"/>
  <c r="DS34" i="23"/>
  <c r="EQ34" i="23"/>
  <c r="U1613" i="23"/>
  <c r="DS32" i="23"/>
  <c r="EQ32" i="23"/>
  <c r="U1559" i="23"/>
  <c r="EQ31" i="23"/>
  <c r="DS31" i="23"/>
  <c r="U1505" i="23"/>
  <c r="DS30" i="23"/>
  <c r="EQ30" i="23"/>
  <c r="U1451" i="23"/>
  <c r="DS29" i="23"/>
  <c r="EQ29" i="23"/>
  <c r="U1397" i="23"/>
  <c r="DS28" i="23"/>
  <c r="EQ28" i="23"/>
  <c r="U1343" i="23"/>
  <c r="DS27" i="23"/>
  <c r="EQ27" i="23"/>
  <c r="U1289" i="23"/>
  <c r="DS26" i="23"/>
  <c r="EQ26" i="23"/>
  <c r="U1235" i="23"/>
  <c r="EQ25" i="23"/>
  <c r="DS25" i="23"/>
  <c r="L123" i="8"/>
  <c r="L61" i="8"/>
  <c r="U1181" i="23"/>
  <c r="EQ24" i="23"/>
  <c r="DS24" i="23"/>
  <c r="L122" i="8"/>
  <c r="L60" i="8"/>
  <c r="U1127" i="23"/>
  <c r="EQ23" i="23"/>
  <c r="DS23" i="23"/>
  <c r="L121" i="8"/>
  <c r="L59" i="8"/>
  <c r="U1073" i="23"/>
  <c r="DS22" i="23"/>
  <c r="EQ22" i="23"/>
  <c r="L58" i="8"/>
  <c r="L120" i="8"/>
  <c r="U1019" i="23"/>
  <c r="DS21" i="23"/>
  <c r="EQ21" i="23"/>
  <c r="L57" i="8"/>
  <c r="L119" i="8"/>
  <c r="U965" i="23"/>
  <c r="DS20" i="23"/>
  <c r="EQ20" i="23"/>
  <c r="L56" i="8"/>
  <c r="L118" i="8"/>
  <c r="U911" i="23"/>
  <c r="DS19" i="23"/>
  <c r="EQ19" i="23"/>
  <c r="L55" i="8"/>
  <c r="L117" i="8"/>
  <c r="U857" i="23"/>
  <c r="DS18" i="23"/>
  <c r="EQ18" i="23"/>
  <c r="L54" i="8"/>
  <c r="L116" i="8"/>
  <c r="U803" i="23"/>
  <c r="DS17" i="23"/>
  <c r="EQ17" i="23"/>
  <c r="L53" i="8"/>
  <c r="L115" i="8"/>
  <c r="U749" i="23"/>
  <c r="DS16" i="23"/>
  <c r="EQ16" i="23"/>
  <c r="L52" i="8"/>
  <c r="L114" i="8"/>
  <c r="DS15" i="23"/>
  <c r="EQ15" i="23"/>
  <c r="U695" i="23"/>
  <c r="L113" i="8"/>
  <c r="L51" i="8"/>
  <c r="U641" i="23"/>
  <c r="DS14" i="23"/>
  <c r="EQ14" i="23"/>
  <c r="L112" i="8"/>
  <c r="L50" i="8"/>
  <c r="U587" i="23"/>
  <c r="DS13" i="23"/>
  <c r="EQ13" i="23"/>
  <c r="L111" i="8"/>
  <c r="L49" i="8"/>
  <c r="U533" i="23"/>
  <c r="DS12" i="23"/>
  <c r="EQ12" i="23"/>
  <c r="L48" i="8"/>
  <c r="L110" i="8"/>
  <c r="U479" i="23"/>
  <c r="DS11" i="23"/>
  <c r="EQ11" i="23"/>
  <c r="L47" i="8"/>
  <c r="L109" i="8"/>
  <c r="U425" i="23"/>
  <c r="DS10" i="23"/>
  <c r="EQ10" i="23"/>
  <c r="M397" i="23"/>
  <c r="O397" i="23"/>
  <c r="L46" i="8"/>
  <c r="L108" i="8"/>
  <c r="U371" i="23"/>
  <c r="DS9" i="23"/>
  <c r="EQ9" i="23"/>
  <c r="L107" i="8"/>
  <c r="L45" i="8"/>
  <c r="U317" i="23"/>
  <c r="DS8" i="23"/>
  <c r="EQ8" i="23"/>
  <c r="M289" i="23"/>
  <c r="L106" i="8"/>
  <c r="L44" i="8"/>
  <c r="U263" i="23"/>
  <c r="DS7" i="23"/>
  <c r="EQ7" i="23"/>
  <c r="O235" i="23"/>
  <c r="M235" i="23"/>
  <c r="L105" i="8"/>
  <c r="L43" i="8"/>
  <c r="U209" i="23"/>
  <c r="DS6" i="23"/>
  <c r="EQ6" i="23"/>
  <c r="M181" i="23"/>
  <c r="O181" i="23"/>
  <c r="L104" i="8"/>
  <c r="L42" i="8"/>
  <c r="U155" i="23"/>
  <c r="DS5" i="23"/>
  <c r="EQ5" i="23"/>
  <c r="L103" i="8"/>
  <c r="L41" i="8"/>
  <c r="U101" i="23"/>
  <c r="DS4" i="23"/>
  <c r="EQ4" i="23"/>
  <c r="G90" i="13"/>
  <c r="C91"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N2262" i="23"/>
  <c r="M2262" i="23"/>
  <c r="M2208" i="23"/>
  <c r="N2208" i="23"/>
  <c r="M2154" i="23"/>
  <c r="N2154" i="23"/>
  <c r="M2100" i="23"/>
  <c r="N2100" i="23"/>
  <c r="N2046" i="23"/>
  <c r="M2046" i="23"/>
  <c r="N1992" i="23"/>
  <c r="M1992" i="23"/>
  <c r="N1938" i="23"/>
  <c r="M1938" i="23"/>
  <c r="M1884" i="23"/>
  <c r="N1884" i="23"/>
  <c r="M1830" i="23"/>
  <c r="N1830" i="23"/>
  <c r="M1776" i="23"/>
  <c r="N1776" i="23"/>
  <c r="M1722" i="23"/>
  <c r="N1722" i="23"/>
  <c r="EQ33" i="23"/>
  <c r="DS33" i="23"/>
  <c r="U1667"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N1020" i="23"/>
  <c r="M1020" i="23"/>
  <c r="M966" i="23"/>
  <c r="N966" i="23"/>
  <c r="M912" i="23"/>
  <c r="N912" i="23"/>
  <c r="M858" i="23"/>
  <c r="N858" i="23"/>
  <c r="M804" i="23"/>
  <c r="N804" i="23"/>
  <c r="N750" i="23"/>
  <c r="M750" i="23"/>
  <c r="M696" i="23"/>
  <c r="N696" i="23"/>
  <c r="M642" i="23"/>
  <c r="N642" i="23"/>
  <c r="M588" i="23"/>
  <c r="N588" i="23"/>
  <c r="M534" i="23"/>
  <c r="N534" i="23"/>
  <c r="M480" i="23"/>
  <c r="N480" i="23"/>
  <c r="M426" i="23"/>
  <c r="N426" i="23"/>
  <c r="M372" i="23"/>
  <c r="N372" i="23"/>
  <c r="M318" i="23"/>
  <c r="N318" i="23"/>
  <c r="M264" i="23"/>
  <c r="N264" i="23"/>
  <c r="M210" i="23"/>
  <c r="N210" i="23"/>
  <c r="M156" i="23"/>
  <c r="N156" i="23"/>
  <c r="N102" i="23"/>
  <c r="M102" i="23"/>
  <c r="L96" i="8"/>
  <c r="AS833" i="24"/>
  <c r="AS777" i="24"/>
  <c r="AS721" i="24"/>
  <c r="AS385" i="24"/>
  <c r="AS1057" i="24"/>
  <c r="Z4128" i="23"/>
  <c r="Z4074" i="23"/>
  <c r="K65" i="8"/>
  <c r="K127" i="8"/>
  <c r="AS1337" i="24"/>
  <c r="AS1225" i="24"/>
  <c r="AS665" i="24"/>
  <c r="AS329" i="24"/>
  <c r="AS273" i="24"/>
  <c r="Z4752" i="23"/>
  <c r="AE4698" i="23"/>
  <c r="Z4182" i="23"/>
  <c r="Z2478" i="23"/>
  <c r="AS1281" i="24"/>
  <c r="AS1169" i="24"/>
  <c r="AS1113" i="24"/>
  <c r="AS553" i="24"/>
  <c r="Z3450" i="23"/>
  <c r="Z3396" i="23"/>
  <c r="Z3342" i="23"/>
  <c r="Z3288" i="23"/>
  <c r="Z3234" i="23"/>
  <c r="Z3180" i="23"/>
  <c r="Z2910" i="23"/>
  <c r="Z2856" i="23"/>
  <c r="Z2802" i="23"/>
  <c r="Z2748" i="23"/>
  <c r="Z2694" i="23"/>
  <c r="Z2640" i="23"/>
  <c r="Z2586" i="23"/>
  <c r="Z2532" i="23"/>
  <c r="Z1344" i="23"/>
  <c r="Z2424" i="23"/>
  <c r="Z2370" i="23"/>
  <c r="Z2316" i="23"/>
  <c r="Z2208" i="23"/>
  <c r="Z2154" i="23"/>
  <c r="Z2100" i="23"/>
  <c r="Z2046" i="23"/>
  <c r="Z1992" i="23"/>
  <c r="Z1938" i="23"/>
  <c r="Z804" i="23"/>
  <c r="Z1884" i="23"/>
  <c r="Z1830" i="23"/>
  <c r="Z1776" i="23"/>
  <c r="Z1722" i="23"/>
  <c r="Z1668" i="23"/>
  <c r="Z1614" i="23"/>
  <c r="Z1560" i="23"/>
  <c r="Z1506" i="23"/>
  <c r="Z1452" i="23"/>
  <c r="Z1398" i="23"/>
  <c r="Z750" i="23"/>
  <c r="Z1290" i="23"/>
  <c r="Z1236" i="23"/>
  <c r="Z1182" i="23"/>
  <c r="Z966" i="23"/>
  <c r="Z912" i="23"/>
  <c r="Z858" i="23"/>
  <c r="Z696" i="23"/>
  <c r="Z642" i="23"/>
  <c r="Z588" i="23"/>
  <c r="Z534" i="23"/>
  <c r="Z480" i="23"/>
  <c r="Z426" i="23"/>
  <c r="Z372" i="23"/>
  <c r="Z102" i="23"/>
  <c r="K1618" i="24"/>
  <c r="AQ1618" i="24"/>
  <c r="K1394" i="24"/>
  <c r="AQ1394" i="24"/>
  <c r="AQ1338" i="24"/>
  <c r="K1338" i="24"/>
  <c r="AQ1282" i="24"/>
  <c r="K1282" i="24"/>
  <c r="K1226" i="24"/>
  <c r="F1226" i="24"/>
  <c r="O1226" i="24" s="1"/>
  <c r="Y1226" i="24" s="1"/>
  <c r="AQ1226" i="24"/>
  <c r="F1170" i="24"/>
  <c r="O1170" i="24" s="1"/>
  <c r="Y1170" i="24" s="1"/>
  <c r="K1170" i="24"/>
  <c r="AQ1170" i="24"/>
  <c r="AQ1114" i="24"/>
  <c r="F1114" i="24"/>
  <c r="K1114" i="24"/>
  <c r="AQ1058" i="24"/>
  <c r="K1058" i="24"/>
  <c r="AQ1002" i="24"/>
  <c r="K1002" i="24"/>
  <c r="AQ946" i="24"/>
  <c r="K946" i="24"/>
  <c r="AQ890" i="24"/>
  <c r="K890" i="24"/>
  <c r="AQ834" i="24"/>
  <c r="K834" i="24"/>
  <c r="K778" i="24"/>
  <c r="AQ778" i="24"/>
  <c r="K722" i="24"/>
  <c r="F722" i="24"/>
  <c r="O722" i="24" s="1"/>
  <c r="Y722" i="24" s="1"/>
  <c r="AQ722" i="24"/>
  <c r="K666" i="24"/>
  <c r="F666" i="24"/>
  <c r="O666" i="24" s="1"/>
  <c r="Y666" i="24" s="1"/>
  <c r="AQ666" i="24"/>
  <c r="I610" i="24"/>
  <c r="N609" i="24"/>
  <c r="AE609" i="24" s="1"/>
  <c r="K610" i="24"/>
  <c r="AQ610" i="24"/>
  <c r="F610" i="24"/>
  <c r="AQ554" i="24"/>
  <c r="K554" i="24"/>
  <c r="AQ498" i="24"/>
  <c r="K498" i="24"/>
  <c r="AQ442" i="24"/>
  <c r="K442" i="24"/>
  <c r="AQ386" i="24"/>
  <c r="K386" i="24"/>
  <c r="AQ330" i="24"/>
  <c r="K330" i="24"/>
  <c r="AQ274" i="24"/>
  <c r="F274" i="24"/>
  <c r="K274" i="24"/>
  <c r="X4753" i="23"/>
  <c r="K4753" i="23"/>
  <c r="F4753" i="23"/>
  <c r="O4753" i="23" s="1"/>
  <c r="R93" i="13" s="1"/>
  <c r="AC4699" i="23"/>
  <c r="K4699" i="23"/>
  <c r="F4699" i="23"/>
  <c r="X4645" i="23"/>
  <c r="F4645" i="23"/>
  <c r="O4645" i="23" s="1"/>
  <c r="I4591" i="23"/>
  <c r="N4590" i="23"/>
  <c r="I4537" i="23"/>
  <c r="N4536" i="23"/>
  <c r="X4237" i="23"/>
  <c r="K4237" i="23"/>
  <c r="K4183" i="23"/>
  <c r="X4183" i="23"/>
  <c r="K4129" i="23"/>
  <c r="X4129" i="23"/>
  <c r="K4075" i="23"/>
  <c r="X4075" i="23"/>
  <c r="F4075" i="23"/>
  <c r="N3799" i="23"/>
  <c r="ET72" i="23" s="1"/>
  <c r="O3799" i="23"/>
  <c r="EU72" i="23" s="1"/>
  <c r="D3775" i="23"/>
  <c r="F3775" i="23"/>
  <c r="O3745" i="23"/>
  <c r="EU71" i="23" s="1"/>
  <c r="N3745" i="23"/>
  <c r="ET71" i="23" s="1"/>
  <c r="D3721" i="23"/>
  <c r="F3721" i="23"/>
  <c r="N3691" i="23"/>
  <c r="ET70" i="23" s="1"/>
  <c r="O3691" i="23"/>
  <c r="EU70" i="23" s="1"/>
  <c r="D3667" i="23"/>
  <c r="F3667" i="23"/>
  <c r="O3637" i="23"/>
  <c r="EU69" i="23" s="1"/>
  <c r="N3637" i="23"/>
  <c r="ET69" i="23" s="1"/>
  <c r="D3613" i="23"/>
  <c r="F3613" i="23"/>
  <c r="X3451" i="23"/>
  <c r="K3451" i="23"/>
  <c r="EF65" i="23"/>
  <c r="N3421" i="23"/>
  <c r="ET65" i="23" s="1"/>
  <c r="X3397" i="23"/>
  <c r="K3397" i="23"/>
  <c r="EF64" i="23"/>
  <c r="N3367" i="23"/>
  <c r="ET64" i="23" s="1"/>
  <c r="K3343" i="23"/>
  <c r="X3343" i="23"/>
  <c r="EF63" i="23"/>
  <c r="N3313" i="23"/>
  <c r="ET63" i="23" s="1"/>
  <c r="X3289" i="23"/>
  <c r="K3289" i="23"/>
  <c r="EF62" i="23"/>
  <c r="N3259" i="23"/>
  <c r="ET62" i="23" s="1"/>
  <c r="F3235" i="23"/>
  <c r="K3235" i="23"/>
  <c r="X3235" i="23"/>
  <c r="EF61" i="23"/>
  <c r="N3205" i="23"/>
  <c r="ET61" i="23" s="1"/>
  <c r="X3181" i="23"/>
  <c r="Z3181" i="23" s="1"/>
  <c r="K3181" i="23"/>
  <c r="K3127" i="23"/>
  <c r="X3127" i="23"/>
  <c r="X3073" i="23"/>
  <c r="K3073" i="23"/>
  <c r="EF58" i="23"/>
  <c r="N3043" i="23"/>
  <c r="ET58" i="23" s="1"/>
  <c r="X3019" i="23"/>
  <c r="K3019" i="23"/>
  <c r="EF57" i="23"/>
  <c r="N2989" i="23"/>
  <c r="ET57" i="23" s="1"/>
  <c r="X2965" i="23"/>
  <c r="K2965" i="23"/>
  <c r="EF56" i="23"/>
  <c r="N2935" i="23"/>
  <c r="ET56" i="23" s="1"/>
  <c r="K2911" i="23"/>
  <c r="X2911" i="23"/>
  <c r="EF55" i="23"/>
  <c r="N2881" i="23"/>
  <c r="ET55" i="23" s="1"/>
  <c r="X2857" i="23"/>
  <c r="K2857" i="23"/>
  <c r="F2857" i="23"/>
  <c r="EF54" i="23"/>
  <c r="N2827" i="23"/>
  <c r="ET54" i="23" s="1"/>
  <c r="K2803" i="23"/>
  <c r="X2803" i="23"/>
  <c r="F2803" i="23"/>
  <c r="O2803" i="23" s="1"/>
  <c r="EF53" i="23"/>
  <c r="N2773" i="23"/>
  <c r="ET53" i="23" s="1"/>
  <c r="K2749" i="23"/>
  <c r="X2749" i="23"/>
  <c r="Z2749" i="23" s="1"/>
  <c r="EF52" i="23"/>
  <c r="N2719" i="23"/>
  <c r="ET52" i="23" s="1"/>
  <c r="K2695" i="23"/>
  <c r="F2695" i="23"/>
  <c r="X2695" i="23"/>
  <c r="Z2695" i="23" s="1"/>
  <c r="O2695" i="23" s="1"/>
  <c r="X2641" i="23"/>
  <c r="K2641" i="23"/>
  <c r="EF50" i="23"/>
  <c r="N2611" i="23"/>
  <c r="ET50" i="23" s="1"/>
  <c r="K2587" i="23"/>
  <c r="X2587" i="23"/>
  <c r="EF49" i="23"/>
  <c r="N2557" i="23"/>
  <c r="ET49" i="23" s="1"/>
  <c r="X2533" i="23"/>
  <c r="F2533" i="23"/>
  <c r="K2533" i="23"/>
  <c r="EF48" i="23"/>
  <c r="N2503" i="23"/>
  <c r="ET48" i="23" s="1"/>
  <c r="F2479" i="23"/>
  <c r="K2479" i="23"/>
  <c r="X2479" i="23"/>
  <c r="EF47" i="23"/>
  <c r="N2449" i="23"/>
  <c r="ET47" i="23" s="1"/>
  <c r="F2425" i="23"/>
  <c r="X2425" i="23"/>
  <c r="K2425" i="23"/>
  <c r="EF46" i="23"/>
  <c r="N2395" i="23"/>
  <c r="ET46" i="23" s="1"/>
  <c r="X2371" i="23"/>
  <c r="K2371" i="23"/>
  <c r="EF45" i="23"/>
  <c r="N2341" i="23"/>
  <c r="ET45" i="23" s="1"/>
  <c r="K2317" i="23"/>
  <c r="X2317" i="23"/>
  <c r="Z2317" i="23" s="1"/>
  <c r="K2263" i="23"/>
  <c r="X2263" i="23"/>
  <c r="F2209" i="23"/>
  <c r="O2209" i="23" s="1"/>
  <c r="X2209" i="23"/>
  <c r="K2209" i="23"/>
  <c r="K2155" i="23"/>
  <c r="X2155" i="23"/>
  <c r="F2155" i="23"/>
  <c r="O2155" i="23" s="1"/>
  <c r="EF42" i="23"/>
  <c r="N2179" i="23"/>
  <c r="ET42" i="23" s="1"/>
  <c r="X2101" i="23"/>
  <c r="K2101" i="23"/>
  <c r="EF41" i="23"/>
  <c r="N2125" i="23"/>
  <c r="ET41" i="23" s="1"/>
  <c r="X2047" i="23"/>
  <c r="F2047" i="23"/>
  <c r="O2047" i="23" s="1"/>
  <c r="K2047" i="23"/>
  <c r="EF40" i="23"/>
  <c r="N2071" i="23"/>
  <c r="ET40" i="23" s="1"/>
  <c r="F1993" i="23"/>
  <c r="X1993" i="23"/>
  <c r="K1993" i="23"/>
  <c r="EF38" i="23"/>
  <c r="N1963" i="23"/>
  <c r="ET38" i="23" s="1"/>
  <c r="F1939" i="23"/>
  <c r="K1939" i="23"/>
  <c r="X1939" i="23"/>
  <c r="EF37" i="23"/>
  <c r="N1909" i="23"/>
  <c r="ET37" i="23" s="1"/>
  <c r="K1885" i="23"/>
  <c r="X1885" i="23"/>
  <c r="EF36" i="23"/>
  <c r="N1855" i="23"/>
  <c r="ET36" i="23" s="1"/>
  <c r="X1831" i="23"/>
  <c r="K1831" i="23"/>
  <c r="EF35" i="23"/>
  <c r="N1801" i="23"/>
  <c r="ET35" i="23" s="1"/>
  <c r="K1777" i="23"/>
  <c r="X1777" i="23"/>
  <c r="EF34" i="23"/>
  <c r="N1747" i="23"/>
  <c r="ET34" i="23" s="1"/>
  <c r="K1723" i="23"/>
  <c r="X1723" i="23"/>
  <c r="EF33" i="23"/>
  <c r="N1693" i="23"/>
  <c r="ET33" i="23" s="1"/>
  <c r="K1669" i="23"/>
  <c r="X1669" i="23"/>
  <c r="EF32" i="23"/>
  <c r="N1639" i="23"/>
  <c r="ET32" i="23" s="1"/>
  <c r="X1615" i="23"/>
  <c r="K1615" i="23"/>
  <c r="EF31" i="23"/>
  <c r="N1585" i="23"/>
  <c r="ET31" i="23" s="1"/>
  <c r="K1561" i="23"/>
  <c r="F1561" i="23"/>
  <c r="X1561" i="23"/>
  <c r="EF30" i="23"/>
  <c r="N1531" i="23"/>
  <c r="ET30" i="23" s="1"/>
  <c r="X1507" i="23"/>
  <c r="K1507" i="23"/>
  <c r="F1507" i="23"/>
  <c r="EF29" i="23"/>
  <c r="N1477" i="23"/>
  <c r="ET29" i="23" s="1"/>
  <c r="X1453" i="23"/>
  <c r="K1453" i="23"/>
  <c r="F1453" i="23"/>
  <c r="EF28" i="23"/>
  <c r="N1423" i="23"/>
  <c r="ET28" i="23" s="1"/>
  <c r="F1399" i="23"/>
  <c r="O1399" i="23" s="1"/>
  <c r="K1399" i="23"/>
  <c r="X1399" i="23"/>
  <c r="EF27" i="23"/>
  <c r="N1369" i="23"/>
  <c r="ET27" i="23" s="1"/>
  <c r="K1345" i="23"/>
  <c r="F1345" i="23"/>
  <c r="X1345" i="23"/>
  <c r="EF26" i="23"/>
  <c r="N1315" i="23"/>
  <c r="ET26" i="23" s="1"/>
  <c r="F1291" i="23"/>
  <c r="K1291" i="23"/>
  <c r="X1291" i="23"/>
  <c r="EF25" i="23"/>
  <c r="N1261" i="23"/>
  <c r="ET25" i="23" s="1"/>
  <c r="K1237" i="23"/>
  <c r="F1237" i="23"/>
  <c r="X1237" i="23"/>
  <c r="F1183" i="23"/>
  <c r="K1183" i="23"/>
  <c r="X1183" i="23"/>
  <c r="K1129" i="23"/>
  <c r="X1129" i="23"/>
  <c r="X1075" i="23"/>
  <c r="K1075" i="23"/>
  <c r="X1021" i="23"/>
  <c r="K1021" i="23"/>
  <c r="F1021" i="23"/>
  <c r="X967" i="23"/>
  <c r="K967" i="23"/>
  <c r="K913" i="23"/>
  <c r="X913" i="23"/>
  <c r="K859" i="23"/>
  <c r="X859" i="23"/>
  <c r="F805" i="23"/>
  <c r="O805" i="23" s="1"/>
  <c r="K805" i="23"/>
  <c r="X805" i="23"/>
  <c r="K751" i="23"/>
  <c r="F751" i="23"/>
  <c r="O751" i="23" s="1"/>
  <c r="X751" i="23"/>
  <c r="X697" i="23"/>
  <c r="F697" i="23"/>
  <c r="K697" i="23"/>
  <c r="X643" i="23"/>
  <c r="K643" i="23"/>
  <c r="X589" i="23"/>
  <c r="K589" i="23"/>
  <c r="X535" i="23"/>
  <c r="K535" i="23"/>
  <c r="X481" i="23"/>
  <c r="K481" i="23"/>
  <c r="X427" i="23"/>
  <c r="F427" i="23"/>
  <c r="O427" i="23" s="1"/>
  <c r="K427" i="23"/>
  <c r="K319" i="23"/>
  <c r="X319" i="23"/>
  <c r="K265" i="23"/>
  <c r="X265" i="23"/>
  <c r="K211" i="23"/>
  <c r="X211" i="23"/>
  <c r="K157" i="23"/>
  <c r="X157" i="23"/>
  <c r="K103" i="23"/>
  <c r="X103" i="23"/>
  <c r="Z103" i="23" s="1"/>
  <c r="F103" i="23"/>
  <c r="O103" i="23" s="1"/>
  <c r="I41" i="18"/>
  <c r="N40" i="18"/>
  <c r="U40" i="18" s="1"/>
  <c r="K41" i="18"/>
  <c r="F41" i="18"/>
  <c r="C41" i="19" s="1"/>
  <c r="E41" i="19" s="1"/>
  <c r="AT41" i="18"/>
  <c r="V40" i="19"/>
  <c r="U41" i="19" s="1"/>
  <c r="W40" i="19"/>
  <c r="M1963" i="23"/>
  <c r="ES38" i="23" s="1"/>
  <c r="O1963" i="23"/>
  <c r="EU38" i="23" s="1"/>
  <c r="M613" i="23"/>
  <c r="O613" i="23"/>
  <c r="M559" i="23"/>
  <c r="O559" i="23"/>
  <c r="O505" i="23"/>
  <c r="M505" i="23"/>
  <c r="O451" i="23"/>
  <c r="M451" i="23"/>
  <c r="M343" i="23"/>
  <c r="O343" i="23"/>
  <c r="O127" i="23"/>
  <c r="M127" i="23"/>
  <c r="N3151" i="23"/>
  <c r="ET60" i="23" s="1"/>
  <c r="EF60" i="23"/>
  <c r="N2287" i="23"/>
  <c r="ET44" i="23" s="1"/>
  <c r="EF44" i="23"/>
  <c r="N2233" i="23"/>
  <c r="ET43" i="23" s="1"/>
  <c r="EF43" i="23"/>
  <c r="M1693" i="23"/>
  <c r="ES33" i="23" s="1"/>
  <c r="O1693" i="23"/>
  <c r="EU33" i="23" s="1"/>
  <c r="AS834" i="24" l="1"/>
  <c r="AW834" i="24" s="1"/>
  <c r="AS442" i="24"/>
  <c r="AW442" i="24" s="1"/>
  <c r="Z211" i="23"/>
  <c r="AS1618" i="24"/>
  <c r="AW1618" i="24" s="1"/>
  <c r="AS1226" i="24"/>
  <c r="AW1226" i="24" s="1"/>
  <c r="AS1170" i="24"/>
  <c r="AW1170" i="24" s="1"/>
  <c r="AS1114" i="24"/>
  <c r="AW1114" i="24" s="1"/>
  <c r="AS778" i="24"/>
  <c r="AW778" i="24" s="1"/>
  <c r="AS498" i="24"/>
  <c r="AW498" i="24" s="1"/>
  <c r="AE4699" i="23"/>
  <c r="O4699" i="23" s="1"/>
  <c r="Y40" i="19"/>
  <c r="Z4645" i="23"/>
  <c r="Z3451" i="23"/>
  <c r="Z3397" i="23"/>
  <c r="Z3343" i="23"/>
  <c r="Z2641" i="23"/>
  <c r="Z2263" i="23"/>
  <c r="Z2209" i="23"/>
  <c r="Z2155" i="23"/>
  <c r="Z2101" i="23"/>
  <c r="Z1831" i="23"/>
  <c r="Z157" i="23"/>
  <c r="Z1345" i="23"/>
  <c r="O1345" i="23" s="1"/>
  <c r="BK27" i="23" s="1"/>
  <c r="Z967" i="23"/>
  <c r="Z913" i="23"/>
  <c r="Z859" i="23"/>
  <c r="Z589" i="23"/>
  <c r="X4646" i="23"/>
  <c r="F4646" i="23"/>
  <c r="D3776" i="23"/>
  <c r="F3776" i="23"/>
  <c r="D3722" i="23"/>
  <c r="F3722" i="23"/>
  <c r="D3668" i="23"/>
  <c r="F3668" i="23"/>
  <c r="D3614" i="23"/>
  <c r="F3614" i="23"/>
  <c r="D3560" i="23"/>
  <c r="F3560" i="23"/>
  <c r="D3506" i="23"/>
  <c r="F3506" i="23"/>
  <c r="O3313" i="23"/>
  <c r="EU63" i="23" s="1"/>
  <c r="M3313" i="23"/>
  <c r="ES63" i="23" s="1"/>
  <c r="O3205" i="23"/>
  <c r="EU61" i="23" s="1"/>
  <c r="M3205" i="23"/>
  <c r="ES61" i="23" s="1"/>
  <c r="O3151" i="23"/>
  <c r="EU60" i="23" s="1"/>
  <c r="M3151" i="23"/>
  <c r="ES60" i="23" s="1"/>
  <c r="O3097" i="23"/>
  <c r="EU59" i="23" s="1"/>
  <c r="M3097" i="23"/>
  <c r="ES59" i="23" s="1"/>
  <c r="M3043" i="23"/>
  <c r="ES58" i="23" s="1"/>
  <c r="O3043" i="23"/>
  <c r="EU58" i="23" s="1"/>
  <c r="M2665" i="23"/>
  <c r="ES51" i="23" s="1"/>
  <c r="O2665" i="23"/>
  <c r="EU51" i="23" s="1"/>
  <c r="O2611" i="23"/>
  <c r="EU50" i="23" s="1"/>
  <c r="M2611" i="23"/>
  <c r="ES50" i="23" s="1"/>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c r="O1451" i="24"/>
  <c r="AZ1451" i="24"/>
  <c r="P1451" i="24"/>
  <c r="R1451" i="24"/>
  <c r="Q1451" i="24"/>
  <c r="W1451" i="24"/>
  <c r="X1451" i="24"/>
  <c r="AF1451" i="24"/>
  <c r="AW1451" i="24"/>
  <c r="AX1451" i="24"/>
  <c r="C1452" i="24"/>
  <c r="D1452" i="24" s="1"/>
  <c r="E1452" i="24"/>
  <c r="F1452" i="24"/>
  <c r="G1452" i="24"/>
  <c r="B1453" i="24"/>
  <c r="J1395" i="24"/>
  <c r="I1396" i="24" s="1"/>
  <c r="AP1395" i="24"/>
  <c r="AO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AO1340" i="24" s="1"/>
  <c r="J1339" i="24"/>
  <c r="D1339" i="24"/>
  <c r="AB1339" i="24"/>
  <c r="AC1339" i="24" s="1"/>
  <c r="AZ1339" i="24"/>
  <c r="O1339" i="24"/>
  <c r="Y1339" i="24" s="1"/>
  <c r="P1339" i="24"/>
  <c r="R1339" i="24"/>
  <c r="Q1339" i="24"/>
  <c r="AF1339" i="24"/>
  <c r="AW1339" i="24"/>
  <c r="AX1339" i="24"/>
  <c r="AR1340" i="24"/>
  <c r="L1340" i="24"/>
  <c r="C1340" i="24"/>
  <c r="E1340" i="24"/>
  <c r="F1340" i="24"/>
  <c r="G1340" i="24"/>
  <c r="B1341" i="24"/>
  <c r="AP1283" i="24"/>
  <c r="AO1284" i="24" s="1"/>
  <c r="J1283" i="24"/>
  <c r="I1284" i="24" s="1"/>
  <c r="D1283" i="24"/>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F1004" i="24" s="1"/>
  <c r="E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F948" i="24" s="1"/>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F892" i="24" s="1"/>
  <c r="E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AB667" i="24"/>
  <c r="AC667" i="24" s="1"/>
  <c r="O667" i="24"/>
  <c r="Y667" i="24" s="1"/>
  <c r="AZ667" i="24"/>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C612" i="24"/>
  <c r="E612" i="24"/>
  <c r="F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O499" i="24"/>
  <c r="Y499" i="24" s="1"/>
  <c r="AZ499" i="24"/>
  <c r="P499" i="24"/>
  <c r="Q499" i="24"/>
  <c r="R499" i="24"/>
  <c r="X499" i="24"/>
  <c r="AF499" i="24"/>
  <c r="AX499" i="24"/>
  <c r="AP499" i="24"/>
  <c r="AO500" i="24" s="1"/>
  <c r="J499" i="24"/>
  <c r="I500" i="24" s="1"/>
  <c r="D499" i="24"/>
  <c r="AB499" i="24"/>
  <c r="AC499" i="24" s="1"/>
  <c r="AR500" i="24"/>
  <c r="L500" i="24"/>
  <c r="E500" i="24"/>
  <c r="C500" i="24"/>
  <c r="F500" i="24"/>
  <c r="G500" i="24"/>
  <c r="B501"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J275" i="24"/>
  <c r="I276" i="24" s="1"/>
  <c r="AP275" i="24"/>
  <c r="AO276" i="24" s="1"/>
  <c r="D275" i="24"/>
  <c r="AZ275" i="24"/>
  <c r="O275" i="24"/>
  <c r="Y275" i="24" s="1"/>
  <c r="P275" i="24"/>
  <c r="Q275" i="24"/>
  <c r="R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U4699" i="23"/>
  <c r="AG4699" i="23"/>
  <c r="AH4699" i="23" s="1"/>
  <c r="D54" i="16" s="1"/>
  <c r="AI4699" i="23"/>
  <c r="D4700" i="23"/>
  <c r="J4700" i="23"/>
  <c r="I4701" i="23" s="1"/>
  <c r="AB4700" i="23"/>
  <c r="AA4701" i="23" s="1"/>
  <c r="P4700" i="23"/>
  <c r="Q4700" i="23"/>
  <c r="R4700" i="23"/>
  <c r="AD4701" i="23"/>
  <c r="L4701" i="23"/>
  <c r="C4701" i="23"/>
  <c r="E4701" i="23"/>
  <c r="F4701" i="23"/>
  <c r="G4701" i="23"/>
  <c r="B4702"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Q4238" i="23"/>
  <c r="R4238" i="23"/>
  <c r="L4239" i="23"/>
  <c r="Y4239" i="23"/>
  <c r="C4239" i="23"/>
  <c r="E4239" i="23"/>
  <c r="G4239" i="23"/>
  <c r="B4240" i="23"/>
  <c r="D4184" i="23"/>
  <c r="J4184" i="23"/>
  <c r="I4185" i="23" s="1"/>
  <c r="W4184" i="23"/>
  <c r="V4185" i="23" s="1"/>
  <c r="O4184" i="23"/>
  <c r="P4184" i="23"/>
  <c r="Q4184" i="23"/>
  <c r="R4184" i="23"/>
  <c r="Y4185" i="23"/>
  <c r="L4185" i="23"/>
  <c r="C4185" i="23"/>
  <c r="E4185" i="23"/>
  <c r="G4185" i="23"/>
  <c r="B4186"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P4076" i="23"/>
  <c r="Q4076" i="23"/>
  <c r="R4076" i="23"/>
  <c r="L4077" i="23"/>
  <c r="Y4077" i="23"/>
  <c r="B4078" i="23"/>
  <c r="C4077" i="23"/>
  <c r="E4077" i="23"/>
  <c r="G4077" i="23"/>
  <c r="AM72" i="23"/>
  <c r="BK72" i="23"/>
  <c r="O3776" i="23"/>
  <c r="P3776" i="23"/>
  <c r="Q3776" i="23"/>
  <c r="R3776" i="23"/>
  <c r="C3777" i="23"/>
  <c r="D3777" i="23" s="1"/>
  <c r="E3777" i="23"/>
  <c r="F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G3345" i="23"/>
  <c r="B3346" i="23"/>
  <c r="BK63" i="23"/>
  <c r="W3290" i="23"/>
  <c r="V3291" i="23" s="1"/>
  <c r="J3290" i="23"/>
  <c r="I3291" i="23" s="1"/>
  <c r="D3290" i="23"/>
  <c r="O3290" i="23"/>
  <c r="P3290" i="23"/>
  <c r="Q3290" i="23"/>
  <c r="R3290" i="23"/>
  <c r="Y3291" i="23"/>
  <c r="L3291" i="23"/>
  <c r="C3291" i="23"/>
  <c r="E3291" i="23"/>
  <c r="F3291" i="23"/>
  <c r="G3291" i="23"/>
  <c r="B3292" i="23"/>
  <c r="BK62" i="23"/>
  <c r="J3236" i="23"/>
  <c r="I3237" i="23" s="1"/>
  <c r="W3236" i="23"/>
  <c r="V3237" i="23" s="1"/>
  <c r="D3236" i="23"/>
  <c r="O3236" i="23"/>
  <c r="P3236" i="23"/>
  <c r="Q3236" i="23"/>
  <c r="R3236" i="23"/>
  <c r="Y3237" i="23"/>
  <c r="L3237" i="23"/>
  <c r="C3237" i="23"/>
  <c r="E3237" i="23"/>
  <c r="F3237" i="23"/>
  <c r="G3237" i="23"/>
  <c r="B3238" i="23"/>
  <c r="BK61" i="23"/>
  <c r="J3182" i="23"/>
  <c r="I3183" i="23" s="1"/>
  <c r="W3182" i="23"/>
  <c r="V3183" i="23" s="1"/>
  <c r="D3182" i="23"/>
  <c r="O3182" i="23"/>
  <c r="P3182" i="23"/>
  <c r="Q3182" i="23"/>
  <c r="R3182" i="23"/>
  <c r="L3183" i="23"/>
  <c r="Y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BL57" i="23" s="1"/>
  <c r="P2966" i="23"/>
  <c r="Q2966" i="23"/>
  <c r="R2966" i="23"/>
  <c r="Y2967" i="23"/>
  <c r="L2967" i="23"/>
  <c r="C2967" i="23"/>
  <c r="E2967" i="23"/>
  <c r="F2967" i="23"/>
  <c r="G2967" i="23"/>
  <c r="B2968" i="23"/>
  <c r="BK56" i="23"/>
  <c r="W2912" i="23"/>
  <c r="V2913" i="23" s="1"/>
  <c r="J2912" i="23"/>
  <c r="I2913" i="23" s="1"/>
  <c r="D2912" i="23"/>
  <c r="P2912" i="23"/>
  <c r="Q2912" i="23"/>
  <c r="R2912" i="23"/>
  <c r="Y2913" i="23"/>
  <c r="L2913" i="23"/>
  <c r="C2913" i="23"/>
  <c r="E2913" i="23"/>
  <c r="F2913" i="23"/>
  <c r="G2913" i="23"/>
  <c r="B2914" i="23"/>
  <c r="BK55" i="23"/>
  <c r="W2858" i="23"/>
  <c r="V2859" i="23" s="1"/>
  <c r="J2858" i="23"/>
  <c r="I2859" i="23" s="1"/>
  <c r="D2858" i="23"/>
  <c r="P2858" i="23"/>
  <c r="Q2858" i="23"/>
  <c r="R2858" i="23"/>
  <c r="Y2859" i="23"/>
  <c r="L2859" i="23"/>
  <c r="E2859" i="23"/>
  <c r="G2859" i="23"/>
  <c r="C2859" i="23"/>
  <c r="F2859" i="23"/>
  <c r="B2860"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BK52" i="23"/>
  <c r="W2696" i="23"/>
  <c r="V2697" i="23" s="1"/>
  <c r="J2696" i="23"/>
  <c r="I2697" i="23" s="1"/>
  <c r="D2696" i="23"/>
  <c r="P2696" i="23"/>
  <c r="Q2696" i="23"/>
  <c r="R2696" i="23"/>
  <c r="Y2697" i="23"/>
  <c r="L2697" i="23"/>
  <c r="C2697" i="23"/>
  <c r="E2697" i="23"/>
  <c r="G2697" i="23"/>
  <c r="B2698" i="23"/>
  <c r="BK51" i="23"/>
  <c r="W2642" i="23"/>
  <c r="V2643" i="23" s="1"/>
  <c r="J2642" i="23"/>
  <c r="I2643" i="23" s="1"/>
  <c r="D2642" i="23"/>
  <c r="O2642" i="23"/>
  <c r="P2642" i="23"/>
  <c r="Q2642" i="23"/>
  <c r="R2642" i="23"/>
  <c r="Y2643" i="23"/>
  <c r="L2643" i="23"/>
  <c r="C2643" i="23"/>
  <c r="E2643" i="23"/>
  <c r="G2643" i="23"/>
  <c r="B2644" i="23"/>
  <c r="BK50" i="23"/>
  <c r="W2588" i="23"/>
  <c r="V2589" i="23" s="1"/>
  <c r="J2588" i="23"/>
  <c r="I2589" i="23" s="1"/>
  <c r="D2588" i="23"/>
  <c r="O2588" i="23"/>
  <c r="P2588" i="23"/>
  <c r="Q2588" i="23"/>
  <c r="R2588" i="23"/>
  <c r="Y2589" i="23"/>
  <c r="L2589" i="23"/>
  <c r="C2589" i="23"/>
  <c r="E2589" i="23"/>
  <c r="F2589" i="23"/>
  <c r="G2589" i="23"/>
  <c r="B2590" i="23"/>
  <c r="BK49" i="23"/>
  <c r="W2534" i="23"/>
  <c r="V2535" i="23" s="1"/>
  <c r="J2534" i="23"/>
  <c r="I2535" i="23" s="1"/>
  <c r="D2534" i="23"/>
  <c r="O2534" i="23"/>
  <c r="P2534" i="23"/>
  <c r="Q2534" i="23"/>
  <c r="R2534" i="23"/>
  <c r="Y2535" i="23"/>
  <c r="L2535" i="23"/>
  <c r="C2535" i="23"/>
  <c r="E2535" i="23"/>
  <c r="F2535" i="23"/>
  <c r="G2535" i="23"/>
  <c r="B2536" i="23"/>
  <c r="BK48" i="23"/>
  <c r="W2480" i="23"/>
  <c r="V2481" i="23" s="1"/>
  <c r="J2480" i="23"/>
  <c r="I2481" i="23" s="1"/>
  <c r="D2480" i="23"/>
  <c r="P2480" i="23"/>
  <c r="Q2480" i="23"/>
  <c r="R2480" i="23"/>
  <c r="Y2481" i="23"/>
  <c r="L2481" i="23"/>
  <c r="C2481" i="23"/>
  <c r="E2481" i="23"/>
  <c r="F2481" i="23"/>
  <c r="G2481" i="23"/>
  <c r="B2482" i="23"/>
  <c r="BK47" i="23"/>
  <c r="W2426" i="23"/>
  <c r="V2427" i="23" s="1"/>
  <c r="J2426" i="23"/>
  <c r="I2427" i="23" s="1"/>
  <c r="D2426" i="23"/>
  <c r="O2426" i="23"/>
  <c r="P2426" i="23"/>
  <c r="Q2426" i="23"/>
  <c r="R2426" i="23"/>
  <c r="L2427" i="23"/>
  <c r="Y2427" i="23"/>
  <c r="C2427" i="23"/>
  <c r="E2427" i="23"/>
  <c r="F2427" i="23"/>
  <c r="G2427" i="23"/>
  <c r="B2428" i="23"/>
  <c r="BK46" i="23"/>
  <c r="W2372" i="23"/>
  <c r="V2373" i="23" s="1"/>
  <c r="J2372" i="23"/>
  <c r="I2373" i="23" s="1"/>
  <c r="D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E2319" i="23"/>
  <c r="F2319" i="23"/>
  <c r="G2319" i="23"/>
  <c r="B2320" i="23"/>
  <c r="BK44" i="23"/>
  <c r="Y2265" i="23"/>
  <c r="L2265" i="23"/>
  <c r="C2265" i="23"/>
  <c r="E2265" i="23"/>
  <c r="G2265" i="23"/>
  <c r="B2266" i="23"/>
  <c r="J2264" i="23"/>
  <c r="I2265" i="23" s="1"/>
  <c r="W2264" i="23"/>
  <c r="V2265" i="23" s="1"/>
  <c r="D2264" i="23"/>
  <c r="O2264" i="23"/>
  <c r="P2264" i="23"/>
  <c r="Q2264" i="23"/>
  <c r="R2264" i="23"/>
  <c r="BK43" i="23"/>
  <c r="Y2211" i="23"/>
  <c r="L2211" i="23"/>
  <c r="C2211" i="23"/>
  <c r="E2211" i="23"/>
  <c r="G2211" i="23"/>
  <c r="B2212" i="23"/>
  <c r="J2210" i="23"/>
  <c r="I2211" i="23" s="1"/>
  <c r="W2210" i="23"/>
  <c r="V2211" i="23" s="1"/>
  <c r="D2210" i="23"/>
  <c r="O2210" i="23"/>
  <c r="P2210" i="23"/>
  <c r="Q2210" i="23"/>
  <c r="R2210" i="23"/>
  <c r="O2156" i="23"/>
  <c r="BL42" i="23" s="1"/>
  <c r="P2156" i="23"/>
  <c r="Q2156" i="23"/>
  <c r="R2156" i="23"/>
  <c r="W2156" i="23"/>
  <c r="V2157" i="23" s="1"/>
  <c r="J2156" i="23"/>
  <c r="I2157" i="23" s="1"/>
  <c r="D2156" i="23"/>
  <c r="Y2157" i="23"/>
  <c r="L2157" i="23"/>
  <c r="B2158" i="23"/>
  <c r="E2157" i="23"/>
  <c r="G2157" i="23"/>
  <c r="C2157" i="23"/>
  <c r="BK42" i="23"/>
  <c r="P2102" i="23"/>
  <c r="Q2102" i="23"/>
  <c r="R2102" i="23"/>
  <c r="L2103" i="23"/>
  <c r="Y2103" i="23"/>
  <c r="C2103" i="23"/>
  <c r="E2103" i="23"/>
  <c r="G2103" i="23"/>
  <c r="B2104" i="23"/>
  <c r="W2102" i="23"/>
  <c r="V2103" i="23" s="1"/>
  <c r="J2102" i="23"/>
  <c r="I2103" i="23" s="1"/>
  <c r="D2102" i="23"/>
  <c r="BK41" i="23"/>
  <c r="BK40" i="23"/>
  <c r="W2048" i="23"/>
  <c r="V2049" i="23" s="1"/>
  <c r="J2048" i="23"/>
  <c r="I2049" i="23" s="1"/>
  <c r="D2048" i="23"/>
  <c r="L2049" i="23"/>
  <c r="Y2049" i="23"/>
  <c r="E2049" i="23"/>
  <c r="B2050" i="23"/>
  <c r="G2049" i="23"/>
  <c r="C2049" i="23"/>
  <c r="O2048" i="23"/>
  <c r="P2048" i="23"/>
  <c r="Q2048" i="23"/>
  <c r="R2048" i="23"/>
  <c r="O1994" i="23"/>
  <c r="BL39" i="23" s="1"/>
  <c r="P1994" i="23"/>
  <c r="Q1994" i="23"/>
  <c r="R1994" i="23"/>
  <c r="W1994" i="23"/>
  <c r="V1995" i="23" s="1"/>
  <c r="J1994" i="23"/>
  <c r="I1995" i="23" s="1"/>
  <c r="D1994" i="23"/>
  <c r="Y1995" i="23"/>
  <c r="L1995" i="23"/>
  <c r="E1995" i="23"/>
  <c r="B1996" i="23"/>
  <c r="C1995" i="23"/>
  <c r="G1995" i="23"/>
  <c r="BK39" i="23"/>
  <c r="J1940" i="23"/>
  <c r="I1941" i="23" s="1"/>
  <c r="W1940" i="23"/>
  <c r="V1941" i="23" s="1"/>
  <c r="D1940" i="23"/>
  <c r="O1940" i="23"/>
  <c r="BL38" i="23" s="1"/>
  <c r="P1940" i="23"/>
  <c r="Q1940" i="23"/>
  <c r="R1940" i="23"/>
  <c r="Y1941" i="23"/>
  <c r="L1941" i="23"/>
  <c r="B1942" i="23"/>
  <c r="G1941" i="23"/>
  <c r="E1941" i="23"/>
  <c r="C1941" i="23"/>
  <c r="BK38" i="23"/>
  <c r="BK37" i="23"/>
  <c r="J1886" i="23"/>
  <c r="I1887" i="23" s="1"/>
  <c r="W1886" i="23"/>
  <c r="V1887" i="23" s="1"/>
  <c r="D1886" i="23"/>
  <c r="O1886" i="23"/>
  <c r="P1886" i="23"/>
  <c r="Q1886" i="23"/>
  <c r="R1886" i="23"/>
  <c r="Y1887" i="23"/>
  <c r="L1887" i="23"/>
  <c r="C1887" i="23"/>
  <c r="E1887" i="23"/>
  <c r="G1887" i="23"/>
  <c r="B1888" i="23"/>
  <c r="BK36" i="23"/>
  <c r="W1832" i="23"/>
  <c r="V1833" i="23" s="1"/>
  <c r="J1832" i="23"/>
  <c r="I1833" i="23" s="1"/>
  <c r="D1832" i="23"/>
  <c r="O1832" i="23"/>
  <c r="P1832" i="23"/>
  <c r="Q1832" i="23"/>
  <c r="R1832" i="23"/>
  <c r="Y1833" i="23"/>
  <c r="L1833" i="23"/>
  <c r="C1833" i="23"/>
  <c r="E1833" i="23"/>
  <c r="G1833" i="23"/>
  <c r="B1834" i="23"/>
  <c r="BK35" i="23"/>
  <c r="W1778" i="23"/>
  <c r="V1779" i="23" s="1"/>
  <c r="J1778" i="23"/>
  <c r="I1779" i="23" s="1"/>
  <c r="D1778" i="23"/>
  <c r="O1778" i="23"/>
  <c r="P1778" i="23"/>
  <c r="Q1778" i="23"/>
  <c r="R1778" i="23"/>
  <c r="Y1779" i="23"/>
  <c r="L1779" i="23"/>
  <c r="C1779" i="23"/>
  <c r="E1779" i="23"/>
  <c r="F1779" i="23"/>
  <c r="G1779" i="23"/>
  <c r="B1780" i="23"/>
  <c r="BK34" i="23"/>
  <c r="J1724" i="23"/>
  <c r="I1725" i="23" s="1"/>
  <c r="W1724" i="23"/>
  <c r="V1725" i="23" s="1"/>
  <c r="D1724" i="23"/>
  <c r="O1724" i="23"/>
  <c r="P1724" i="23"/>
  <c r="Q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F1671" i="23"/>
  <c r="G1671" i="23"/>
  <c r="B1672" i="23"/>
  <c r="BK32" i="23"/>
  <c r="J1616" i="23"/>
  <c r="I1617" i="23" s="1"/>
  <c r="W1616" i="23"/>
  <c r="V1617" i="23" s="1"/>
  <c r="D1616" i="23"/>
  <c r="O1616" i="23"/>
  <c r="P1616" i="23"/>
  <c r="Q1616" i="23"/>
  <c r="R1616" i="23"/>
  <c r="L1617" i="23"/>
  <c r="Y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L1509" i="23"/>
  <c r="Y1509" i="23"/>
  <c r="C1509" i="23"/>
  <c r="E1509" i="23"/>
  <c r="F1509" i="23"/>
  <c r="G1509" i="23"/>
  <c r="B1510" i="23"/>
  <c r="BK29" i="23"/>
  <c r="W1454" i="23"/>
  <c r="V1455" i="23" s="1"/>
  <c r="J1454" i="23"/>
  <c r="I1455" i="23" s="1"/>
  <c r="D1454" i="23"/>
  <c r="O1454" i="23"/>
  <c r="P1454" i="23"/>
  <c r="Q1454" i="23"/>
  <c r="R1454" i="23"/>
  <c r="Y1455" i="23"/>
  <c r="L1455" i="23"/>
  <c r="C1455" i="23"/>
  <c r="E1455" i="23"/>
  <c r="G1455" i="23"/>
  <c r="B1456" i="23"/>
  <c r="BK28" i="23"/>
  <c r="W1400" i="23"/>
  <c r="V1401" i="23" s="1"/>
  <c r="J1400" i="23"/>
  <c r="I1401" i="23" s="1"/>
  <c r="D1400" i="23"/>
  <c r="O1400" i="23"/>
  <c r="P1400" i="23"/>
  <c r="Q1400" i="23"/>
  <c r="R1400" i="23"/>
  <c r="Y1401" i="23"/>
  <c r="L1401" i="23"/>
  <c r="C1401" i="23"/>
  <c r="F1401" i="23" s="1"/>
  <c r="E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E1185" i="23"/>
  <c r="F1185" i="23"/>
  <c r="G1185" i="23"/>
  <c r="B1186" i="23"/>
  <c r="BK23" i="23"/>
  <c r="N91" i="8"/>
  <c r="J1130" i="23"/>
  <c r="I1131" i="23" s="1"/>
  <c r="W1130" i="23"/>
  <c r="V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L1077" i="23"/>
  <c r="Y1077" i="23"/>
  <c r="C1077" i="23"/>
  <c r="E1077" i="23"/>
  <c r="F1077" i="23"/>
  <c r="G1077" i="23"/>
  <c r="B1078" i="23"/>
  <c r="BK21" i="23"/>
  <c r="N89" i="8"/>
  <c r="O1022" i="23"/>
  <c r="P1022" i="23"/>
  <c r="Q1022" i="23"/>
  <c r="R1022" i="23"/>
  <c r="Y1023" i="23"/>
  <c r="L1023" i="23"/>
  <c r="E1023" i="23"/>
  <c r="G1023" i="23"/>
  <c r="C1023" i="23"/>
  <c r="F1023" i="23"/>
  <c r="B1024" i="23"/>
  <c r="W1022" i="23"/>
  <c r="V1023" i="23" s="1"/>
  <c r="J1022" i="23"/>
  <c r="I1023" i="23" s="1"/>
  <c r="D1022" i="23"/>
  <c r="BK20" i="23"/>
  <c r="N88" i="8"/>
  <c r="J968" i="23"/>
  <c r="I969" i="23" s="1"/>
  <c r="W968" i="23"/>
  <c r="V969" i="23" s="1"/>
  <c r="D968" i="23"/>
  <c r="O968" i="23"/>
  <c r="P968" i="23"/>
  <c r="Q968" i="23"/>
  <c r="R968" i="23"/>
  <c r="Y969" i="23"/>
  <c r="L969" i="23"/>
  <c r="C969" i="23"/>
  <c r="F969" i="23" s="1"/>
  <c r="E969" i="23"/>
  <c r="G969" i="23"/>
  <c r="B970" i="23"/>
  <c r="BK19" i="23"/>
  <c r="N87" i="8"/>
  <c r="J914" i="23"/>
  <c r="I915" i="23" s="1"/>
  <c r="W914" i="23"/>
  <c r="V915" i="23" s="1"/>
  <c r="D914" i="23"/>
  <c r="O914" i="23"/>
  <c r="P914" i="23"/>
  <c r="Q914" i="23"/>
  <c r="R914" i="23"/>
  <c r="Y915" i="23"/>
  <c r="L915" i="23"/>
  <c r="C915" i="23"/>
  <c r="F915" i="23" s="1"/>
  <c r="E915" i="23"/>
  <c r="G915" i="23"/>
  <c r="B916" i="23"/>
  <c r="BK18" i="23"/>
  <c r="N86" i="8"/>
  <c r="W860" i="23"/>
  <c r="V861" i="23" s="1"/>
  <c r="J860" i="23"/>
  <c r="I861" i="23" s="1"/>
  <c r="D860" i="23"/>
  <c r="O860" i="23"/>
  <c r="Q860" i="23"/>
  <c r="R860" i="23"/>
  <c r="P860" i="23"/>
  <c r="L861" i="23"/>
  <c r="Y861" i="23"/>
  <c r="C861" i="23"/>
  <c r="F861" i="23" s="1"/>
  <c r="E861" i="23"/>
  <c r="G861" i="23"/>
  <c r="B862" i="23"/>
  <c r="Y807" i="23"/>
  <c r="L807" i="23"/>
  <c r="B808" i="23"/>
  <c r="C807" i="23"/>
  <c r="E807" i="23"/>
  <c r="G807" i="23"/>
  <c r="W806" i="23"/>
  <c r="V807" i="23" s="1"/>
  <c r="J806" i="23"/>
  <c r="I807" i="23" s="1"/>
  <c r="D806" i="23"/>
  <c r="O806" i="23"/>
  <c r="P806" i="23"/>
  <c r="Q806" i="23"/>
  <c r="R806" i="23"/>
  <c r="BK17" i="23"/>
  <c r="N85" i="8"/>
  <c r="L753" i="23"/>
  <c r="Y753" i="23"/>
  <c r="B754" i="23"/>
  <c r="E753" i="23"/>
  <c r="G753" i="23"/>
  <c r="C753" i="23"/>
  <c r="W752" i="23"/>
  <c r="V753" i="23" s="1"/>
  <c r="J752" i="23"/>
  <c r="I753" i="23" s="1"/>
  <c r="D752" i="23"/>
  <c r="O752" i="23"/>
  <c r="P752" i="23"/>
  <c r="Q752" i="23"/>
  <c r="R752" i="23"/>
  <c r="N84" i="8"/>
  <c r="BK16" i="23"/>
  <c r="BK15" i="23"/>
  <c r="N83" i="8"/>
  <c r="W698" i="23"/>
  <c r="V699" i="23" s="1"/>
  <c r="J698" i="23"/>
  <c r="I699" i="23" s="1"/>
  <c r="D698" i="23"/>
  <c r="O698" i="23"/>
  <c r="P698" i="23"/>
  <c r="Q698" i="23"/>
  <c r="R698" i="23"/>
  <c r="Y699" i="23"/>
  <c r="L699" i="23"/>
  <c r="C699" i="23"/>
  <c r="F699" i="23" s="1"/>
  <c r="E699" i="23"/>
  <c r="G699" i="23"/>
  <c r="B700" i="23"/>
  <c r="BK14" i="23"/>
  <c r="N82" i="8"/>
  <c r="W644" i="23"/>
  <c r="V645" i="23" s="1"/>
  <c r="J644" i="23"/>
  <c r="I645" i="23" s="1"/>
  <c r="D644" i="23"/>
  <c r="O644" i="23"/>
  <c r="Q644" i="23"/>
  <c r="P644" i="23"/>
  <c r="R644" i="23"/>
  <c r="Y645" i="23"/>
  <c r="L645" i="23"/>
  <c r="C645" i="23"/>
  <c r="E645" i="23"/>
  <c r="G645" i="23"/>
  <c r="B646" i="23"/>
  <c r="BK13" i="23"/>
  <c r="N81" i="8"/>
  <c r="W590" i="23"/>
  <c r="V591" i="23" s="1"/>
  <c r="J590" i="23"/>
  <c r="I591" i="23" s="1"/>
  <c r="D590" i="23"/>
  <c r="O590" i="23"/>
  <c r="Q590" i="23"/>
  <c r="P590" i="23"/>
  <c r="R590" i="23"/>
  <c r="Y591" i="23"/>
  <c r="L591" i="23"/>
  <c r="C591" i="23"/>
  <c r="E591" i="23"/>
  <c r="F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Q482" i="23"/>
  <c r="P482" i="23"/>
  <c r="R482" i="23"/>
  <c r="Y483" i="23"/>
  <c r="L483" i="23"/>
  <c r="C483" i="23"/>
  <c r="E483" i="23"/>
  <c r="F483" i="23"/>
  <c r="G483" i="23"/>
  <c r="B484" i="23"/>
  <c r="BK10" i="23"/>
  <c r="N78" i="8"/>
  <c r="W428" i="23"/>
  <c r="V429" i="23" s="1"/>
  <c r="J428" i="23"/>
  <c r="I429" i="23" s="1"/>
  <c r="D428" i="23"/>
  <c r="O428" i="23"/>
  <c r="P428" i="23"/>
  <c r="Q428" i="23"/>
  <c r="R428" i="23"/>
  <c r="Y429" i="23"/>
  <c r="L429" i="23"/>
  <c r="C429" i="23"/>
  <c r="E429" i="23"/>
  <c r="F429" i="23"/>
  <c r="G429" i="23"/>
  <c r="B430" i="23"/>
  <c r="Z373" i="23"/>
  <c r="V374" i="23"/>
  <c r="N77" i="8"/>
  <c r="BK9" i="23"/>
  <c r="W374" i="23"/>
  <c r="V375" i="23" s="1"/>
  <c r="J374" i="23"/>
  <c r="I375" i="23" s="1"/>
  <c r="D374" i="23"/>
  <c r="O374" i="23"/>
  <c r="P374" i="23"/>
  <c r="Q374" i="23"/>
  <c r="R374" i="23"/>
  <c r="Y375" i="23"/>
  <c r="L375" i="23"/>
  <c r="C375" i="23"/>
  <c r="E375" i="23"/>
  <c r="F375" i="23"/>
  <c r="G375" i="23"/>
  <c r="B376" i="23"/>
  <c r="BK8" i="23"/>
  <c r="N76" i="8"/>
  <c r="W320" i="23"/>
  <c r="V321" i="23" s="1"/>
  <c r="J320" i="23"/>
  <c r="I321" i="23" s="1"/>
  <c r="D320" i="23"/>
  <c r="O320" i="23"/>
  <c r="P320" i="23"/>
  <c r="Q320" i="23"/>
  <c r="R320" i="23"/>
  <c r="Y321" i="23"/>
  <c r="L321" i="23"/>
  <c r="C321" i="23"/>
  <c r="E321" i="23"/>
  <c r="G321" i="23"/>
  <c r="B322" i="23"/>
  <c r="BK7" i="23"/>
  <c r="W266" i="23"/>
  <c r="V267" i="23" s="1"/>
  <c r="J266" i="23"/>
  <c r="I267" i="23" s="1"/>
  <c r="D266" i="23"/>
  <c r="O266" i="23"/>
  <c r="Q266" i="23"/>
  <c r="P266" i="23"/>
  <c r="R266" i="23"/>
  <c r="Y267" i="23"/>
  <c r="L267" i="23"/>
  <c r="C267" i="23"/>
  <c r="E267" i="23"/>
  <c r="G267" i="23"/>
  <c r="B268" i="23"/>
  <c r="BK6" i="23"/>
  <c r="N74" i="8"/>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O158" i="23"/>
  <c r="P158" i="23"/>
  <c r="Q158" i="23"/>
  <c r="R158" i="23"/>
  <c r="Y159" i="23"/>
  <c r="L159" i="23"/>
  <c r="C159" i="23"/>
  <c r="E159" i="23"/>
  <c r="F159" i="23"/>
  <c r="G159" i="23"/>
  <c r="B160" i="23"/>
  <c r="BK4" i="23"/>
  <c r="N72" i="8"/>
  <c r="W104" i="23"/>
  <c r="V105" i="23" s="1"/>
  <c r="J104" i="23"/>
  <c r="I105" i="23" s="1"/>
  <c r="D104" i="23"/>
  <c r="P104" i="23"/>
  <c r="Q104" i="23"/>
  <c r="R104" i="23"/>
  <c r="Y105" i="23"/>
  <c r="L105" i="23"/>
  <c r="C105" i="23"/>
  <c r="E105" i="23"/>
  <c r="F105" i="23"/>
  <c r="G105" i="23"/>
  <c r="B106" i="23"/>
  <c r="N93" i="13"/>
  <c r="E93" i="13"/>
  <c r="O41" i="18"/>
  <c r="L43" i="18"/>
  <c r="G43" i="18"/>
  <c r="B43" i="19"/>
  <c r="E43" i="18"/>
  <c r="B44" i="18"/>
  <c r="C43" i="18"/>
  <c r="X42" i="19"/>
  <c r="T42" i="19"/>
  <c r="D42" i="18"/>
  <c r="J42" i="18"/>
  <c r="I43"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AX16" i="18"/>
  <c r="B108" i="13"/>
  <c r="I108" i="13" s="1"/>
  <c r="AW15" i="18"/>
  <c r="AV17" i="18"/>
  <c r="AV18" i="18"/>
  <c r="AV19" i="18"/>
  <c r="AV20" i="18"/>
  <c r="AV21" i="18"/>
  <c r="AV22" i="18"/>
  <c r="AV23" i="18"/>
  <c r="AV26" i="18"/>
  <c r="AV29" i="18"/>
  <c r="AV40" i="18"/>
  <c r="AV31" i="18"/>
  <c r="AV36" i="18"/>
  <c r="AV32" i="18"/>
  <c r="AV38" i="18"/>
  <c r="AV41" i="18"/>
  <c r="AV24" i="18"/>
  <c r="AV37" i="18"/>
  <c r="AV35" i="18"/>
  <c r="AV39" i="18"/>
  <c r="AV27" i="18"/>
  <c r="AV28" i="18"/>
  <c r="AV30" i="18"/>
  <c r="AV34" i="18"/>
  <c r="AV25" i="18"/>
  <c r="AV33" i="18"/>
  <c r="AV42" i="18"/>
  <c r="B14" i="8"/>
  <c r="ES9" i="23"/>
  <c r="D14" i="8"/>
  <c r="EU9" i="23"/>
  <c r="O289" i="23"/>
  <c r="ES7" i="23"/>
  <c r="B12" i="8"/>
  <c r="D11" i="8"/>
  <c r="EU6" i="23"/>
  <c r="B11" i="8"/>
  <c r="ES6" i="23"/>
  <c r="B10" i="8"/>
  <c r="ES5" i="23"/>
  <c r="D10" i="8"/>
  <c r="EU5" i="23"/>
  <c r="G91" i="13"/>
  <c r="AE1617" i="24"/>
  <c r="AK1617" i="24"/>
  <c r="Q1642" i="24" s="1"/>
  <c r="E53" i="20" s="1"/>
  <c r="G53" i="20" s="1"/>
  <c r="AG1617" i="24"/>
  <c r="AE721" i="24"/>
  <c r="AG721" i="24"/>
  <c r="M73" i="9" s="1"/>
  <c r="O3475" i="23"/>
  <c r="EU66" i="23" s="1"/>
  <c r="M3475" i="23"/>
  <c r="ES66" i="23" s="1"/>
  <c r="U3450" i="23"/>
  <c r="DT66" i="23"/>
  <c r="ER66" i="23"/>
  <c r="O3421" i="23"/>
  <c r="EU65" i="23" s="1"/>
  <c r="M3421" i="23"/>
  <c r="ES65" i="23" s="1"/>
  <c r="U3396" i="23"/>
  <c r="DT65" i="23"/>
  <c r="ER65" i="23"/>
  <c r="M3367" i="23"/>
  <c r="ES64" i="23" s="1"/>
  <c r="O3367" i="23"/>
  <c r="EU64" i="23" s="1"/>
  <c r="U3342" i="23"/>
  <c r="DT64" i="23"/>
  <c r="ER64" i="23"/>
  <c r="U3288" i="23"/>
  <c r="DT63" i="23"/>
  <c r="ER63" i="23"/>
  <c r="O3259" i="23"/>
  <c r="EU62" i="23" s="1"/>
  <c r="M3259" i="23"/>
  <c r="ES62" i="23" s="1"/>
  <c r="U3234" i="23"/>
  <c r="DT62" i="23"/>
  <c r="ER62" i="23"/>
  <c r="U3180" i="23"/>
  <c r="DT61" i="23"/>
  <c r="ER61" i="23"/>
  <c r="U3126" i="23"/>
  <c r="DT60" i="23"/>
  <c r="ER60" i="23"/>
  <c r="U3072" i="23"/>
  <c r="DT59" i="23"/>
  <c r="ER59" i="23"/>
  <c r="U3018" i="23"/>
  <c r="DT58" i="23"/>
  <c r="ER58" i="23"/>
  <c r="O2989" i="23"/>
  <c r="EU57" i="23" s="1"/>
  <c r="M2989" i="23"/>
  <c r="ES57" i="23" s="1"/>
  <c r="U2964" i="23"/>
  <c r="DT57" i="23"/>
  <c r="ER57" i="23"/>
  <c r="O2935" i="23"/>
  <c r="EU56" i="23" s="1"/>
  <c r="M2935" i="23"/>
  <c r="ES56" i="23" s="1"/>
  <c r="U2910" i="23"/>
  <c r="DT56" i="23"/>
  <c r="ER56" i="23"/>
  <c r="O2881" i="23"/>
  <c r="EU55" i="23" s="1"/>
  <c r="M2881" i="23"/>
  <c r="ES55" i="23" s="1"/>
  <c r="U2856" i="23"/>
  <c r="DT55" i="23"/>
  <c r="ER55" i="23"/>
  <c r="M2827" i="23"/>
  <c r="ES54" i="23" s="1"/>
  <c r="O2827" i="23"/>
  <c r="EU54" i="23" s="1"/>
  <c r="S2802" i="23"/>
  <c r="T2802" i="23" s="1"/>
  <c r="U2802" i="23" s="1"/>
  <c r="DT54" i="23"/>
  <c r="ER54" i="23"/>
  <c r="M2773" i="23"/>
  <c r="ES53" i="23" s="1"/>
  <c r="O2773" i="23"/>
  <c r="EU53" i="23" s="1"/>
  <c r="U2748" i="23"/>
  <c r="DT53" i="23"/>
  <c r="ER53" i="23"/>
  <c r="O2719" i="23"/>
  <c r="EU52" i="23" s="1"/>
  <c r="M2719" i="23"/>
  <c r="ES52" i="23" s="1"/>
  <c r="U2694" i="23"/>
  <c r="DT52" i="23"/>
  <c r="ER52" i="23"/>
  <c r="U2640" i="23"/>
  <c r="DT51" i="23"/>
  <c r="ER51" i="23"/>
  <c r="U2586" i="23"/>
  <c r="DT50" i="23"/>
  <c r="ER50" i="23"/>
  <c r="U2532" i="23"/>
  <c r="DT49" i="23"/>
  <c r="ER49" i="23"/>
  <c r="U2478" i="23"/>
  <c r="DT48" i="23"/>
  <c r="ER48" i="23"/>
  <c r="U2424" i="23"/>
  <c r="DT47" i="23"/>
  <c r="ER47" i="23"/>
  <c r="M2395" i="23"/>
  <c r="ES46" i="23" s="1"/>
  <c r="O2395" i="23"/>
  <c r="EU46" i="23" s="1"/>
  <c r="U2370" i="23"/>
  <c r="DT46" i="23"/>
  <c r="ER46" i="23"/>
  <c r="U2316" i="23"/>
  <c r="ER45" i="23"/>
  <c r="DT45" i="23"/>
  <c r="U2262" i="23"/>
  <c r="DT44" i="23"/>
  <c r="ER44" i="23"/>
  <c r="U2208" i="23"/>
  <c r="ER43" i="23"/>
  <c r="DT43" i="23"/>
  <c r="U2154" i="23"/>
  <c r="DT42" i="23"/>
  <c r="ER42" i="23"/>
  <c r="O2125" i="23"/>
  <c r="EU41" i="23" s="1"/>
  <c r="M2125" i="23"/>
  <c r="ES41" i="23" s="1"/>
  <c r="U2100" i="23"/>
  <c r="ER41" i="23"/>
  <c r="DT41" i="23"/>
  <c r="M2071" i="23"/>
  <c r="ES40" i="23" s="1"/>
  <c r="O2071" i="23"/>
  <c r="EU40" i="23" s="1"/>
  <c r="U2046" i="23"/>
  <c r="DT40" i="23"/>
  <c r="ER40" i="23"/>
  <c r="O2017" i="23"/>
  <c r="EU39" i="23" s="1"/>
  <c r="M2017" i="23"/>
  <c r="ES39" i="23" s="1"/>
  <c r="U1992" i="23"/>
  <c r="ER39" i="23"/>
  <c r="DT39" i="23"/>
  <c r="U1938" i="23"/>
  <c r="DT38" i="23"/>
  <c r="ER38" i="23"/>
  <c r="O1909" i="23"/>
  <c r="EU37" i="23" s="1"/>
  <c r="M1909" i="23"/>
  <c r="ES37" i="23" s="1"/>
  <c r="U1884" i="23"/>
  <c r="ER37" i="23"/>
  <c r="DT37" i="23"/>
  <c r="O1855" i="23"/>
  <c r="EU36" i="23" s="1"/>
  <c r="M1855" i="23"/>
  <c r="ES36" i="23" s="1"/>
  <c r="U1830" i="23"/>
  <c r="ER36" i="23"/>
  <c r="DT36" i="23"/>
  <c r="M1801" i="23"/>
  <c r="ES35" i="23" s="1"/>
  <c r="O1801" i="23"/>
  <c r="EU35" i="23" s="1"/>
  <c r="U1776" i="23"/>
  <c r="ER35" i="23"/>
  <c r="DT35" i="23"/>
  <c r="M1747" i="23"/>
  <c r="ES34" i="23" s="1"/>
  <c r="O1747" i="23"/>
  <c r="EU34" i="23" s="1"/>
  <c r="U1722" i="23"/>
  <c r="DT34" i="23"/>
  <c r="ER34" i="23"/>
  <c r="U1668" i="23"/>
  <c r="DT33" i="23"/>
  <c r="ER33" i="23"/>
  <c r="O1639" i="23"/>
  <c r="EU32" i="23" s="1"/>
  <c r="M1639" i="23"/>
  <c r="ES32" i="23" s="1"/>
  <c r="U1614" i="23"/>
  <c r="DT32" i="23"/>
  <c r="ER32" i="23"/>
  <c r="M1585" i="23"/>
  <c r="ES31" i="23" s="1"/>
  <c r="O1585" i="23"/>
  <c r="EU31" i="23" s="1"/>
  <c r="U1560" i="23"/>
  <c r="DT31" i="23"/>
  <c r="ER31" i="23"/>
  <c r="M1531" i="23"/>
  <c r="ES30" i="23" s="1"/>
  <c r="O1531" i="23"/>
  <c r="EU30" i="23" s="1"/>
  <c r="U1506" i="23"/>
  <c r="DT30" i="23"/>
  <c r="ER30" i="23"/>
  <c r="M1477" i="23"/>
  <c r="ES29" i="23" s="1"/>
  <c r="O1477" i="23"/>
  <c r="EU29" i="23" s="1"/>
  <c r="U1452" i="23"/>
  <c r="ER29" i="23"/>
  <c r="DT29" i="23"/>
  <c r="M1423" i="23"/>
  <c r="ES28" i="23" s="1"/>
  <c r="O1423" i="23"/>
  <c r="EU28" i="23" s="1"/>
  <c r="U1398" i="23"/>
  <c r="DT28" i="23"/>
  <c r="ER28" i="23"/>
  <c r="M1369" i="23"/>
  <c r="ES27" i="23" s="1"/>
  <c r="O1369" i="23"/>
  <c r="EU27" i="23" s="1"/>
  <c r="U1344" i="23"/>
  <c r="DT27" i="23"/>
  <c r="ER27" i="23"/>
  <c r="M1315" i="23"/>
  <c r="ES26" i="23" s="1"/>
  <c r="O1315" i="23"/>
  <c r="EU26" i="23" s="1"/>
  <c r="U1290" i="23"/>
  <c r="ER26" i="23"/>
  <c r="DT26" i="23"/>
  <c r="M1261" i="23"/>
  <c r="ES25" i="23" s="1"/>
  <c r="O1261" i="23"/>
  <c r="EU25" i="23" s="1"/>
  <c r="U1236" i="23"/>
  <c r="ER25" i="23"/>
  <c r="DT25" i="23"/>
  <c r="O1207" i="23"/>
  <c r="M1207" i="23"/>
  <c r="M123" i="8"/>
  <c r="M61" i="8"/>
  <c r="U1182" i="23"/>
  <c r="DT24" i="23"/>
  <c r="ER24" i="23"/>
  <c r="M1153" i="23"/>
  <c r="O1153" i="23"/>
  <c r="M122" i="8"/>
  <c r="M60" i="8"/>
  <c r="U1128" i="23"/>
  <c r="DT23" i="23"/>
  <c r="ER23" i="23"/>
  <c r="O1099" i="23"/>
  <c r="M1099" i="23"/>
  <c r="M121" i="8"/>
  <c r="M59" i="8"/>
  <c r="U1074" i="23"/>
  <c r="DT22" i="23"/>
  <c r="ER22" i="23"/>
  <c r="O1045" i="23"/>
  <c r="M1045" i="23"/>
  <c r="M120" i="8"/>
  <c r="M58" i="8"/>
  <c r="U1020" i="23"/>
  <c r="DT21" i="23"/>
  <c r="ER21" i="23"/>
  <c r="M991" i="23"/>
  <c r="O991" i="23"/>
  <c r="M119" i="8"/>
  <c r="M57" i="8"/>
  <c r="U966" i="23"/>
  <c r="DT20" i="23"/>
  <c r="ER20" i="23"/>
  <c r="M937" i="23"/>
  <c r="O937" i="23"/>
  <c r="M118" i="8"/>
  <c r="M56" i="8"/>
  <c r="U912" i="23"/>
  <c r="DT19" i="23"/>
  <c r="ER19" i="23"/>
  <c r="M883" i="23"/>
  <c r="O883" i="23"/>
  <c r="M55" i="8"/>
  <c r="M117" i="8"/>
  <c r="U858" i="23"/>
  <c r="DT18" i="23"/>
  <c r="ER18" i="23"/>
  <c r="M829" i="23"/>
  <c r="O829" i="23"/>
  <c r="M54" i="8"/>
  <c r="M116" i="8"/>
  <c r="U804" i="23"/>
  <c r="DT17" i="23"/>
  <c r="ER17" i="23"/>
  <c r="O775" i="23"/>
  <c r="M775" i="23"/>
  <c r="M53" i="8"/>
  <c r="M115" i="8"/>
  <c r="U750" i="23"/>
  <c r="DT16" i="23"/>
  <c r="ER16" i="23"/>
  <c r="O721" i="23"/>
  <c r="M721" i="23"/>
  <c r="M52" i="8"/>
  <c r="M114" i="8"/>
  <c r="U696" i="23"/>
  <c r="DT15" i="23"/>
  <c r="ER15" i="23"/>
  <c r="O667" i="23"/>
  <c r="M667" i="23"/>
  <c r="M113" i="8"/>
  <c r="M51" i="8"/>
  <c r="U642" i="23"/>
  <c r="DT14" i="23"/>
  <c r="ER14" i="23"/>
  <c r="M112" i="8"/>
  <c r="M50" i="8"/>
  <c r="U588" i="23"/>
  <c r="DT13" i="23"/>
  <c r="ER13" i="23"/>
  <c r="M111" i="8"/>
  <c r="M49" i="8"/>
  <c r="U534" i="23"/>
  <c r="DT12" i="23"/>
  <c r="ER12" i="23"/>
  <c r="M48" i="8"/>
  <c r="M110" i="8"/>
  <c r="U480" i="23"/>
  <c r="DT11" i="23"/>
  <c r="ER11" i="23"/>
  <c r="M47" i="8"/>
  <c r="M109" i="8"/>
  <c r="U426" i="23"/>
  <c r="DT10" i="23"/>
  <c r="ER10" i="23"/>
  <c r="M46" i="8"/>
  <c r="M108" i="8"/>
  <c r="U372" i="23"/>
  <c r="DT9" i="23"/>
  <c r="ER9" i="23"/>
  <c r="M107" i="8"/>
  <c r="M45" i="8"/>
  <c r="U318" i="23"/>
  <c r="DT8" i="23"/>
  <c r="ER8" i="23"/>
  <c r="M106" i="8"/>
  <c r="M44" i="8"/>
  <c r="U264" i="23"/>
  <c r="DT7" i="23"/>
  <c r="ER7" i="23"/>
  <c r="M105" i="8"/>
  <c r="M43" i="8"/>
  <c r="U210" i="23"/>
  <c r="DT6" i="23"/>
  <c r="ER6" i="23"/>
  <c r="M104" i="8"/>
  <c r="M42" i="8"/>
  <c r="U156" i="23"/>
  <c r="DT5" i="23"/>
  <c r="ER5" i="23"/>
  <c r="M103" i="8"/>
  <c r="M41" i="8"/>
  <c r="U102" i="23"/>
  <c r="DT4" i="23"/>
  <c r="ER4" i="23"/>
  <c r="M1618" i="24"/>
  <c r="N1618" i="24"/>
  <c r="W1618" i="24" s="1"/>
  <c r="M1394" i="24"/>
  <c r="N1394" i="24"/>
  <c r="W1394" i="24" s="1"/>
  <c r="M1338" i="24"/>
  <c r="N1338" i="24"/>
  <c r="W1338" i="24" s="1"/>
  <c r="M1282" i="24"/>
  <c r="N1282" i="24"/>
  <c r="W1282" i="24" s="1"/>
  <c r="M1226" i="24"/>
  <c r="N1226" i="24"/>
  <c r="W1226" i="24" s="1"/>
  <c r="AB1226" i="24"/>
  <c r="AC1226" i="24"/>
  <c r="AB1170" i="24"/>
  <c r="AC1170" i="24"/>
  <c r="M1170" i="24"/>
  <c r="N1170" i="24"/>
  <c r="W1170" i="24" s="1"/>
  <c r="AB1114" i="24"/>
  <c r="AC1114" i="24"/>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AB722" i="24"/>
  <c r="AC722" i="24" s="1"/>
  <c r="M666" i="24"/>
  <c r="N666" i="24"/>
  <c r="W666" i="24" s="1"/>
  <c r="AB666" i="24"/>
  <c r="AC666" i="24" s="1"/>
  <c r="M610" i="24"/>
  <c r="N610" i="24"/>
  <c r="W610" i="24" s="1"/>
  <c r="M554" i="24"/>
  <c r="N554" i="24"/>
  <c r="W554" i="24" s="1"/>
  <c r="M498" i="24"/>
  <c r="N498" i="24"/>
  <c r="W498" i="24" s="1"/>
  <c r="M442" i="24"/>
  <c r="N442" i="24"/>
  <c r="W442" i="24" s="1"/>
  <c r="M386" i="24"/>
  <c r="N386" i="24"/>
  <c r="W386" i="24" s="1"/>
  <c r="M330" i="24"/>
  <c r="N330" i="24"/>
  <c r="W330" i="24" s="1"/>
  <c r="AB274" i="24"/>
  <c r="AC274" i="24"/>
  <c r="M274" i="24"/>
  <c r="N274" i="24"/>
  <c r="W274" i="24" s="1"/>
  <c r="M4753" i="23"/>
  <c r="N4753" i="23"/>
  <c r="P93" i="13" s="1"/>
  <c r="T93" i="13" s="1"/>
  <c r="M4699" i="23"/>
  <c r="N4699" i="23"/>
  <c r="S4699" i="23" s="1"/>
  <c r="T4699" i="23" s="1"/>
  <c r="D30" i="16" s="1"/>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N751" i="23"/>
  <c r="M751" i="23"/>
  <c r="M697" i="23"/>
  <c r="N697" i="23"/>
  <c r="M643" i="23"/>
  <c r="N643" i="23"/>
  <c r="M589" i="23"/>
  <c r="N589" i="23"/>
  <c r="M535" i="23"/>
  <c r="N535" i="23"/>
  <c r="M481" i="23"/>
  <c r="N481" i="23"/>
  <c r="M427" i="23"/>
  <c r="N427" i="23"/>
  <c r="M319" i="23"/>
  <c r="N319" i="23"/>
  <c r="M265" i="23"/>
  <c r="N265" i="23"/>
  <c r="M211" i="23"/>
  <c r="N211" i="23"/>
  <c r="M157" i="23"/>
  <c r="N157" i="23"/>
  <c r="M103" i="23"/>
  <c r="N103" i="23"/>
  <c r="C92" i="13"/>
  <c r="M41" i="18"/>
  <c r="N41" i="18"/>
  <c r="B18" i="8"/>
  <c r="ES13" i="23"/>
  <c r="D18" i="8"/>
  <c r="EU13" i="23"/>
  <c r="B17" i="8"/>
  <c r="ES12" i="23"/>
  <c r="D17" i="8"/>
  <c r="EU12" i="23"/>
  <c r="D16" i="8"/>
  <c r="EU11" i="23"/>
  <c r="B16" i="8"/>
  <c r="ES11" i="23"/>
  <c r="D15" i="8"/>
  <c r="EU10" i="23"/>
  <c r="B15" i="8"/>
  <c r="ES10" i="23"/>
  <c r="B13" i="8"/>
  <c r="ES8" i="23"/>
  <c r="D13" i="8"/>
  <c r="EU8" i="23"/>
  <c r="D9" i="8"/>
  <c r="EU4" i="23"/>
  <c r="B9" i="8"/>
  <c r="ES4" i="23"/>
  <c r="M96" i="8"/>
  <c r="Z4075" i="23"/>
  <c r="Z2587" i="23"/>
  <c r="AS946" i="24"/>
  <c r="AW946" i="24" s="1"/>
  <c r="AS890" i="24"/>
  <c r="AW890" i="24" s="1"/>
  <c r="AS610" i="24"/>
  <c r="AS386" i="24"/>
  <c r="AW386" i="24" s="1"/>
  <c r="Z4183" i="23"/>
  <c r="Z2479" i="23"/>
  <c r="L65" i="8"/>
  <c r="L127" i="8"/>
  <c r="AS1394" i="24"/>
  <c r="AW1394" i="24" s="1"/>
  <c r="AS1338" i="24"/>
  <c r="AW1338" i="24" s="1"/>
  <c r="Z4753" i="23"/>
  <c r="Z4129" i="23"/>
  <c r="Z2533" i="23"/>
  <c r="Z2371" i="23"/>
  <c r="AS1282" i="24"/>
  <c r="AW1282" i="24" s="1"/>
  <c r="AS1058" i="24"/>
  <c r="AW1058" i="24" s="1"/>
  <c r="AS1002" i="24"/>
  <c r="AW1002" i="24" s="1"/>
  <c r="AS722" i="24"/>
  <c r="AW722" i="24" s="1"/>
  <c r="AS666" i="24"/>
  <c r="AW666" i="24" s="1"/>
  <c r="AS554" i="24"/>
  <c r="AW554" i="24" s="1"/>
  <c r="AS330" i="24"/>
  <c r="AW330" i="24" s="1"/>
  <c r="AS274" i="24"/>
  <c r="AW274" i="24" s="1"/>
  <c r="Z4237" i="23"/>
  <c r="Z3289" i="23"/>
  <c r="Z3235" i="23"/>
  <c r="Z3127" i="23"/>
  <c r="Z3073" i="23"/>
  <c r="Z3019" i="23"/>
  <c r="Z2965" i="23"/>
  <c r="Z2911" i="23"/>
  <c r="Z2857" i="23"/>
  <c r="Z2803" i="23"/>
  <c r="Z2425" i="23"/>
  <c r="Z2047" i="23"/>
  <c r="Z1993" i="23"/>
  <c r="Z1939" i="23"/>
  <c r="Z1885" i="23"/>
  <c r="Z1777" i="23"/>
  <c r="Z1723" i="23"/>
  <c r="Z1669" i="23"/>
  <c r="Z1615" i="23"/>
  <c r="Z1561" i="23"/>
  <c r="Z1507" i="23"/>
  <c r="Z1453" i="23"/>
  <c r="Z1399" i="23"/>
  <c r="Z1291" i="23"/>
  <c r="Z1237" i="23"/>
  <c r="Z1183" i="23"/>
  <c r="Z1129" i="23"/>
  <c r="Z1075" i="23"/>
  <c r="Z1021" i="23"/>
  <c r="Z805" i="23"/>
  <c r="Z751" i="23"/>
  <c r="Z697" i="23"/>
  <c r="Z643" i="23"/>
  <c r="Z535" i="23"/>
  <c r="Z481" i="23"/>
  <c r="Z427" i="23"/>
  <c r="Z319" i="23"/>
  <c r="Z265" i="23"/>
  <c r="K1619" i="24"/>
  <c r="AQ1619" i="24"/>
  <c r="AS1619" i="24" s="1"/>
  <c r="AW1619" i="24" s="1"/>
  <c r="K1395" i="24"/>
  <c r="AQ1395" i="24"/>
  <c r="AQ1339" i="24"/>
  <c r="K1339" i="24"/>
  <c r="AQ1283" i="24"/>
  <c r="F1283" i="24"/>
  <c r="K1283" i="24"/>
  <c r="AQ1227" i="24"/>
  <c r="K1227" i="24"/>
  <c r="AQ1171" i="24"/>
  <c r="K1171" i="24"/>
  <c r="AQ1115" i="24"/>
  <c r="K1115" i="24"/>
  <c r="AQ1059" i="24"/>
  <c r="K1059" i="24"/>
  <c r="AQ1003" i="24"/>
  <c r="K1003" i="24"/>
  <c r="AQ947" i="24"/>
  <c r="K947" i="24"/>
  <c r="K891" i="24"/>
  <c r="AQ891" i="24"/>
  <c r="AQ835" i="24"/>
  <c r="K835" i="24"/>
  <c r="AQ779" i="24"/>
  <c r="K779" i="24"/>
  <c r="AQ723" i="24"/>
  <c r="K723" i="24"/>
  <c r="AQ667" i="24"/>
  <c r="K667" i="24"/>
  <c r="F611" i="24"/>
  <c r="K611" i="24"/>
  <c r="AQ611" i="24"/>
  <c r="AQ555" i="24"/>
  <c r="AS555" i="24" s="1"/>
  <c r="AW555" i="24" s="1"/>
  <c r="K555" i="24"/>
  <c r="K499" i="24"/>
  <c r="AQ499" i="24"/>
  <c r="AQ443" i="24"/>
  <c r="K443" i="24"/>
  <c r="K387" i="24"/>
  <c r="AQ387" i="24"/>
  <c r="AQ331" i="24"/>
  <c r="K331" i="24"/>
  <c r="K275" i="24"/>
  <c r="AQ275" i="24"/>
  <c r="F275" i="24"/>
  <c r="K4754" i="23"/>
  <c r="X4754" i="23"/>
  <c r="Z4754" i="23" s="1"/>
  <c r="AC4700" i="23"/>
  <c r="K4700" i="23"/>
  <c r="I4592" i="23"/>
  <c r="N4591" i="23"/>
  <c r="I4538" i="23"/>
  <c r="N4537" i="23"/>
  <c r="K4238" i="23"/>
  <c r="X4238" i="23"/>
  <c r="X4184" i="23"/>
  <c r="K4184" i="23"/>
  <c r="X4130" i="23"/>
  <c r="K4130" i="23"/>
  <c r="F4076" i="23"/>
  <c r="O4076" i="23" s="1"/>
  <c r="X4076" i="23"/>
  <c r="K4076" i="23"/>
  <c r="K3452" i="23"/>
  <c r="X3452" i="23"/>
  <c r="X3398" i="23"/>
  <c r="K3398" i="23"/>
  <c r="K3344" i="23"/>
  <c r="X3344" i="23"/>
  <c r="X3290" i="23"/>
  <c r="Z3290" i="23" s="1"/>
  <c r="K3290" i="23"/>
  <c r="X3236" i="23"/>
  <c r="Z3236" i="23" s="1"/>
  <c r="K3236" i="23"/>
  <c r="X3182" i="23"/>
  <c r="K3182" i="23"/>
  <c r="K3128" i="23"/>
  <c r="X3128" i="23"/>
  <c r="X3074" i="23"/>
  <c r="K3074" i="23"/>
  <c r="X3020" i="23"/>
  <c r="K3020" i="23"/>
  <c r="X2966" i="23"/>
  <c r="Z2966" i="23" s="1"/>
  <c r="K2966" i="23"/>
  <c r="F2912" i="23"/>
  <c r="O2912" i="23" s="1"/>
  <c r="K2912" i="23"/>
  <c r="X2912" i="23"/>
  <c r="Z2912" i="23" s="1"/>
  <c r="F2858" i="23"/>
  <c r="O2858" i="23" s="1"/>
  <c r="K2858" i="23"/>
  <c r="X2858" i="23"/>
  <c r="Z2858" i="23" s="1"/>
  <c r="X2804" i="23"/>
  <c r="K2804" i="23"/>
  <c r="K2750" i="23"/>
  <c r="X2750" i="23"/>
  <c r="K2696" i="23"/>
  <c r="X2696" i="23"/>
  <c r="K2642" i="23"/>
  <c r="X2642" i="23"/>
  <c r="X2588" i="23"/>
  <c r="K2588" i="23"/>
  <c r="K2534" i="23"/>
  <c r="X2534" i="23"/>
  <c r="Z2534" i="23" s="1"/>
  <c r="F2480" i="23"/>
  <c r="O2480" i="23" s="1"/>
  <c r="K2480" i="23"/>
  <c r="X2480" i="23"/>
  <c r="Z2480" i="23" s="1"/>
  <c r="X2426" i="23"/>
  <c r="Z2426" i="23" s="1"/>
  <c r="K2426" i="23"/>
  <c r="F2372" i="23"/>
  <c r="O2372" i="23" s="1"/>
  <c r="K2372" i="23"/>
  <c r="X2372" i="23"/>
  <c r="Z2372" i="23" s="1"/>
  <c r="X2318" i="23"/>
  <c r="K2318" i="23"/>
  <c r="X2264" i="23"/>
  <c r="K2264" i="23"/>
  <c r="F2264" i="23"/>
  <c r="F2210" i="23"/>
  <c r="X2210" i="23"/>
  <c r="K2210" i="23"/>
  <c r="K2156" i="23"/>
  <c r="X2156" i="23"/>
  <c r="F2102" i="23"/>
  <c r="O2102" i="23" s="1"/>
  <c r="BL41" i="23" s="1"/>
  <c r="X2102" i="23"/>
  <c r="K2102" i="23"/>
  <c r="X2048" i="23"/>
  <c r="K2048" i="23"/>
  <c r="K1994" i="23"/>
  <c r="X1994" i="23"/>
  <c r="X1940" i="23"/>
  <c r="F1940" i="23"/>
  <c r="K1940" i="23"/>
  <c r="K1886" i="23"/>
  <c r="X1886" i="23"/>
  <c r="X1832" i="23"/>
  <c r="K1832" i="23"/>
  <c r="X1778" i="23"/>
  <c r="K1778" i="23"/>
  <c r="K1724" i="23"/>
  <c r="X1724" i="23"/>
  <c r="X1670" i="23"/>
  <c r="K1670" i="23"/>
  <c r="K1616" i="23"/>
  <c r="X1616" i="23"/>
  <c r="F1616" i="23"/>
  <c r="K1562" i="23"/>
  <c r="X1562" i="23"/>
  <c r="F1562" i="23"/>
  <c r="K1508" i="23"/>
  <c r="X1508" i="23"/>
  <c r="F1508" i="23"/>
  <c r="K1454" i="23"/>
  <c r="F1454" i="23"/>
  <c r="X1454" i="23"/>
  <c r="X1400" i="23"/>
  <c r="K1400" i="23"/>
  <c r="X1346" i="23"/>
  <c r="Z1346" i="23" s="1"/>
  <c r="O1346" i="23" s="1"/>
  <c r="K1346" i="23"/>
  <c r="X1292" i="23"/>
  <c r="K1292" i="23"/>
  <c r="X1238" i="23"/>
  <c r="K1238" i="23"/>
  <c r="K1184" i="23"/>
  <c r="X1184" i="23"/>
  <c r="K1130" i="23"/>
  <c r="X1130" i="23"/>
  <c r="X1076" i="23"/>
  <c r="K1076" i="23"/>
  <c r="F1076" i="23"/>
  <c r="X1022" i="23"/>
  <c r="F1022" i="23"/>
  <c r="K1022" i="23"/>
  <c r="K968" i="23"/>
  <c r="X968" i="23"/>
  <c r="X914" i="23"/>
  <c r="K914" i="23"/>
  <c r="X860" i="23"/>
  <c r="K860" i="23"/>
  <c r="F806" i="23"/>
  <c r="K806" i="23"/>
  <c r="X806" i="23"/>
  <c r="F752" i="23"/>
  <c r="X752" i="23"/>
  <c r="K752" i="23"/>
  <c r="X698" i="23"/>
  <c r="F698" i="23"/>
  <c r="K698" i="23"/>
  <c r="K644" i="23"/>
  <c r="F644" i="23"/>
  <c r="X644" i="23"/>
  <c r="X590" i="23"/>
  <c r="K590" i="23"/>
  <c r="X536" i="23"/>
  <c r="Z536" i="23" s="1"/>
  <c r="K536" i="23"/>
  <c r="X482" i="23"/>
  <c r="K482" i="23"/>
  <c r="K428" i="23"/>
  <c r="X428" i="23"/>
  <c r="I374" i="23"/>
  <c r="N373" i="23"/>
  <c r="F374" i="23"/>
  <c r="K374" i="23"/>
  <c r="X374" i="23"/>
  <c r="F320" i="23"/>
  <c r="K320" i="23"/>
  <c r="X320" i="23"/>
  <c r="K266" i="23"/>
  <c r="F266" i="23"/>
  <c r="X266" i="23"/>
  <c r="K212" i="23"/>
  <c r="X212" i="23"/>
  <c r="Z212" i="23" s="1"/>
  <c r="K158" i="23"/>
  <c r="X158" i="23"/>
  <c r="Z158" i="23" s="1"/>
  <c r="F104" i="23"/>
  <c r="O104" i="23" s="1"/>
  <c r="X104" i="23"/>
  <c r="K104" i="23"/>
  <c r="V41" i="19"/>
  <c r="U42" i="19" s="1"/>
  <c r="W41" i="19"/>
  <c r="F41" i="19"/>
  <c r="G41" i="19"/>
  <c r="H41" i="19"/>
  <c r="F42" i="18"/>
  <c r="C42" i="19" s="1"/>
  <c r="E42" i="19" s="1"/>
  <c r="K42" i="18"/>
  <c r="AU42" i="18"/>
  <c r="T4698" i="23"/>
  <c r="D29" i="16" s="1"/>
  <c r="M2449" i="23"/>
  <c r="ES47" i="23" s="1"/>
  <c r="O2449" i="23"/>
  <c r="EU47" i="23" s="1"/>
  <c r="O2341" i="23"/>
  <c r="EU45" i="23" s="1"/>
  <c r="M2341" i="23"/>
  <c r="ES45" i="23" s="1"/>
  <c r="O2287" i="23"/>
  <c r="EU44" i="23" s="1"/>
  <c r="M2287" i="23"/>
  <c r="ES44" i="23" s="1"/>
  <c r="M2233" i="23"/>
  <c r="ES43" i="23" s="1"/>
  <c r="O2233" i="23"/>
  <c r="EU43" i="23" s="1"/>
  <c r="M2179" i="23"/>
  <c r="ES42" i="23" s="1"/>
  <c r="O2179" i="23"/>
  <c r="EU42" i="23" s="1"/>
  <c r="AS835" i="24" l="1"/>
  <c r="AW835" i="24" s="1"/>
  <c r="Z3182" i="23"/>
  <c r="Y41" i="19"/>
  <c r="AS1227" i="24"/>
  <c r="AW1227" i="24" s="1"/>
  <c r="AS891" i="24"/>
  <c r="AW891" i="24" s="1"/>
  <c r="Z2318" i="23"/>
  <c r="AS499" i="24"/>
  <c r="AW499" i="24" s="1"/>
  <c r="Z3452" i="23"/>
  <c r="Z2804" i="23"/>
  <c r="Z1778" i="23"/>
  <c r="Z1724" i="23"/>
  <c r="Z1022" i="23"/>
  <c r="Z968" i="23"/>
  <c r="Z590" i="23"/>
  <c r="I1340" i="24"/>
  <c r="W1339" i="24"/>
  <c r="X1339" i="24"/>
  <c r="K267" i="23"/>
  <c r="F267" i="23"/>
  <c r="X26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G1621" i="24"/>
  <c r="B1622" i="24"/>
  <c r="AB1564" i="24"/>
  <c r="AC1564" i="24" s="1"/>
  <c r="AZ1564" i="24"/>
  <c r="O1564" i="24"/>
  <c r="P1564" i="24"/>
  <c r="Q1564" i="24"/>
  <c r="R1564" i="24"/>
  <c r="W1564" i="24"/>
  <c r="X1564" i="24"/>
  <c r="AF1564" i="24"/>
  <c r="AW1564" i="24"/>
  <c r="AX1564" i="24"/>
  <c r="C1565" i="24"/>
  <c r="E1565" i="24"/>
  <c r="G1565" i="24"/>
  <c r="B1566" i="24"/>
  <c r="AB1508" i="24"/>
  <c r="AC1508" i="24" s="1"/>
  <c r="AZ1508" i="24"/>
  <c r="O1508" i="24"/>
  <c r="P1508" i="24"/>
  <c r="R1508" i="24"/>
  <c r="Q1508" i="24"/>
  <c r="W1508" i="24"/>
  <c r="X1508" i="24"/>
  <c r="AF1508" i="24"/>
  <c r="AW1508" i="24"/>
  <c r="AX1508" i="24"/>
  <c r="C1509" i="24"/>
  <c r="E1509" i="24"/>
  <c r="G1509" i="24"/>
  <c r="B1510" i="24"/>
  <c r="AB1452" i="24"/>
  <c r="AC1452" i="24" s="1"/>
  <c r="O1452" i="24"/>
  <c r="AZ1452" i="24"/>
  <c r="P1452" i="24"/>
  <c r="Q1452" i="24"/>
  <c r="R1452" i="24"/>
  <c r="W1452" i="24"/>
  <c r="X1452" i="24"/>
  <c r="AF1452" i="24"/>
  <c r="AW1452" i="24"/>
  <c r="AX1452" i="24"/>
  <c r="C1453" i="24"/>
  <c r="E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F1397" i="24" s="1"/>
  <c r="E1397" i="24"/>
  <c r="G1397" i="24"/>
  <c r="B1398" i="24"/>
  <c r="AP1340" i="24"/>
  <c r="AO1341" i="24" s="1"/>
  <c r="J1340" i="24"/>
  <c r="I1341" i="24" s="1"/>
  <c r="D1340" i="24"/>
  <c r="AB1340" i="24"/>
  <c r="AC1340" i="24" s="1"/>
  <c r="AZ1340" i="24"/>
  <c r="O1340" i="24"/>
  <c r="Y1340" i="24" s="1"/>
  <c r="P1340" i="24"/>
  <c r="Q1340" i="24"/>
  <c r="R1340" i="24"/>
  <c r="AF1340" i="24"/>
  <c r="AW1340" i="24"/>
  <c r="AR1341" i="24"/>
  <c r="L1341" i="24"/>
  <c r="C1341" i="24"/>
  <c r="E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F1229" i="24" s="1"/>
  <c r="E1229" i="24"/>
  <c r="G1229" i="24"/>
  <c r="B1230" i="24"/>
  <c r="AP1172" i="24"/>
  <c r="AO1173" i="24" s="1"/>
  <c r="J1172" i="24"/>
  <c r="I1173" i="24" s="1"/>
  <c r="D1172" i="24"/>
  <c r="AB1172" i="24"/>
  <c r="AC1172" i="24" s="1"/>
  <c r="AZ1172" i="24"/>
  <c r="O1172" i="24"/>
  <c r="Y1172" i="24" s="1"/>
  <c r="P1172" i="24"/>
  <c r="R1172" i="24"/>
  <c r="Q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R1116" i="24"/>
  <c r="Q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F1061" i="24" s="1"/>
  <c r="E1061" i="24"/>
  <c r="G1061" i="24"/>
  <c r="B1062" i="24"/>
  <c r="AP1004" i="24"/>
  <c r="AO1005" i="24" s="1"/>
  <c r="J1004" i="24"/>
  <c r="I1005" i="24" s="1"/>
  <c r="D1004" i="24"/>
  <c r="AB1004" i="24"/>
  <c r="AC1004" i="24"/>
  <c r="AZ1004" i="24"/>
  <c r="O1004" i="24"/>
  <c r="Y1004" i="24" s="1"/>
  <c r="P1004" i="24"/>
  <c r="R1004" i="24"/>
  <c r="Q1004" i="24"/>
  <c r="X1004" i="24"/>
  <c r="AF1004" i="24"/>
  <c r="AX1004" i="24"/>
  <c r="AR1005" i="24"/>
  <c r="L1005" i="24"/>
  <c r="C1005" i="24"/>
  <c r="E1005" i="24"/>
  <c r="F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F949" i="24" s="1"/>
  <c r="E949" i="24"/>
  <c r="G949" i="24"/>
  <c r="B950" i="24"/>
  <c r="AP892" i="24"/>
  <c r="AO893" i="24" s="1"/>
  <c r="J892" i="24"/>
  <c r="I893" i="24" s="1"/>
  <c r="D892" i="24"/>
  <c r="AB892" i="24"/>
  <c r="AC892" i="24"/>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O724" i="24"/>
  <c r="Y724" i="24" s="1"/>
  <c r="AZ724" i="24"/>
  <c r="P724" i="24"/>
  <c r="Q724" i="24"/>
  <c r="R724" i="24"/>
  <c r="X724" i="24"/>
  <c r="AF724" i="24"/>
  <c r="AX724" i="24"/>
  <c r="AR725" i="24"/>
  <c r="L725" i="24"/>
  <c r="C725" i="24"/>
  <c r="E725" i="24"/>
  <c r="F725" i="24"/>
  <c r="G725" i="24"/>
  <c r="B726" i="24"/>
  <c r="AP668" i="24"/>
  <c r="AO669" i="24" s="1"/>
  <c r="J668" i="24"/>
  <c r="I669" i="24" s="1"/>
  <c r="D668" i="24"/>
  <c r="AB668" i="24"/>
  <c r="AC668" i="24"/>
  <c r="AZ668" i="24"/>
  <c r="O668" i="24"/>
  <c r="Y668" i="24" s="1"/>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F613" i="24"/>
  <c r="G613" i="24"/>
  <c r="B614" i="24"/>
  <c r="AP556" i="24"/>
  <c r="AO557" i="24" s="1"/>
  <c r="J556" i="24"/>
  <c r="I557" i="24" s="1"/>
  <c r="D556" i="24"/>
  <c r="AB556" i="24"/>
  <c r="AC556" i="24" s="1"/>
  <c r="AZ556" i="24"/>
  <c r="O556" i="24"/>
  <c r="Y556" i="24" s="1"/>
  <c r="P556" i="24"/>
  <c r="Q556" i="24"/>
  <c r="R556" i="24"/>
  <c r="X556" i="24"/>
  <c r="AF556" i="24"/>
  <c r="AX556" i="24"/>
  <c r="AR557" i="24"/>
  <c r="L557" i="24"/>
  <c r="C557" i="24"/>
  <c r="E557" i="24"/>
  <c r="F557" i="24"/>
  <c r="G557" i="24"/>
  <c r="B558" i="24"/>
  <c r="AP500" i="24"/>
  <c r="AO501" i="24" s="1"/>
  <c r="J500" i="24"/>
  <c r="I501" i="24" s="1"/>
  <c r="D500" i="24"/>
  <c r="AB500" i="24"/>
  <c r="AC500" i="24" s="1"/>
  <c r="AZ500" i="24"/>
  <c r="O500" i="24"/>
  <c r="Y500" i="24" s="1"/>
  <c r="P500" i="24"/>
  <c r="Q500" i="24"/>
  <c r="R500" i="24"/>
  <c r="AF500" i="24"/>
  <c r="X500" i="24"/>
  <c r="AX500" i="24"/>
  <c r="L501" i="24"/>
  <c r="AR501" i="24"/>
  <c r="C501" i="24"/>
  <c r="E501" i="24"/>
  <c r="G501" i="24"/>
  <c r="B502"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E333" i="24"/>
  <c r="F333" i="24"/>
  <c r="G333" i="24"/>
  <c r="B334" i="24"/>
  <c r="AP276" i="24"/>
  <c r="AO277" i="24" s="1"/>
  <c r="J276" i="24"/>
  <c r="I277" i="24" s="1"/>
  <c r="D276" i="24"/>
  <c r="AB276" i="24"/>
  <c r="AC276" i="24"/>
  <c r="AZ276" i="24"/>
  <c r="O276" i="24"/>
  <c r="Y276" i="24" s="1"/>
  <c r="P276" i="24"/>
  <c r="Q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L4756" i="23"/>
  <c r="Y4756" i="23"/>
  <c r="C4756" i="23"/>
  <c r="E4756" i="23"/>
  <c r="G4756" i="23"/>
  <c r="B4757" i="23"/>
  <c r="U4700" i="23"/>
  <c r="AI4700" i="23"/>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M4539" i="23"/>
  <c r="D4539" i="23"/>
  <c r="J4539" i="23"/>
  <c r="P4539" i="23"/>
  <c r="Q4539" i="23"/>
  <c r="R4539" i="23"/>
  <c r="L4540" i="23"/>
  <c r="C4540" i="23"/>
  <c r="K4540" i="23" s="1"/>
  <c r="E4540" i="23"/>
  <c r="F4540" i="23"/>
  <c r="G4540" i="23"/>
  <c r="B4541" i="23"/>
  <c r="D4239" i="23"/>
  <c r="J4239" i="23"/>
  <c r="I4240" i="23" s="1"/>
  <c r="W4239" i="23"/>
  <c r="V4240" i="23" s="1"/>
  <c r="O4239" i="23"/>
  <c r="P4239" i="23"/>
  <c r="Q4239" i="23"/>
  <c r="R4239" i="23"/>
  <c r="L4240" i="23"/>
  <c r="Y4240" i="23"/>
  <c r="C4240" i="23"/>
  <c r="F4240" i="23" s="1"/>
  <c r="E4240" i="23"/>
  <c r="G4240" i="23"/>
  <c r="B4241" i="23"/>
  <c r="D4185" i="23"/>
  <c r="J4185" i="23"/>
  <c r="I4186" i="23" s="1"/>
  <c r="W4185" i="23"/>
  <c r="V4186" i="23" s="1"/>
  <c r="O4185" i="23"/>
  <c r="P4185" i="23"/>
  <c r="Q4185" i="23"/>
  <c r="R4185" i="23"/>
  <c r="Y4186" i="23"/>
  <c r="L4186" i="23"/>
  <c r="C4186" i="23"/>
  <c r="E4186" i="23"/>
  <c r="F4186" i="23"/>
  <c r="G4186" i="23"/>
  <c r="B4187" i="23"/>
  <c r="D4131" i="23"/>
  <c r="J4131" i="23"/>
  <c r="I4132" i="23" s="1"/>
  <c r="W4131" i="23"/>
  <c r="V4132" i="23" s="1"/>
  <c r="O4131" i="23"/>
  <c r="P4131" i="23"/>
  <c r="Q4131" i="23"/>
  <c r="R4131" i="23"/>
  <c r="L4132" i="23"/>
  <c r="Y4132" i="23"/>
  <c r="C4132" i="23"/>
  <c r="F4132" i="23" s="1"/>
  <c r="E4132" i="23"/>
  <c r="G4132" i="23"/>
  <c r="B4133" i="23"/>
  <c r="Y4078" i="23"/>
  <c r="L4078" i="23"/>
  <c r="E4078" i="23"/>
  <c r="C4078" i="23"/>
  <c r="F4078" i="23"/>
  <c r="G4078" i="23"/>
  <c r="B4079" i="23"/>
  <c r="D4077" i="23"/>
  <c r="J4077" i="23"/>
  <c r="I4078" i="23" s="1"/>
  <c r="W4077" i="23"/>
  <c r="V4078" i="23" s="1"/>
  <c r="P4077" i="23"/>
  <c r="Q4077" i="23"/>
  <c r="R4077"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D3670" i="23" s="1"/>
  <c r="E3670" i="23"/>
  <c r="F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D3562" i="23" s="1"/>
  <c r="E3562" i="23"/>
  <c r="F3562" i="23"/>
  <c r="G3562" i="23"/>
  <c r="B3563" i="23"/>
  <c r="AN67" i="23"/>
  <c r="BL67" i="23"/>
  <c r="O3507" i="23"/>
  <c r="P3507" i="23"/>
  <c r="Q3507" i="23"/>
  <c r="R3507" i="23"/>
  <c r="C3508" i="23"/>
  <c r="D3508" i="23" s="1"/>
  <c r="E3508" i="23"/>
  <c r="F3508" i="23"/>
  <c r="G3508" i="23"/>
  <c r="B3509" i="23"/>
  <c r="W3453" i="23"/>
  <c r="V3454" i="23" s="1"/>
  <c r="J3453" i="23"/>
  <c r="I3454" i="23" s="1"/>
  <c r="D3453" i="23"/>
  <c r="O3453" i="23"/>
  <c r="BM66" i="23" s="1"/>
  <c r="P3453" i="23"/>
  <c r="Q3453" i="23"/>
  <c r="R3453" i="23"/>
  <c r="Y3454" i="23"/>
  <c r="L3454" i="23"/>
  <c r="C3454" i="23"/>
  <c r="E3454" i="23"/>
  <c r="F3454" i="23"/>
  <c r="G3454" i="23"/>
  <c r="B3455" i="23"/>
  <c r="J3399" i="23"/>
  <c r="I3400" i="23" s="1"/>
  <c r="W3399" i="23"/>
  <c r="V3400" i="23" s="1"/>
  <c r="D3399" i="23"/>
  <c r="O3399" i="23"/>
  <c r="BM65" i="23" s="1"/>
  <c r="P3399" i="23"/>
  <c r="Q3399" i="23"/>
  <c r="R3399" i="23"/>
  <c r="Y3400" i="23"/>
  <c r="L3400" i="23"/>
  <c r="C3400" i="23"/>
  <c r="E3400" i="23"/>
  <c r="F3400" i="23"/>
  <c r="G3400" i="23"/>
  <c r="B3401" i="23"/>
  <c r="J3345" i="23"/>
  <c r="I3346" i="23" s="1"/>
  <c r="W3345" i="23"/>
  <c r="V3346" i="23" s="1"/>
  <c r="D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BM62" i="23" s="1"/>
  <c r="P3237" i="23"/>
  <c r="Q3237" i="23"/>
  <c r="R3237" i="23"/>
  <c r="Y3238" i="23"/>
  <c r="L3238" i="23"/>
  <c r="C3238" i="23"/>
  <c r="E3238" i="23"/>
  <c r="F3238" i="23"/>
  <c r="G3238" i="23"/>
  <c r="B3239" i="23"/>
  <c r="W3183" i="23"/>
  <c r="V3184" i="23" s="1"/>
  <c r="J3183" i="23"/>
  <c r="I3184" i="23" s="1"/>
  <c r="D3183" i="23"/>
  <c r="O3183" i="23"/>
  <c r="BM61" i="23" s="1"/>
  <c r="P3183" i="23"/>
  <c r="Q3183" i="23"/>
  <c r="R3183" i="23"/>
  <c r="Y3184" i="23"/>
  <c r="L3184" i="23"/>
  <c r="C3184" i="23"/>
  <c r="E3184" i="23"/>
  <c r="F3184" i="23"/>
  <c r="G3184" i="23"/>
  <c r="B3185" i="23"/>
  <c r="W3129" i="23"/>
  <c r="V3130" i="23" s="1"/>
  <c r="J3129" i="23"/>
  <c r="I3130" i="23" s="1"/>
  <c r="D3129" i="23"/>
  <c r="O3129" i="23"/>
  <c r="BM60" i="23" s="1"/>
  <c r="P3129" i="23"/>
  <c r="Q3129" i="23"/>
  <c r="R3129" i="23"/>
  <c r="Y3130" i="23"/>
  <c r="L3130" i="23"/>
  <c r="C3130" i="23"/>
  <c r="E3130" i="23"/>
  <c r="F3130" i="23"/>
  <c r="G3130" i="23"/>
  <c r="B3131" i="23"/>
  <c r="W3075" i="23"/>
  <c r="V3076" i="23" s="1"/>
  <c r="J3075" i="23"/>
  <c r="I3076" i="23" s="1"/>
  <c r="D3075" i="23"/>
  <c r="O3075" i="23"/>
  <c r="P3075" i="23"/>
  <c r="Q3075" i="23"/>
  <c r="R3075" i="23"/>
  <c r="Y3076" i="23"/>
  <c r="L3076" i="23"/>
  <c r="C3076" i="23"/>
  <c r="F3076" i="23" s="1"/>
  <c r="E3076" i="23"/>
  <c r="G3076" i="23"/>
  <c r="B3077" i="23"/>
  <c r="W3021" i="23"/>
  <c r="V3022" i="23" s="1"/>
  <c r="J3021" i="23"/>
  <c r="I3022" i="23" s="1"/>
  <c r="D3021" i="23"/>
  <c r="O3021" i="23"/>
  <c r="P3021" i="23"/>
  <c r="Q3021" i="23"/>
  <c r="R3021" i="23"/>
  <c r="Y3022" i="23"/>
  <c r="L3022" i="23"/>
  <c r="C3022" i="23"/>
  <c r="E3022" i="23"/>
  <c r="F3022" i="23"/>
  <c r="G3022" i="23"/>
  <c r="B3023" i="23"/>
  <c r="J2967" i="23"/>
  <c r="I2968" i="23" s="1"/>
  <c r="W2967" i="23"/>
  <c r="V2968" i="23" s="1"/>
  <c r="D2967" i="23"/>
  <c r="O2967" i="23"/>
  <c r="P2967" i="23"/>
  <c r="Q2967" i="23"/>
  <c r="R2967" i="23"/>
  <c r="Y2968" i="23"/>
  <c r="L2968" i="23"/>
  <c r="C2968" i="23"/>
  <c r="E2968" i="23"/>
  <c r="F2968" i="23"/>
  <c r="G2968" i="23"/>
  <c r="B2969" i="23"/>
  <c r="W2913" i="23"/>
  <c r="V2914" i="23" s="1"/>
  <c r="J2913" i="23"/>
  <c r="I2914" i="23" s="1"/>
  <c r="D2913" i="23"/>
  <c r="O2913" i="23"/>
  <c r="P2913" i="23"/>
  <c r="Q2913" i="23"/>
  <c r="R2913" i="23"/>
  <c r="Y2914" i="23"/>
  <c r="L2914" i="23"/>
  <c r="C2914" i="23"/>
  <c r="E2914" i="23"/>
  <c r="F2914" i="23"/>
  <c r="G2914" i="23"/>
  <c r="B2915" i="23"/>
  <c r="O2859" i="23"/>
  <c r="P2859" i="23"/>
  <c r="Q2859" i="23"/>
  <c r="R2859" i="23"/>
  <c r="J2859" i="23"/>
  <c r="I2860" i="23" s="1"/>
  <c r="W2859" i="23"/>
  <c r="V2860" i="23" s="1"/>
  <c r="D2859" i="23"/>
  <c r="Y2860" i="23"/>
  <c r="L2860" i="23"/>
  <c r="C2860" i="23"/>
  <c r="E2860" i="23"/>
  <c r="G2860" i="23"/>
  <c r="B2861" i="23"/>
  <c r="AL1619" i="24"/>
  <c r="U2804" i="23"/>
  <c r="W2805" i="23"/>
  <c r="V2806" i="23" s="1"/>
  <c r="J2805" i="23"/>
  <c r="I2806" i="23" s="1"/>
  <c r="D2805" i="23"/>
  <c r="O2805" i="23"/>
  <c r="BM54" i="23" s="1"/>
  <c r="P2805" i="23"/>
  <c r="Q2805" i="23"/>
  <c r="R2805" i="23"/>
  <c r="T2805" i="23"/>
  <c r="Y2806" i="23"/>
  <c r="L2806" i="23"/>
  <c r="C2806" i="23"/>
  <c r="E2806" i="23"/>
  <c r="F2806" i="23"/>
  <c r="G2806" i="23"/>
  <c r="B2807" i="23"/>
  <c r="W2751" i="23"/>
  <c r="V2752" i="23" s="1"/>
  <c r="J2751" i="23"/>
  <c r="I2752" i="23" s="1"/>
  <c r="D2751" i="23"/>
  <c r="O2751" i="23"/>
  <c r="P2751" i="23"/>
  <c r="Q2751" i="23"/>
  <c r="R2751" i="23"/>
  <c r="Y2752" i="23"/>
  <c r="L2752" i="23"/>
  <c r="C2752" i="23"/>
  <c r="E2752" i="23"/>
  <c r="F2752" i="23"/>
  <c r="G2752" i="23"/>
  <c r="B2753" i="23"/>
  <c r="W2697" i="23"/>
  <c r="V2698" i="23" s="1"/>
  <c r="J2697" i="23"/>
  <c r="I2698" i="23" s="1"/>
  <c r="D2697" i="23"/>
  <c r="P2697" i="23"/>
  <c r="Q2697" i="23"/>
  <c r="R2697" i="23"/>
  <c r="Y2698" i="23"/>
  <c r="L2698" i="23"/>
  <c r="C2698" i="23"/>
  <c r="F2698" i="23" s="1"/>
  <c r="E2698" i="23"/>
  <c r="G2698" i="23"/>
  <c r="B2699" i="23"/>
  <c r="W2643" i="23"/>
  <c r="V2644" i="23" s="1"/>
  <c r="J2643" i="23"/>
  <c r="I2644" i="23" s="1"/>
  <c r="D2643" i="23"/>
  <c r="O2643" i="23"/>
  <c r="P2643" i="23"/>
  <c r="Q2643" i="23"/>
  <c r="R2643" i="23"/>
  <c r="Y2644" i="23"/>
  <c r="L2644" i="23"/>
  <c r="C2644" i="23"/>
  <c r="F2644" i="23" s="1"/>
  <c r="E2644" i="23"/>
  <c r="G2644" i="23"/>
  <c r="B2645" i="23"/>
  <c r="W2589" i="23"/>
  <c r="V2590" i="23" s="1"/>
  <c r="J2589" i="23"/>
  <c r="I2590" i="23" s="1"/>
  <c r="D2589" i="23"/>
  <c r="O2589" i="23"/>
  <c r="P2589" i="23"/>
  <c r="Q2589" i="23"/>
  <c r="R2589" i="23"/>
  <c r="L2590" i="23"/>
  <c r="Y2590" i="23"/>
  <c r="C2590" i="23"/>
  <c r="E2590" i="23"/>
  <c r="F2590" i="23"/>
  <c r="G2590" i="23"/>
  <c r="B2591"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G2482" i="23"/>
  <c r="B2483" i="23"/>
  <c r="W2427" i="23"/>
  <c r="V2428" i="23" s="1"/>
  <c r="J2427" i="23"/>
  <c r="I2428" i="23" s="1"/>
  <c r="D2427" i="23"/>
  <c r="O2427" i="23"/>
  <c r="P2427" i="23"/>
  <c r="Q2427" i="23"/>
  <c r="R2427" i="23"/>
  <c r="Y2428" i="23"/>
  <c r="L2428" i="23"/>
  <c r="C2428" i="23"/>
  <c r="E2428" i="23"/>
  <c r="F2428" i="23"/>
  <c r="G2428" i="23"/>
  <c r="B2429" i="23"/>
  <c r="W2373" i="23"/>
  <c r="V2374" i="23" s="1"/>
  <c r="J2373" i="23"/>
  <c r="I2374" i="23" s="1"/>
  <c r="D2373" i="23"/>
  <c r="O2373" i="23"/>
  <c r="BM46" i="23" s="1"/>
  <c r="P2373" i="23"/>
  <c r="Q2373" i="23"/>
  <c r="R2373" i="23"/>
  <c r="Y2374" i="23"/>
  <c r="L2374" i="23"/>
  <c r="C2374" i="23"/>
  <c r="F2374" i="23" s="1"/>
  <c r="E2374" i="23"/>
  <c r="G2374" i="23"/>
  <c r="B2375" i="23"/>
  <c r="W2319" i="23"/>
  <c r="V2320" i="23" s="1"/>
  <c r="J2319" i="23"/>
  <c r="I2320" i="23" s="1"/>
  <c r="D2319" i="23"/>
  <c r="O2319" i="23"/>
  <c r="BM45" i="23" s="1"/>
  <c r="P2319" i="23"/>
  <c r="Q2319" i="23"/>
  <c r="R2319" i="23"/>
  <c r="Y2320" i="23"/>
  <c r="L2320" i="23"/>
  <c r="C2320" i="23"/>
  <c r="E2320" i="23"/>
  <c r="F2320" i="23"/>
  <c r="G2320" i="23"/>
  <c r="B2321" i="23"/>
  <c r="W2265" i="23"/>
  <c r="V2266" i="23" s="1"/>
  <c r="J2265" i="23"/>
  <c r="I2266" i="23" s="1"/>
  <c r="D2265" i="23"/>
  <c r="P2265" i="23"/>
  <c r="Q2265" i="23"/>
  <c r="R2265" i="23"/>
  <c r="Y2266" i="23"/>
  <c r="L2266" i="23"/>
  <c r="B2267" i="23"/>
  <c r="C2266" i="23"/>
  <c r="E2266" i="23"/>
  <c r="G2266" i="23"/>
  <c r="J2211" i="23"/>
  <c r="I2212" i="23" s="1"/>
  <c r="W2211" i="23"/>
  <c r="V2212" i="23" s="1"/>
  <c r="D2211" i="23"/>
  <c r="P2211" i="23"/>
  <c r="Q2211" i="23"/>
  <c r="R2211" i="23"/>
  <c r="L2212" i="23"/>
  <c r="Y2212" i="23"/>
  <c r="E2212" i="23"/>
  <c r="G2212" i="23"/>
  <c r="C2212" i="23"/>
  <c r="F2212" i="23"/>
  <c r="B2213" i="23"/>
  <c r="L2158" i="23"/>
  <c r="Y2158" i="23"/>
  <c r="E2158" i="23"/>
  <c r="C2158" i="23"/>
  <c r="G2158" i="23"/>
  <c r="B2159" i="23"/>
  <c r="P2157" i="23"/>
  <c r="Q2157" i="23"/>
  <c r="R2157" i="23"/>
  <c r="W2157" i="23"/>
  <c r="V2158" i="23" s="1"/>
  <c r="J2157" i="23"/>
  <c r="I2158" i="23" s="1"/>
  <c r="D2157" i="23"/>
  <c r="W2103" i="23"/>
  <c r="V2104" i="23" s="1"/>
  <c r="J2103" i="23"/>
  <c r="I2104" i="23" s="1"/>
  <c r="D2103" i="23"/>
  <c r="P2103" i="23"/>
  <c r="Q2103" i="23"/>
  <c r="R2103" i="23"/>
  <c r="Y2104" i="23"/>
  <c r="L2104" i="23"/>
  <c r="G2104" i="23"/>
  <c r="E2104" i="23"/>
  <c r="C2104" i="23"/>
  <c r="B2105" i="23"/>
  <c r="F2104" i="23"/>
  <c r="Y2050" i="23"/>
  <c r="L2050" i="23"/>
  <c r="B2051" i="23"/>
  <c r="G2050" i="23"/>
  <c r="C2050" i="23"/>
  <c r="E2050" i="23"/>
  <c r="O2049" i="23"/>
  <c r="P2049" i="23"/>
  <c r="Q2049" i="23"/>
  <c r="R2049" i="23"/>
  <c r="W2049" i="23"/>
  <c r="V2050" i="23" s="1"/>
  <c r="J2049" i="23"/>
  <c r="I2050" i="23" s="1"/>
  <c r="D2049" i="23"/>
  <c r="Y1996" i="23"/>
  <c r="L1996" i="23"/>
  <c r="G1996" i="23"/>
  <c r="B1997" i="23"/>
  <c r="E1996" i="23"/>
  <c r="C1996" i="23"/>
  <c r="F1996" i="23"/>
  <c r="J1995" i="23"/>
  <c r="I1996" i="23" s="1"/>
  <c r="W1995" i="23"/>
  <c r="V1996" i="23" s="1"/>
  <c r="D1995" i="23"/>
  <c r="O1995" i="23"/>
  <c r="P1995" i="23"/>
  <c r="Q1995" i="23"/>
  <c r="R1995" i="23"/>
  <c r="L1942" i="23"/>
  <c r="Y1942" i="23"/>
  <c r="B1943" i="23"/>
  <c r="G1942" i="23"/>
  <c r="C1942" i="23"/>
  <c r="E1942" i="23"/>
  <c r="O1941" i="23"/>
  <c r="P1941" i="23"/>
  <c r="Q1941" i="23"/>
  <c r="R1941" i="23"/>
  <c r="W1941" i="23"/>
  <c r="V1942" i="23" s="1"/>
  <c r="J1941" i="23"/>
  <c r="I1942" i="23" s="1"/>
  <c r="D1941" i="23"/>
  <c r="J1887" i="23"/>
  <c r="I1888" i="23" s="1"/>
  <c r="W1887" i="23"/>
  <c r="V1888" i="23" s="1"/>
  <c r="D1887" i="23"/>
  <c r="O1887" i="23"/>
  <c r="P1887" i="23"/>
  <c r="Q1887" i="23"/>
  <c r="R1887" i="23"/>
  <c r="Y1888" i="23"/>
  <c r="L1888" i="23"/>
  <c r="C1888" i="23"/>
  <c r="F1888" i="23" s="1"/>
  <c r="E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P1779" i="23"/>
  <c r="Q1779" i="23"/>
  <c r="R1779" i="23"/>
  <c r="Y1780" i="23"/>
  <c r="L1780" i="23"/>
  <c r="C1780" i="23"/>
  <c r="E1780" i="23"/>
  <c r="F1780" i="23"/>
  <c r="G1780" i="23"/>
  <c r="B1781" i="23"/>
  <c r="J1725" i="23"/>
  <c r="I1726" i="23" s="1"/>
  <c r="W1725" i="23"/>
  <c r="V1726" i="23" s="1"/>
  <c r="D1725" i="23"/>
  <c r="O1725" i="23"/>
  <c r="P1725" i="23"/>
  <c r="Q1725" i="23"/>
  <c r="R1725" i="23"/>
  <c r="Y1726" i="23"/>
  <c r="L1726" i="23"/>
  <c r="C1726" i="23"/>
  <c r="E1726" i="23"/>
  <c r="F1726" i="23"/>
  <c r="G1726" i="23"/>
  <c r="B1727" i="23"/>
  <c r="J1671" i="23"/>
  <c r="I1672" i="23" s="1"/>
  <c r="W1671" i="23"/>
  <c r="V1672" i="23" s="1"/>
  <c r="D1671" i="23"/>
  <c r="O1671" i="23"/>
  <c r="P1671" i="23"/>
  <c r="Q1671" i="23"/>
  <c r="R1671" i="23"/>
  <c r="Y1672" i="23"/>
  <c r="L1672" i="23"/>
  <c r="C1672" i="23"/>
  <c r="E1672" i="23"/>
  <c r="G1672" i="23"/>
  <c r="B1673" i="23"/>
  <c r="W1617" i="23"/>
  <c r="V1618" i="23" s="1"/>
  <c r="J1617" i="23"/>
  <c r="I1618" i="23" s="1"/>
  <c r="D1617" i="23"/>
  <c r="O1617" i="23"/>
  <c r="P1617" i="23"/>
  <c r="Q1617" i="23"/>
  <c r="R1617" i="23"/>
  <c r="Y1618" i="23"/>
  <c r="L1618" i="23"/>
  <c r="C1618" i="23"/>
  <c r="E1618" i="23"/>
  <c r="G1618" i="23"/>
  <c r="B1619" i="23"/>
  <c r="J1563" i="23"/>
  <c r="I1564" i="23" s="1"/>
  <c r="W1563" i="23"/>
  <c r="V1564" i="23" s="1"/>
  <c r="D1563" i="23"/>
  <c r="O1563" i="23"/>
  <c r="BM31" i="23" s="1"/>
  <c r="P1563" i="23"/>
  <c r="Q1563" i="23"/>
  <c r="R1563" i="23"/>
  <c r="L1564" i="23"/>
  <c r="Y1564" i="23"/>
  <c r="C1564" i="23"/>
  <c r="F1564" i="23" s="1"/>
  <c r="E1564" i="23"/>
  <c r="G1564" i="23"/>
  <c r="B1565" i="23"/>
  <c r="J1509" i="23"/>
  <c r="I1510" i="23" s="1"/>
  <c r="W1509" i="23"/>
  <c r="V1510" i="23" s="1"/>
  <c r="D1509" i="23"/>
  <c r="O1509" i="23"/>
  <c r="BM30" i="23" s="1"/>
  <c r="P1509" i="23"/>
  <c r="Q1509" i="23"/>
  <c r="R1509" i="23"/>
  <c r="Y1510" i="23"/>
  <c r="L1510" i="23"/>
  <c r="C1510" i="23"/>
  <c r="E1510" i="23"/>
  <c r="F1510" i="23"/>
  <c r="G1510" i="23"/>
  <c r="B1511" i="23"/>
  <c r="W1455" i="23"/>
  <c r="V1456" i="23" s="1"/>
  <c r="J1455" i="23"/>
  <c r="I1456" i="23" s="1"/>
  <c r="D1455" i="23"/>
  <c r="O1455" i="23"/>
  <c r="BM29" i="23" s="1"/>
  <c r="P1455" i="23"/>
  <c r="Q1455" i="23"/>
  <c r="R1455" i="23"/>
  <c r="Y1456" i="23"/>
  <c r="L1456" i="23"/>
  <c r="C1456" i="23"/>
  <c r="F1456" i="23" s="1"/>
  <c r="E1456" i="23"/>
  <c r="G1456" i="23"/>
  <c r="B1457" i="23"/>
  <c r="W1401" i="23"/>
  <c r="V1402" i="23" s="1"/>
  <c r="J1401" i="23"/>
  <c r="I1402" i="23" s="1"/>
  <c r="D1401" i="23"/>
  <c r="O1401" i="23"/>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F1186" i="23" s="1"/>
  <c r="E1186" i="23"/>
  <c r="G1186" i="23"/>
  <c r="B1187" i="23"/>
  <c r="O91" i="8"/>
  <c r="BL23" i="23"/>
  <c r="W1131" i="23"/>
  <c r="V1132" i="23" s="1"/>
  <c r="J1131" i="23"/>
  <c r="I1132" i="23" s="1"/>
  <c r="D1131" i="23"/>
  <c r="O1131" i="23"/>
  <c r="P1131" i="23"/>
  <c r="Q1131" i="23"/>
  <c r="R1131" i="23"/>
  <c r="L1132" i="23"/>
  <c r="Y1132" i="23"/>
  <c r="C1132" i="23"/>
  <c r="F1132" i="23" s="1"/>
  <c r="E1132" i="23"/>
  <c r="G1132" i="23"/>
  <c r="B1133" i="23"/>
  <c r="O90" i="8"/>
  <c r="BL22" i="23"/>
  <c r="W1077" i="23"/>
  <c r="V1078" i="23" s="1"/>
  <c r="J1077" i="23"/>
  <c r="I1078" i="23" s="1"/>
  <c r="D1077" i="23"/>
  <c r="O1077" i="23"/>
  <c r="P1077" i="23"/>
  <c r="Q1077" i="23"/>
  <c r="R1077" i="23"/>
  <c r="L1078" i="23"/>
  <c r="Y1078" i="23"/>
  <c r="C1078" i="23"/>
  <c r="E1078" i="23"/>
  <c r="F1078" i="23"/>
  <c r="G1078" i="23"/>
  <c r="B1079" i="23"/>
  <c r="O89" i="8"/>
  <c r="BL21" i="23"/>
  <c r="O1023" i="23"/>
  <c r="P1023" i="23"/>
  <c r="Q1023" i="23"/>
  <c r="R1023" i="23"/>
  <c r="W1023" i="23"/>
  <c r="V1024" i="23" s="1"/>
  <c r="J1023" i="23"/>
  <c r="I1024" i="23" s="1"/>
  <c r="D1023" i="23"/>
  <c r="L1024" i="23"/>
  <c r="Y1024" i="23"/>
  <c r="C1024" i="23"/>
  <c r="E1024" i="23"/>
  <c r="F1024" i="23"/>
  <c r="G1024" i="23"/>
  <c r="B1025" i="23"/>
  <c r="O88" i="8"/>
  <c r="BL20" i="23"/>
  <c r="J969" i="23"/>
  <c r="I970" i="23" s="1"/>
  <c r="W969" i="23"/>
  <c r="V970" i="23" s="1"/>
  <c r="D969" i="23"/>
  <c r="O969" i="23"/>
  <c r="Q969" i="23"/>
  <c r="P969" i="23"/>
  <c r="R969" i="23"/>
  <c r="L970" i="23"/>
  <c r="Y970" i="23"/>
  <c r="C970" i="23"/>
  <c r="E970" i="23"/>
  <c r="F970" i="23"/>
  <c r="G970" i="23"/>
  <c r="B971" i="23"/>
  <c r="O87" i="8"/>
  <c r="BL19" i="23"/>
  <c r="J915" i="23"/>
  <c r="I916" i="23" s="1"/>
  <c r="W915" i="23"/>
  <c r="V916" i="23" s="1"/>
  <c r="D915" i="23"/>
  <c r="O915" i="23"/>
  <c r="Q915" i="23"/>
  <c r="R915" i="23"/>
  <c r="P915" i="23"/>
  <c r="L916" i="23"/>
  <c r="Y916" i="23"/>
  <c r="C916" i="23"/>
  <c r="E916" i="23"/>
  <c r="F916" i="23"/>
  <c r="G916" i="23"/>
  <c r="B917" i="23"/>
  <c r="O86" i="8"/>
  <c r="BL18" i="23"/>
  <c r="W861" i="23"/>
  <c r="V862" i="23" s="1"/>
  <c r="J861" i="23"/>
  <c r="I862" i="23" s="1"/>
  <c r="D861" i="23"/>
  <c r="O861" i="23"/>
  <c r="Q861" i="23"/>
  <c r="P861" i="23"/>
  <c r="R861" i="23"/>
  <c r="L862" i="23"/>
  <c r="Y862" i="23"/>
  <c r="C862" i="23"/>
  <c r="E862" i="23"/>
  <c r="F862" i="23"/>
  <c r="G862" i="23"/>
  <c r="B863" i="23"/>
  <c r="L808" i="23"/>
  <c r="Y808" i="23"/>
  <c r="E808" i="23"/>
  <c r="G808" i="23"/>
  <c r="C808" i="23"/>
  <c r="F808" i="23"/>
  <c r="B809" i="23"/>
  <c r="W807" i="23"/>
  <c r="V808" i="23" s="1"/>
  <c r="J807" i="23"/>
  <c r="I808" i="23" s="1"/>
  <c r="D807" i="23"/>
  <c r="O807" i="23"/>
  <c r="P807" i="23"/>
  <c r="Q807" i="23"/>
  <c r="R807" i="23"/>
  <c r="O85" i="8"/>
  <c r="BL17" i="23"/>
  <c r="Y754" i="23"/>
  <c r="L754" i="23"/>
  <c r="C754" i="23"/>
  <c r="E754" i="23"/>
  <c r="G754" i="23"/>
  <c r="B755" i="23"/>
  <c r="P753" i="23"/>
  <c r="Q753" i="23"/>
  <c r="R753" i="23"/>
  <c r="J753" i="23"/>
  <c r="I754" i="23" s="1"/>
  <c r="W753" i="23"/>
  <c r="V754" i="23" s="1"/>
  <c r="D753" i="23"/>
  <c r="O84" i="8"/>
  <c r="BL16" i="23"/>
  <c r="O83" i="8"/>
  <c r="BL15" i="23"/>
  <c r="W699" i="23"/>
  <c r="V700" i="23" s="1"/>
  <c r="J699" i="23"/>
  <c r="I700" i="23" s="1"/>
  <c r="D699" i="23"/>
  <c r="O699" i="23"/>
  <c r="P699" i="23"/>
  <c r="Q699" i="23"/>
  <c r="R699" i="23"/>
  <c r="Y700" i="23"/>
  <c r="L700" i="23"/>
  <c r="E700" i="23"/>
  <c r="G700" i="23"/>
  <c r="B701" i="23"/>
  <c r="C700" i="23"/>
  <c r="F700" i="23"/>
  <c r="O82" i="8"/>
  <c r="BL14" i="23"/>
  <c r="W645" i="23"/>
  <c r="V646" i="23" s="1"/>
  <c r="J645" i="23"/>
  <c r="I646" i="23" s="1"/>
  <c r="D645" i="23"/>
  <c r="P645" i="23"/>
  <c r="Q645" i="23"/>
  <c r="R645" i="23"/>
  <c r="Y646" i="23"/>
  <c r="L646" i="23"/>
  <c r="C646" i="23"/>
  <c r="E646" i="23"/>
  <c r="F646" i="23"/>
  <c r="G646" i="23"/>
  <c r="B647" i="23"/>
  <c r="O81" i="8"/>
  <c r="BL13" i="23"/>
  <c r="W591" i="23"/>
  <c r="V592" i="23" s="1"/>
  <c r="J591" i="23"/>
  <c r="I592" i="23" s="1"/>
  <c r="D591" i="23"/>
  <c r="O591" i="23"/>
  <c r="Q591" i="23"/>
  <c r="P591" i="23"/>
  <c r="R591" i="23"/>
  <c r="Y592" i="23"/>
  <c r="L592" i="23"/>
  <c r="C592" i="23"/>
  <c r="E592" i="23"/>
  <c r="F592" i="23"/>
  <c r="G592" i="23"/>
  <c r="B593" i="23"/>
  <c r="O80" i="8"/>
  <c r="BL12" i="23"/>
  <c r="W537" i="23"/>
  <c r="V538" i="23" s="1"/>
  <c r="J537" i="23"/>
  <c r="I538" i="23" s="1"/>
  <c r="D537" i="23"/>
  <c r="O537" i="23"/>
  <c r="Q537" i="23"/>
  <c r="P537" i="23"/>
  <c r="R537" i="23"/>
  <c r="Y538" i="23"/>
  <c r="L538" i="23"/>
  <c r="C538" i="23"/>
  <c r="E538" i="23"/>
  <c r="F538" i="23"/>
  <c r="G538" i="23"/>
  <c r="B539" i="23"/>
  <c r="O79" i="8"/>
  <c r="BL11" i="23"/>
  <c r="W483" i="23"/>
  <c r="V484" i="23" s="1"/>
  <c r="J483" i="23"/>
  <c r="I484" i="23" s="1"/>
  <c r="D483" i="23"/>
  <c r="O483" i="23"/>
  <c r="Q483" i="23"/>
  <c r="P483" i="23"/>
  <c r="R483" i="23"/>
  <c r="Y484" i="23"/>
  <c r="L484" i="23"/>
  <c r="C484" i="23"/>
  <c r="E484" i="23"/>
  <c r="F484" i="23"/>
  <c r="G484" i="23"/>
  <c r="B485" i="23"/>
  <c r="O78" i="8"/>
  <c r="BL10" i="23"/>
  <c r="W429" i="23"/>
  <c r="V430" i="23" s="1"/>
  <c r="J429" i="23"/>
  <c r="I430" i="23" s="1"/>
  <c r="D429" i="23"/>
  <c r="O429" i="23"/>
  <c r="P429" i="23"/>
  <c r="Q429" i="23"/>
  <c r="R429" i="23"/>
  <c r="Y430" i="23"/>
  <c r="L430" i="23"/>
  <c r="C430" i="23"/>
  <c r="F430" i="23" s="1"/>
  <c r="E430" i="23"/>
  <c r="G430" i="23"/>
  <c r="B431" i="23"/>
  <c r="O77" i="8"/>
  <c r="BL9" i="23"/>
  <c r="W375" i="23"/>
  <c r="V376" i="23" s="1"/>
  <c r="J375" i="23"/>
  <c r="I376" i="23" s="1"/>
  <c r="D375" i="23"/>
  <c r="O375" i="23"/>
  <c r="P375" i="23"/>
  <c r="Q375" i="23"/>
  <c r="R375" i="23"/>
  <c r="Y376" i="23"/>
  <c r="L376" i="23"/>
  <c r="C376" i="23"/>
  <c r="E376" i="23"/>
  <c r="F376" i="23"/>
  <c r="G376" i="23"/>
  <c r="B377" i="23"/>
  <c r="O76" i="8"/>
  <c r="BL8" i="23"/>
  <c r="W321" i="23"/>
  <c r="V322" i="23" s="1"/>
  <c r="J321" i="23"/>
  <c r="I322" i="23" s="1"/>
  <c r="D321" i="23"/>
  <c r="P321" i="23"/>
  <c r="Q321" i="23"/>
  <c r="R321" i="23"/>
  <c r="Y322" i="23"/>
  <c r="L322" i="23"/>
  <c r="C322" i="23"/>
  <c r="E322" i="23"/>
  <c r="F322" i="23"/>
  <c r="G322" i="23"/>
  <c r="B323" i="23"/>
  <c r="M267" i="23"/>
  <c r="W267" i="23"/>
  <c r="J267" i="23"/>
  <c r="D267" i="23"/>
  <c r="O267" i="23"/>
  <c r="BM7" i="23" s="1"/>
  <c r="P267" i="23"/>
  <c r="Q267" i="23"/>
  <c r="R267" i="23"/>
  <c r="Y268" i="23"/>
  <c r="L268" i="23"/>
  <c r="C268" i="23"/>
  <c r="E268" i="23"/>
  <c r="F268" i="23"/>
  <c r="G268" i="23"/>
  <c r="B269" i="23"/>
  <c r="O74" i="8"/>
  <c r="BL6" i="23"/>
  <c r="W213" i="23"/>
  <c r="V214" i="23" s="1"/>
  <c r="J213" i="23"/>
  <c r="I214" i="23" s="1"/>
  <c r="D213" i="23"/>
  <c r="O213" i="23"/>
  <c r="Q213" i="23"/>
  <c r="P213" i="23"/>
  <c r="R213" i="23"/>
  <c r="Y214" i="23"/>
  <c r="L214" i="23"/>
  <c r="C214" i="23"/>
  <c r="E214" i="23"/>
  <c r="F214" i="23"/>
  <c r="G214" i="23"/>
  <c r="B215" i="23"/>
  <c r="O73" i="8"/>
  <c r="BL5" i="23"/>
  <c r="W159" i="23"/>
  <c r="V160" i="23" s="1"/>
  <c r="J159" i="23"/>
  <c r="I160" i="23" s="1"/>
  <c r="D159" i="23"/>
  <c r="O159" i="23"/>
  <c r="Q159" i="23"/>
  <c r="P159" i="23"/>
  <c r="R159" i="23"/>
  <c r="Y160" i="23"/>
  <c r="L160" i="23"/>
  <c r="C160" i="23"/>
  <c r="E160" i="23"/>
  <c r="F160" i="23"/>
  <c r="G160" i="23"/>
  <c r="B161" i="23"/>
  <c r="O72" i="8"/>
  <c r="BL4" i="23"/>
  <c r="W105" i="23"/>
  <c r="V106" i="23" s="1"/>
  <c r="J105" i="23"/>
  <c r="I106" i="23" s="1"/>
  <c r="D105" i="23"/>
  <c r="O105" i="23"/>
  <c r="P105" i="23"/>
  <c r="Q105" i="23"/>
  <c r="R105" i="23"/>
  <c r="L106" i="23"/>
  <c r="Y106" i="23"/>
  <c r="E106" i="23"/>
  <c r="G106" i="23"/>
  <c r="B107" i="23"/>
  <c r="C106" i="23"/>
  <c r="F106" i="23"/>
  <c r="S93" i="1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X43" i="19"/>
  <c r="T43" i="19"/>
  <c r="L44" i="18"/>
  <c r="B45" i="18"/>
  <c r="C44" i="18"/>
  <c r="B44" i="19"/>
  <c r="G44" i="18"/>
  <c r="E44" i="18"/>
  <c r="D43" i="18"/>
  <c r="J43" i="18"/>
  <c r="I44" i="18" s="1"/>
  <c r="N94" i="13"/>
  <c r="E94" i="13"/>
  <c r="O42" i="18"/>
  <c r="AY16" i="18"/>
  <c r="B109" i="13"/>
  <c r="I109" i="13" s="1"/>
  <c r="AX15" i="18"/>
  <c r="AW17" i="18"/>
  <c r="AW18" i="18"/>
  <c r="AW19" i="18"/>
  <c r="AW20" i="18"/>
  <c r="AW21" i="18"/>
  <c r="AW22" i="18"/>
  <c r="AW23" i="18"/>
  <c r="AW42" i="18"/>
  <c r="AW24" i="18"/>
  <c r="AW30" i="18"/>
  <c r="AW33" i="18"/>
  <c r="AW34" i="18"/>
  <c r="AW36" i="18"/>
  <c r="AW28" i="18"/>
  <c r="AW35" i="18"/>
  <c r="AW26" i="18"/>
  <c r="AW27" i="18"/>
  <c r="AW31" i="18"/>
  <c r="AW40" i="18"/>
  <c r="AW38" i="18"/>
  <c r="AW29" i="18"/>
  <c r="AW37" i="18"/>
  <c r="AW25" i="18"/>
  <c r="AW32" i="18"/>
  <c r="AW39" i="18"/>
  <c r="AW41" i="18"/>
  <c r="AW43" i="18"/>
  <c r="D12" i="8"/>
  <c r="EU7" i="23"/>
  <c r="D29" i="8"/>
  <c r="EU24" i="23"/>
  <c r="B29" i="8"/>
  <c r="ES24" i="23"/>
  <c r="B28" i="8"/>
  <c r="ES23" i="23"/>
  <c r="D28" i="8"/>
  <c r="EU23" i="23"/>
  <c r="D27" i="8"/>
  <c r="EU22" i="23"/>
  <c r="B27" i="8"/>
  <c r="ES22" i="23"/>
  <c r="D26" i="8"/>
  <c r="EU21" i="23"/>
  <c r="B26" i="8"/>
  <c r="ES21" i="23"/>
  <c r="B25" i="8"/>
  <c r="ES20" i="23"/>
  <c r="D25" i="8"/>
  <c r="EU20" i="23"/>
  <c r="B24" i="8"/>
  <c r="ES19" i="23"/>
  <c r="D24" i="8"/>
  <c r="EU19" i="23"/>
  <c r="B23" i="8"/>
  <c r="ES18" i="23"/>
  <c r="D23" i="8"/>
  <c r="EU18" i="23"/>
  <c r="B22" i="8"/>
  <c r="ES17" i="23"/>
  <c r="D22" i="8"/>
  <c r="EU17" i="23"/>
  <c r="D21" i="8"/>
  <c r="EU16" i="23"/>
  <c r="B21" i="8"/>
  <c r="ES16" i="23"/>
  <c r="D20" i="8"/>
  <c r="EU15" i="23"/>
  <c r="B20" i="8"/>
  <c r="ES15" i="23"/>
  <c r="D19" i="8"/>
  <c r="EU14" i="23"/>
  <c r="B19" i="8"/>
  <c r="ES14" i="23"/>
  <c r="AD1618" i="24"/>
  <c r="AY1618" i="24"/>
  <c r="AG1618" i="24"/>
  <c r="AD1338" i="24"/>
  <c r="AY1338" i="24"/>
  <c r="AD1114" i="24"/>
  <c r="AY1114" i="24"/>
  <c r="AD890" i="24"/>
  <c r="AY890" i="24"/>
  <c r="AY722" i="24"/>
  <c r="AD722" i="24"/>
  <c r="AG722" i="24"/>
  <c r="AD666" i="24"/>
  <c r="AY666" i="24"/>
  <c r="AD442" i="24"/>
  <c r="AY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Y44" i="23"/>
  <c r="AM44" i="23"/>
  <c r="U2209" i="23"/>
  <c r="AY43" i="23"/>
  <c r="AM43" i="23"/>
  <c r="U2155" i="23"/>
  <c r="AM42" i="23"/>
  <c r="AY42" i="23"/>
  <c r="U2101" i="23"/>
  <c r="AM41" i="23"/>
  <c r="AY41" i="23"/>
  <c r="U2047" i="23"/>
  <c r="AY40" i="23"/>
  <c r="AM40" i="23"/>
  <c r="U1993" i="23"/>
  <c r="AM39" i="23"/>
  <c r="AY39" i="23"/>
  <c r="U1939" i="23"/>
  <c r="AY38" i="23"/>
  <c r="AM38" i="23"/>
  <c r="U1885" i="23"/>
  <c r="AM37" i="23"/>
  <c r="AY37" i="23"/>
  <c r="U1831" i="23"/>
  <c r="AY36" i="23"/>
  <c r="AM36" i="23"/>
  <c r="U1777" i="23"/>
  <c r="AM35" i="23"/>
  <c r="AY35" i="23"/>
  <c r="U1723" i="23"/>
  <c r="AM34" i="23"/>
  <c r="AY34" i="23"/>
  <c r="U1669" i="23"/>
  <c r="AM33" i="23"/>
  <c r="AY33" i="23"/>
  <c r="U1615" i="23"/>
  <c r="AY32" i="23"/>
  <c r="AM32" i="23"/>
  <c r="U1561" i="23"/>
  <c r="AM31" i="23"/>
  <c r="AY31" i="23"/>
  <c r="U1507" i="23"/>
  <c r="AM30" i="23"/>
  <c r="AY30" i="23"/>
  <c r="U1453" i="23"/>
  <c r="AY29" i="23"/>
  <c r="AM29" i="23"/>
  <c r="U1399" i="23"/>
  <c r="AM28" i="23"/>
  <c r="AY28" i="23"/>
  <c r="U1345" i="23"/>
  <c r="AM27" i="23"/>
  <c r="AY27" i="23"/>
  <c r="U1291" i="23"/>
  <c r="AY26" i="23"/>
  <c r="AM26" i="23"/>
  <c r="U1237" i="23"/>
  <c r="AY25" i="23"/>
  <c r="AM25" i="23"/>
  <c r="N123" i="8"/>
  <c r="N61" i="8"/>
  <c r="U1183" i="23"/>
  <c r="AM24" i="23"/>
  <c r="AY24" i="23"/>
  <c r="N122" i="8"/>
  <c r="N60" i="8"/>
  <c r="U1129" i="23"/>
  <c r="AM23" i="23"/>
  <c r="AY23" i="23"/>
  <c r="N121" i="8"/>
  <c r="N59" i="8"/>
  <c r="U1075" i="23"/>
  <c r="AM22" i="23"/>
  <c r="AY22" i="23"/>
  <c r="N58" i="8"/>
  <c r="N120" i="8"/>
  <c r="U1021" i="23"/>
  <c r="AM21" i="23"/>
  <c r="AY21" i="23"/>
  <c r="N119" i="8"/>
  <c r="N57" i="8"/>
  <c r="U967" i="23"/>
  <c r="AM20" i="23"/>
  <c r="AY20" i="23"/>
  <c r="N56" i="8"/>
  <c r="N118" i="8"/>
  <c r="U913" i="23"/>
  <c r="AM19" i="23"/>
  <c r="AY19" i="23"/>
  <c r="N55" i="8"/>
  <c r="N117" i="8"/>
  <c r="U859" i="23"/>
  <c r="AM18" i="23"/>
  <c r="AY18" i="23"/>
  <c r="N54" i="8"/>
  <c r="N116" i="8"/>
  <c r="U805" i="23"/>
  <c r="AM17" i="23"/>
  <c r="AY17" i="23"/>
  <c r="N53" i="8"/>
  <c r="N115" i="8"/>
  <c r="U751" i="23"/>
  <c r="AM16" i="23"/>
  <c r="AY16" i="23"/>
  <c r="N52" i="8"/>
  <c r="N114" i="8"/>
  <c r="U697" i="23"/>
  <c r="AM15" i="23"/>
  <c r="AY15" i="23"/>
  <c r="N113" i="8"/>
  <c r="N51" i="8"/>
  <c r="U643" i="23"/>
  <c r="AM14" i="23"/>
  <c r="AY14" i="23"/>
  <c r="N112" i="8"/>
  <c r="N50" i="8"/>
  <c r="U589" i="23"/>
  <c r="AM13" i="23"/>
  <c r="AY13" i="23"/>
  <c r="N111" i="8"/>
  <c r="N49" i="8"/>
  <c r="U535" i="23"/>
  <c r="AM12" i="23"/>
  <c r="AY12" i="23"/>
  <c r="N48" i="8"/>
  <c r="N110" i="8"/>
  <c r="U481" i="23"/>
  <c r="AM11" i="23"/>
  <c r="AY11" i="23"/>
  <c r="N47" i="8"/>
  <c r="N109" i="8"/>
  <c r="U427" i="23"/>
  <c r="AM10" i="23"/>
  <c r="AY10"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G92" i="13"/>
  <c r="U41" i="18"/>
  <c r="M93" i="13"/>
  <c r="Q93" i="13" s="1"/>
  <c r="O93" i="13"/>
  <c r="O610" i="24"/>
  <c r="AW610" i="24"/>
  <c r="AZ610" i="24" s="1"/>
  <c r="M1619" i="24"/>
  <c r="N1619" i="24"/>
  <c r="W1619" i="24" s="1"/>
  <c r="M1395" i="24"/>
  <c r="N1395" i="24"/>
  <c r="W1395" i="24" s="1"/>
  <c r="M1339" i="24"/>
  <c r="N1339" i="24"/>
  <c r="AB1283" i="24"/>
  <c r="AC1283"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M275" i="24"/>
  <c r="N275" i="24"/>
  <c r="W275" i="24" s="1"/>
  <c r="AB275" i="24"/>
  <c r="AC275" i="24"/>
  <c r="M4754" i="23"/>
  <c r="N4754" i="23"/>
  <c r="M4700" i="23"/>
  <c r="N4700" i="23"/>
  <c r="S4700" i="23" s="1"/>
  <c r="M4238" i="23"/>
  <c r="N4238" i="23"/>
  <c r="U4238" i="23" s="1"/>
  <c r="M4184" i="23"/>
  <c r="N4184" i="23"/>
  <c r="U4184" i="23" s="1"/>
  <c r="M4130" i="23"/>
  <c r="N4130" i="23"/>
  <c r="U4130" i="23" s="1"/>
  <c r="N4076" i="23"/>
  <c r="U4076" i="23" s="1"/>
  <c r="M407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N2210" i="23"/>
  <c r="M2210" i="23"/>
  <c r="M2156" i="23"/>
  <c r="N2156" i="23"/>
  <c r="N2102" i="23"/>
  <c r="M2102" i="23"/>
  <c r="N2048" i="23"/>
  <c r="M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644" i="23"/>
  <c r="N644" i="23"/>
  <c r="M590" i="23"/>
  <c r="N590" i="23"/>
  <c r="M536" i="23"/>
  <c r="N536" i="23"/>
  <c r="M482" i="23"/>
  <c r="N482" i="23"/>
  <c r="M428" i="23"/>
  <c r="N428" i="23"/>
  <c r="AY9" i="23"/>
  <c r="AM9" i="23"/>
  <c r="U373" i="23"/>
  <c r="N46" i="8"/>
  <c r="N108" i="8"/>
  <c r="M374" i="23"/>
  <c r="N374" i="23"/>
  <c r="M320" i="23"/>
  <c r="N320" i="23"/>
  <c r="M266" i="23"/>
  <c r="N266" i="23"/>
  <c r="M212" i="23"/>
  <c r="N212" i="23"/>
  <c r="M158" i="23"/>
  <c r="N158" i="23"/>
  <c r="N104" i="23"/>
  <c r="M104" i="23"/>
  <c r="N42" i="18"/>
  <c r="M42" i="18"/>
  <c r="N96" i="8"/>
  <c r="Z2264" i="23"/>
  <c r="AS331" i="24"/>
  <c r="AW331" i="24" s="1"/>
  <c r="Z3074" i="23"/>
  <c r="Z4076" i="23"/>
  <c r="Z3020" i="23"/>
  <c r="Z2102" i="23"/>
  <c r="M65" i="8"/>
  <c r="M127" i="8"/>
  <c r="AS1395" i="24"/>
  <c r="AW1395" i="24" s="1"/>
  <c r="AS1115" i="24"/>
  <c r="AW1115" i="24" s="1"/>
  <c r="AS1003" i="24"/>
  <c r="AW1003" i="24" s="1"/>
  <c r="AS779" i="24"/>
  <c r="AW779" i="24" s="1"/>
  <c r="AS667" i="24"/>
  <c r="AW667" i="24" s="1"/>
  <c r="AS611" i="24"/>
  <c r="AS387" i="24"/>
  <c r="AW387" i="24" s="1"/>
  <c r="AE4700" i="23"/>
  <c r="O4700" i="23" s="1"/>
  <c r="AG4700" i="23" s="1"/>
  <c r="Z4238" i="23"/>
  <c r="Z3398" i="23"/>
  <c r="Z3344" i="23"/>
  <c r="Z3128" i="23"/>
  <c r="Z2750" i="23"/>
  <c r="Z2210" i="23"/>
  <c r="Z2156" i="23"/>
  <c r="Z2048" i="23"/>
  <c r="Z1994" i="23"/>
  <c r="Z1940" i="23"/>
  <c r="AS1339" i="24"/>
  <c r="AS1283" i="24"/>
  <c r="AW1283" i="24" s="1"/>
  <c r="AS1171" i="24"/>
  <c r="AW1171" i="24" s="1"/>
  <c r="AS1059" i="24"/>
  <c r="AW1059" i="24" s="1"/>
  <c r="AS947" i="24"/>
  <c r="AW947" i="24" s="1"/>
  <c r="AS723" i="24"/>
  <c r="AW723" i="24" s="1"/>
  <c r="AS443" i="24"/>
  <c r="AW443" i="24" s="1"/>
  <c r="AS275" i="24"/>
  <c r="AW275" i="24" s="1"/>
  <c r="Z4184" i="23"/>
  <c r="Z4130" i="23"/>
  <c r="Z2696" i="23"/>
  <c r="O2696" i="23" s="1"/>
  <c r="Z2642" i="23"/>
  <c r="Z2588" i="23"/>
  <c r="Z1886" i="23"/>
  <c r="Z1832" i="23"/>
  <c r="Z1670" i="23"/>
  <c r="Z1616" i="23"/>
  <c r="Z1562" i="23"/>
  <c r="Z1508" i="23"/>
  <c r="Z1454" i="23"/>
  <c r="Z1400" i="23"/>
  <c r="Z1292" i="23"/>
  <c r="Z1238" i="23"/>
  <c r="Z1184" i="23"/>
  <c r="Z1130" i="23"/>
  <c r="Z1076" i="23"/>
  <c r="Z914" i="23"/>
  <c r="Z860" i="23"/>
  <c r="Z806" i="23"/>
  <c r="Z752" i="23"/>
  <c r="Z698" i="23"/>
  <c r="Z644" i="23"/>
  <c r="Z482" i="23"/>
  <c r="Z428" i="23"/>
  <c r="Z374" i="23"/>
  <c r="Z320" i="23"/>
  <c r="Z266" i="23"/>
  <c r="Z104" i="23"/>
  <c r="K1620" i="24"/>
  <c r="AQ1620" i="24"/>
  <c r="K1396" i="24"/>
  <c r="AQ1396" i="24"/>
  <c r="AQ1340" i="24"/>
  <c r="K1340" i="24"/>
  <c r="AQ1284" i="24"/>
  <c r="K1284" i="24"/>
  <c r="AQ1228" i="24"/>
  <c r="K1228" i="24"/>
  <c r="AQ1172" i="24"/>
  <c r="K1172" i="24"/>
  <c r="AQ1116" i="24"/>
  <c r="K1116" i="24"/>
  <c r="AQ1060" i="24"/>
  <c r="K1060" i="24"/>
  <c r="K1004" i="24"/>
  <c r="AQ1004" i="24"/>
  <c r="AQ948" i="24"/>
  <c r="K948" i="24"/>
  <c r="AQ892" i="24"/>
  <c r="K892" i="24"/>
  <c r="AQ836" i="24"/>
  <c r="K836" i="24"/>
  <c r="AQ780" i="24"/>
  <c r="K780" i="24"/>
  <c r="AQ724" i="24"/>
  <c r="K724" i="24"/>
  <c r="AQ668" i="24"/>
  <c r="K668" i="24"/>
  <c r="AQ612" i="24"/>
  <c r="K612" i="24"/>
  <c r="AQ556" i="24"/>
  <c r="K556" i="24"/>
  <c r="AQ500" i="24"/>
  <c r="K500" i="24"/>
  <c r="K444" i="24"/>
  <c r="AQ444" i="24"/>
  <c r="AS444" i="24" s="1"/>
  <c r="AW444" i="24" s="1"/>
  <c r="AQ388" i="24"/>
  <c r="AS388" i="24" s="1"/>
  <c r="AW388" i="24" s="1"/>
  <c r="K388" i="24"/>
  <c r="K332" i="24"/>
  <c r="AQ332" i="24"/>
  <c r="AQ276" i="24"/>
  <c r="K276" i="24"/>
  <c r="K4755" i="23"/>
  <c r="X4755" i="23"/>
  <c r="K4701" i="23"/>
  <c r="AC4701" i="23"/>
  <c r="I4593" i="23"/>
  <c r="N4592" i="23"/>
  <c r="I4539" i="23"/>
  <c r="N4538" i="23"/>
  <c r="F4239" i="23"/>
  <c r="X4239" i="23"/>
  <c r="K4239" i="23"/>
  <c r="F4185" i="23"/>
  <c r="X4185" i="23"/>
  <c r="K4185" i="23"/>
  <c r="X4131" i="23"/>
  <c r="F4131" i="23"/>
  <c r="K4131" i="23"/>
  <c r="K4077" i="23"/>
  <c r="F4077" i="23"/>
  <c r="O4077" i="23" s="1"/>
  <c r="X4077" i="23"/>
  <c r="BL66" i="23"/>
  <c r="X3453" i="23"/>
  <c r="K3453" i="23"/>
  <c r="BL65" i="23"/>
  <c r="X3399" i="23"/>
  <c r="K3399" i="23"/>
  <c r="BL64" i="23"/>
  <c r="K3345" i="23"/>
  <c r="X3345" i="23"/>
  <c r="F3345" i="23"/>
  <c r="O3345" i="23" s="1"/>
  <c r="BL63" i="23"/>
  <c r="X3291" i="23"/>
  <c r="K3291" i="23"/>
  <c r="BL62" i="23"/>
  <c r="K3237" i="23"/>
  <c r="X3237" i="23"/>
  <c r="Z3237" i="23" s="1"/>
  <c r="BL61" i="23"/>
  <c r="K3183" i="23"/>
  <c r="X3183" i="23"/>
  <c r="BL60" i="23"/>
  <c r="X3129" i="23"/>
  <c r="K3129" i="23"/>
  <c r="BL59" i="23"/>
  <c r="X3075" i="23"/>
  <c r="K3075" i="23"/>
  <c r="BL58" i="23"/>
  <c r="K3021" i="23"/>
  <c r="X3021" i="23"/>
  <c r="K2967" i="23"/>
  <c r="X2967" i="23"/>
  <c r="X2913" i="23"/>
  <c r="K2913" i="23"/>
  <c r="K2859" i="23"/>
  <c r="X2859" i="23"/>
  <c r="BL54" i="23"/>
  <c r="K2805" i="23"/>
  <c r="X2805" i="23"/>
  <c r="BL53" i="23"/>
  <c r="X2751" i="23"/>
  <c r="K2751" i="23"/>
  <c r="X2697" i="23"/>
  <c r="K2697" i="23"/>
  <c r="F2697" i="23"/>
  <c r="BL51" i="23"/>
  <c r="K2643" i="23"/>
  <c r="F2643" i="23"/>
  <c r="X2643" i="23"/>
  <c r="BL50" i="23"/>
  <c r="X2589" i="23"/>
  <c r="K2589" i="23"/>
  <c r="BL49" i="23"/>
  <c r="X2535" i="23"/>
  <c r="K2535" i="23"/>
  <c r="K2481" i="23"/>
  <c r="X2481" i="23"/>
  <c r="BL47" i="23"/>
  <c r="K2427" i="23"/>
  <c r="X2427" i="23"/>
  <c r="K2373" i="23"/>
  <c r="X2373" i="23"/>
  <c r="BL45" i="23"/>
  <c r="K2319" i="23"/>
  <c r="X2319" i="23"/>
  <c r="K2265" i="23"/>
  <c r="X2265" i="23"/>
  <c r="F2265" i="23"/>
  <c r="O2265" i="23" s="1"/>
  <c r="BL44" i="23"/>
  <c r="X2211" i="23"/>
  <c r="Z2211" i="23" s="1"/>
  <c r="K2211" i="23"/>
  <c r="F2211" i="23"/>
  <c r="O2211" i="23" s="1"/>
  <c r="BL43" i="23"/>
  <c r="K2157" i="23"/>
  <c r="F2157" i="23"/>
  <c r="O2157" i="23" s="1"/>
  <c r="X2157" i="23"/>
  <c r="F2103" i="23"/>
  <c r="O2103" i="23" s="1"/>
  <c r="X2103" i="23"/>
  <c r="K2103" i="23"/>
  <c r="X2049" i="23"/>
  <c r="F2049" i="23"/>
  <c r="K2049" i="23"/>
  <c r="BL40" i="23"/>
  <c r="K1995" i="23"/>
  <c r="X1995" i="23"/>
  <c r="F1995" i="23"/>
  <c r="X1941" i="23"/>
  <c r="F1941" i="23"/>
  <c r="K1941" i="23"/>
  <c r="BL37" i="23"/>
  <c r="K1887" i="23"/>
  <c r="F1887" i="23"/>
  <c r="X1887" i="23"/>
  <c r="BL36" i="23"/>
  <c r="X1833" i="23"/>
  <c r="K1833" i="23"/>
  <c r="F1833" i="23"/>
  <c r="BL35" i="23"/>
  <c r="K1779" i="23"/>
  <c r="X1779" i="23"/>
  <c r="BL34" i="23"/>
  <c r="X1725" i="23"/>
  <c r="K1725" i="23"/>
  <c r="BL33" i="23"/>
  <c r="K1671" i="23"/>
  <c r="X1671" i="23"/>
  <c r="BL32" i="23"/>
  <c r="X1617" i="23"/>
  <c r="K1617" i="23"/>
  <c r="BL31" i="23"/>
  <c r="K1563" i="23"/>
  <c r="X1563" i="23"/>
  <c r="BL30" i="23"/>
  <c r="K1509" i="23"/>
  <c r="X1509" i="23"/>
  <c r="BL29" i="23"/>
  <c r="K1455" i="23"/>
  <c r="F1455" i="23"/>
  <c r="X1455" i="23"/>
  <c r="BL28" i="23"/>
  <c r="K1401" i="23"/>
  <c r="X1401" i="23"/>
  <c r="X1347" i="23"/>
  <c r="K1347" i="23"/>
  <c r="BL26" i="23"/>
  <c r="X1293" i="23"/>
  <c r="K1293" i="23"/>
  <c r="BL25" i="23"/>
  <c r="X1239" i="23"/>
  <c r="K1239" i="23"/>
  <c r="X1185" i="23"/>
  <c r="K1185" i="23"/>
  <c r="X1131" i="23"/>
  <c r="K1131" i="23"/>
  <c r="X1077" i="23"/>
  <c r="K1077" i="23"/>
  <c r="X1023" i="23"/>
  <c r="Z1023" i="23" s="1"/>
  <c r="K1023" i="23"/>
  <c r="X969" i="23"/>
  <c r="K969" i="23"/>
  <c r="K915" i="23"/>
  <c r="X915" i="23"/>
  <c r="X861" i="23"/>
  <c r="K861" i="23"/>
  <c r="F807" i="23"/>
  <c r="K807" i="23"/>
  <c r="X807" i="23"/>
  <c r="K753" i="23"/>
  <c r="X753" i="23"/>
  <c r="F753" i="23"/>
  <c r="O753" i="23" s="1"/>
  <c r="X699" i="23"/>
  <c r="K699" i="23"/>
  <c r="F645" i="23"/>
  <c r="O645" i="23" s="1"/>
  <c r="X645" i="23"/>
  <c r="K645" i="23"/>
  <c r="K591" i="23"/>
  <c r="X591" i="23"/>
  <c r="K537" i="23"/>
  <c r="X537" i="23"/>
  <c r="X483" i="23"/>
  <c r="K483" i="23"/>
  <c r="X429" i="23"/>
  <c r="K429" i="23"/>
  <c r="K375" i="23"/>
  <c r="X375" i="23"/>
  <c r="X321" i="23"/>
  <c r="F321" i="23"/>
  <c r="O321" i="23" s="1"/>
  <c r="K321" i="23"/>
  <c r="BL7" i="23"/>
  <c r="K213" i="23"/>
  <c r="X213" i="23"/>
  <c r="Z213" i="23" s="1"/>
  <c r="X159" i="23"/>
  <c r="Z159" i="23" s="1"/>
  <c r="K159" i="23"/>
  <c r="K105" i="23"/>
  <c r="X105" i="23"/>
  <c r="AV43" i="18"/>
  <c r="K43" i="18"/>
  <c r="F43" i="18"/>
  <c r="C43" i="19" s="1"/>
  <c r="E43" i="19" s="1"/>
  <c r="V42" i="19"/>
  <c r="U43" i="19" s="1"/>
  <c r="W42" i="19"/>
  <c r="F42" i="19"/>
  <c r="G42" i="19"/>
  <c r="H42" i="19"/>
  <c r="BL56" i="23"/>
  <c r="BL55" i="23"/>
  <c r="BL48" i="23"/>
  <c r="BL46" i="23"/>
  <c r="BL27" i="23"/>
  <c r="Z3129" i="23" l="1"/>
  <c r="Z1077" i="23"/>
  <c r="Z2751" i="23"/>
  <c r="Y42" i="19"/>
  <c r="AS500" i="24"/>
  <c r="AW500" i="24" s="1"/>
  <c r="Z2805" i="23"/>
  <c r="Z2373" i="23"/>
  <c r="Z2265" i="23"/>
  <c r="Z3453" i="23"/>
  <c r="Z3399" i="23"/>
  <c r="Z3183" i="23"/>
  <c r="Z2319" i="23"/>
  <c r="Z699" i="23"/>
  <c r="Z1509" i="23"/>
  <c r="Z753" i="23"/>
  <c r="AY1339" i="24"/>
  <c r="AD1339" i="24"/>
  <c r="Y1620" i="24"/>
  <c r="P16" i="9"/>
  <c r="J1621" i="24"/>
  <c r="AP1621" i="24"/>
  <c r="D1621" i="24"/>
  <c r="AZ1621" i="24"/>
  <c r="O1621" i="24"/>
  <c r="P1621" i="24"/>
  <c r="R1621" i="24"/>
  <c r="Q1621" i="24"/>
  <c r="AF1621" i="24"/>
  <c r="AW1621" i="24"/>
  <c r="L1622" i="24"/>
  <c r="AR1622" i="24"/>
  <c r="C1622" i="24"/>
  <c r="E1622" i="24"/>
  <c r="G1622" i="24"/>
  <c r="B1623" i="24"/>
  <c r="AZ1565" i="24"/>
  <c r="O1565" i="24"/>
  <c r="P1565" i="24"/>
  <c r="R1565" i="24"/>
  <c r="Q1565" i="24"/>
  <c r="W1565" i="24"/>
  <c r="X1565" i="24"/>
  <c r="AF1565" i="24"/>
  <c r="AW1565" i="24"/>
  <c r="AX1565" i="24"/>
  <c r="C1566" i="24"/>
  <c r="E1566" i="24"/>
  <c r="G1566" i="24"/>
  <c r="B1567" i="24"/>
  <c r="AZ1509" i="24"/>
  <c r="O1509" i="24"/>
  <c r="P1509" i="24"/>
  <c r="Q1509" i="24"/>
  <c r="R1509" i="24"/>
  <c r="W1509" i="24"/>
  <c r="X1509" i="24"/>
  <c r="AF1509" i="24"/>
  <c r="AW1509" i="24"/>
  <c r="AX1509" i="24"/>
  <c r="C1510" i="24"/>
  <c r="E1510" i="24"/>
  <c r="G1510" i="24"/>
  <c r="B1511" i="24"/>
  <c r="AZ1453" i="24"/>
  <c r="O1453" i="24"/>
  <c r="P1453" i="24"/>
  <c r="Q1453" i="24"/>
  <c r="R1453" i="24"/>
  <c r="W1453" i="24"/>
  <c r="X1453" i="24"/>
  <c r="AF1453" i="24"/>
  <c r="AW1453" i="24"/>
  <c r="AX1453" i="24"/>
  <c r="C1454" i="24"/>
  <c r="E1454" i="24"/>
  <c r="G1454" i="24"/>
  <c r="B1455" i="24"/>
  <c r="J1397" i="24"/>
  <c r="AP1397" i="24"/>
  <c r="D1397" i="24"/>
  <c r="AB1397" i="24"/>
  <c r="AC1397" i="24" s="1"/>
  <c r="AZ1397" i="24"/>
  <c r="O1397" i="24"/>
  <c r="Y1397" i="24" s="1"/>
  <c r="P1397" i="24"/>
  <c r="R1397" i="24"/>
  <c r="Q1397" i="24"/>
  <c r="AF1397" i="24"/>
  <c r="AW1397" i="24"/>
  <c r="AR1398" i="24"/>
  <c r="L1398" i="24"/>
  <c r="C1398" i="24"/>
  <c r="E1398" i="24"/>
  <c r="G1398" i="24"/>
  <c r="B1399" i="24"/>
  <c r="AP1341" i="24"/>
  <c r="AO1342" i="24" s="1"/>
  <c r="J1341" i="24"/>
  <c r="I1342" i="24" s="1"/>
  <c r="D1341" i="24"/>
  <c r="AZ1341" i="24"/>
  <c r="O1341" i="24"/>
  <c r="Y1341" i="24" s="1"/>
  <c r="P1341" i="24"/>
  <c r="Q1341" i="24"/>
  <c r="R1341" i="24"/>
  <c r="AF1341" i="24"/>
  <c r="AW1341" i="24"/>
  <c r="AR1342" i="24"/>
  <c r="L1342" i="24"/>
  <c r="C1342" i="24"/>
  <c r="E1342" i="24"/>
  <c r="G1342" i="24"/>
  <c r="B1343" i="24"/>
  <c r="AP1285" i="24"/>
  <c r="J1285" i="24"/>
  <c r="D1285" i="24"/>
  <c r="AB1285" i="24"/>
  <c r="AC1285" i="24" s="1"/>
  <c r="AZ1285" i="24"/>
  <c r="O1285" i="24"/>
  <c r="Y1285" i="24" s="1"/>
  <c r="P1285" i="24"/>
  <c r="R1285" i="24"/>
  <c r="Q1285" i="24"/>
  <c r="AF1285" i="24"/>
  <c r="AW1285" i="24"/>
  <c r="AR1286" i="24"/>
  <c r="L1286" i="24"/>
  <c r="C1286" i="24"/>
  <c r="E1286" i="24"/>
  <c r="G1286" i="24"/>
  <c r="B1287" i="24"/>
  <c r="AP1229" i="24"/>
  <c r="J1229" i="24"/>
  <c r="I1230" i="24" s="1"/>
  <c r="D1229" i="24"/>
  <c r="AB1229" i="24"/>
  <c r="AC1229" i="24" s="1"/>
  <c r="AZ1229" i="24"/>
  <c r="O1229" i="24"/>
  <c r="Y1229" i="24" s="1"/>
  <c r="P1229" i="24"/>
  <c r="Q1229" i="24"/>
  <c r="R1229" i="24"/>
  <c r="W1229" i="24"/>
  <c r="X1229" i="24"/>
  <c r="AF1229" i="24"/>
  <c r="AW1229" i="24"/>
  <c r="AR1230" i="24"/>
  <c r="L1230" i="24"/>
  <c r="C1230" i="24"/>
  <c r="E1230" i="24"/>
  <c r="F1230" i="24"/>
  <c r="G1230" i="24"/>
  <c r="B1231" i="24"/>
  <c r="AP1173" i="24"/>
  <c r="AO1174" i="24" s="1"/>
  <c r="J1173" i="24"/>
  <c r="I1174" i="24" s="1"/>
  <c r="D1173" i="24"/>
  <c r="AB1173" i="24"/>
  <c r="AC1173" i="24" s="1"/>
  <c r="AZ1173" i="24"/>
  <c r="O1173" i="24"/>
  <c r="Y1173" i="24" s="1"/>
  <c r="P1173" i="24"/>
  <c r="R1173" i="24"/>
  <c r="Q1173" i="24"/>
  <c r="W1173" i="24"/>
  <c r="X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J1061" i="24"/>
  <c r="D1061" i="24"/>
  <c r="AB1061" i="24"/>
  <c r="AC1061" i="24" s="1"/>
  <c r="AZ1061" i="24"/>
  <c r="O1061" i="24"/>
  <c r="Y1061" i="24" s="1"/>
  <c r="P1061" i="24"/>
  <c r="Q1061" i="24"/>
  <c r="R1061" i="24"/>
  <c r="AF1061" i="24"/>
  <c r="AW1061" i="24"/>
  <c r="AR1062" i="24"/>
  <c r="L1062" i="24"/>
  <c r="C1062" i="24"/>
  <c r="E1062" i="24"/>
  <c r="F1062" i="24"/>
  <c r="G1062" i="24"/>
  <c r="B1063" i="24"/>
  <c r="AP1005" i="24"/>
  <c r="AO1006" i="24" s="1"/>
  <c r="J1005" i="24"/>
  <c r="I1006" i="24" s="1"/>
  <c r="D1005" i="24"/>
  <c r="AB1005" i="24"/>
  <c r="AC1005" i="24"/>
  <c r="AZ1005" i="24"/>
  <c r="O1005" i="24"/>
  <c r="Y1005" i="24" s="1"/>
  <c r="P1005" i="24"/>
  <c r="Q1005" i="24"/>
  <c r="R1005" i="24"/>
  <c r="W1005" i="24"/>
  <c r="X1005" i="24"/>
  <c r="AF1005" i="24"/>
  <c r="AW1005" i="24"/>
  <c r="AX1005" i="24"/>
  <c r="AR1006" i="24"/>
  <c r="L1006" i="24"/>
  <c r="C1006" i="24"/>
  <c r="E1006" i="24"/>
  <c r="F1006" i="24"/>
  <c r="G1006" i="24"/>
  <c r="B1007" i="24"/>
  <c r="AP949" i="24"/>
  <c r="J949" i="24"/>
  <c r="D949" i="24"/>
  <c r="AB949" i="24"/>
  <c r="AC949" i="24" s="1"/>
  <c r="AZ949" i="24"/>
  <c r="O949" i="24"/>
  <c r="Y949" i="24" s="1"/>
  <c r="P949" i="24"/>
  <c r="Q949" i="24"/>
  <c r="R949" i="24"/>
  <c r="AF949" i="24"/>
  <c r="AW949" i="24"/>
  <c r="AR950" i="24"/>
  <c r="L950" i="24"/>
  <c r="C950" i="24"/>
  <c r="E950" i="24"/>
  <c r="F950" i="24"/>
  <c r="G950" i="24"/>
  <c r="B951" i="24"/>
  <c r="AP893" i="24"/>
  <c r="J893" i="24"/>
  <c r="D893" i="24"/>
  <c r="AZ893" i="24"/>
  <c r="O893" i="24"/>
  <c r="Y893" i="24" s="1"/>
  <c r="P893" i="24"/>
  <c r="Q893" i="24"/>
  <c r="R893" i="24"/>
  <c r="AF893" i="24"/>
  <c r="AW893" i="24"/>
  <c r="AR894" i="24"/>
  <c r="L894" i="24"/>
  <c r="C894" i="24"/>
  <c r="E894" i="24"/>
  <c r="F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AP781" i="24"/>
  <c r="J781" i="24"/>
  <c r="D781" i="24"/>
  <c r="AB781" i="24"/>
  <c r="AC781" i="24" s="1"/>
  <c r="AZ781" i="24"/>
  <c r="O781" i="24"/>
  <c r="Y781" i="24" s="1"/>
  <c r="P781" i="24"/>
  <c r="Q781" i="24"/>
  <c r="R781" i="24"/>
  <c r="AF781" i="24"/>
  <c r="AW781" i="24"/>
  <c r="AR782" i="24"/>
  <c r="L782" i="24"/>
  <c r="C782" i="24"/>
  <c r="E782" i="24"/>
  <c r="F782" i="24"/>
  <c r="G782" i="24"/>
  <c r="B783" i="24"/>
  <c r="AP725" i="24"/>
  <c r="J725" i="24"/>
  <c r="D725" i="24"/>
  <c r="AB725" i="24"/>
  <c r="AC725" i="24" s="1"/>
  <c r="O725" i="24"/>
  <c r="Y725" i="24" s="1"/>
  <c r="AZ725" i="24"/>
  <c r="P725" i="24"/>
  <c r="Q725" i="24"/>
  <c r="R725" i="24"/>
  <c r="AF725" i="24"/>
  <c r="AW725" i="24"/>
  <c r="AR726" i="24"/>
  <c r="L726" i="24"/>
  <c r="C726" i="24"/>
  <c r="E726" i="24"/>
  <c r="F726" i="24"/>
  <c r="G726" i="24"/>
  <c r="B727" i="24"/>
  <c r="AP669" i="24"/>
  <c r="AO670" i="24" s="1"/>
  <c r="J669" i="24"/>
  <c r="I670" i="24" s="1"/>
  <c r="D669" i="24"/>
  <c r="AB669" i="24"/>
  <c r="AC669" i="24" s="1"/>
  <c r="AZ669" i="24"/>
  <c r="O669" i="24"/>
  <c r="Y669" i="24" s="1"/>
  <c r="P669" i="24"/>
  <c r="Q669" i="24"/>
  <c r="R669" i="24"/>
  <c r="X669" i="24"/>
  <c r="AF669" i="24"/>
  <c r="AX669" i="24"/>
  <c r="AR670" i="24"/>
  <c r="L670" i="24"/>
  <c r="C670" i="24"/>
  <c r="E670" i="24"/>
  <c r="F670" i="24"/>
  <c r="G670" i="24"/>
  <c r="B671" i="24"/>
  <c r="AP613" i="24"/>
  <c r="J613" i="24"/>
  <c r="D613" i="24"/>
  <c r="AZ613" i="24"/>
  <c r="P613" i="24"/>
  <c r="Q613" i="24"/>
  <c r="R613" i="24"/>
  <c r="AF613" i="24"/>
  <c r="AW613" i="24"/>
  <c r="AR614" i="24"/>
  <c r="L614" i="24"/>
  <c r="C614" i="24"/>
  <c r="E614" i="24"/>
  <c r="F614" i="24"/>
  <c r="G614" i="24"/>
  <c r="B615" i="24"/>
  <c r="AP557" i="24"/>
  <c r="J557" i="24"/>
  <c r="D557" i="24"/>
  <c r="AB557" i="24"/>
  <c r="AC557" i="24" s="1"/>
  <c r="AZ557" i="24"/>
  <c r="O557" i="24"/>
  <c r="Y557" i="24" s="1"/>
  <c r="P557" i="24"/>
  <c r="Q557" i="24"/>
  <c r="R557" i="24"/>
  <c r="AF557" i="24"/>
  <c r="AW557" i="24"/>
  <c r="AR558" i="24"/>
  <c r="L558" i="24"/>
  <c r="C558" i="24"/>
  <c r="E558" i="24"/>
  <c r="F558" i="24"/>
  <c r="G558" i="24"/>
  <c r="B559" i="24"/>
  <c r="AP501" i="24"/>
  <c r="AO502" i="24" s="1"/>
  <c r="J501" i="24"/>
  <c r="D501" i="24"/>
  <c r="AZ501" i="24"/>
  <c r="P501" i="24"/>
  <c r="Q501" i="24"/>
  <c r="R501" i="24"/>
  <c r="AX501" i="24"/>
  <c r="AF501" i="24"/>
  <c r="AW501" i="24"/>
  <c r="AR502" i="24"/>
  <c r="L502" i="24"/>
  <c r="E502" i="24"/>
  <c r="G502" i="24"/>
  <c r="C502" i="24"/>
  <c r="F502" i="24" s="1"/>
  <c r="B503" i="24"/>
  <c r="AP445" i="24"/>
  <c r="AO446" i="24" s="1"/>
  <c r="J445" i="24"/>
  <c r="I446" i="24" s="1"/>
  <c r="D445" i="24"/>
  <c r="AB445" i="24"/>
  <c r="AC445" i="24" s="1"/>
  <c r="AZ445" i="24"/>
  <c r="O445" i="24"/>
  <c r="Y445" i="24" s="1"/>
  <c r="P445" i="24"/>
  <c r="Q445" i="24"/>
  <c r="R445" i="24"/>
  <c r="X445" i="24"/>
  <c r="AF445" i="24"/>
  <c r="AX445" i="24"/>
  <c r="AR446" i="24"/>
  <c r="L446" i="24"/>
  <c r="C446" i="24"/>
  <c r="F446" i="24" s="1"/>
  <c r="E446" i="24"/>
  <c r="G446" i="24"/>
  <c r="B447" i="24"/>
  <c r="AP389" i="24"/>
  <c r="AO390" i="24" s="1"/>
  <c r="J389" i="24"/>
  <c r="I390" i="24" s="1"/>
  <c r="D389" i="24"/>
  <c r="AB389" i="24"/>
  <c r="AC389" i="24" s="1"/>
  <c r="AZ389" i="24"/>
  <c r="O389" i="24"/>
  <c r="Y389" i="24" s="1"/>
  <c r="P389" i="24"/>
  <c r="Q389" i="24"/>
  <c r="R389" i="24"/>
  <c r="W389" i="24"/>
  <c r="X389" i="24"/>
  <c r="AF389" i="24"/>
  <c r="AW389" i="24"/>
  <c r="AX389" i="24"/>
  <c r="AR390" i="24"/>
  <c r="L390" i="24"/>
  <c r="C390" i="24"/>
  <c r="E390" i="24"/>
  <c r="F390" i="24"/>
  <c r="G390" i="24"/>
  <c r="B391" i="24"/>
  <c r="AP333" i="24"/>
  <c r="AO334" i="24" s="1"/>
  <c r="J333" i="24"/>
  <c r="I334" i="24" s="1"/>
  <c r="D333" i="24"/>
  <c r="AB333" i="24"/>
  <c r="AC333" i="24" s="1"/>
  <c r="AZ333" i="24"/>
  <c r="O333" i="24"/>
  <c r="Y333" i="24" s="1"/>
  <c r="P333" i="24"/>
  <c r="Q333" i="24"/>
  <c r="R333" i="24"/>
  <c r="W333" i="24"/>
  <c r="X333" i="24"/>
  <c r="AF333" i="24"/>
  <c r="AW333" i="24"/>
  <c r="AX333" i="24"/>
  <c r="AR334" i="24"/>
  <c r="L334" i="24"/>
  <c r="C334" i="24"/>
  <c r="E334" i="24"/>
  <c r="F334" i="24"/>
  <c r="G334" i="24"/>
  <c r="B335" i="24"/>
  <c r="J277" i="24"/>
  <c r="I278" i="24" s="1"/>
  <c r="AP277" i="24"/>
  <c r="AO278" i="24" s="1"/>
  <c r="D277" i="24"/>
  <c r="AB277" i="24"/>
  <c r="AC277" i="24" s="1"/>
  <c r="AZ277" i="24"/>
  <c r="O277" i="24"/>
  <c r="Y277" i="24" s="1"/>
  <c r="P277" i="24"/>
  <c r="Q277" i="24"/>
  <c r="R277" i="24"/>
  <c r="W277" i="24"/>
  <c r="X277" i="24"/>
  <c r="AF277" i="24"/>
  <c r="AW277" i="24"/>
  <c r="AX277" i="24"/>
  <c r="L278" i="24"/>
  <c r="AR278" i="24"/>
  <c r="C278" i="24"/>
  <c r="E278" i="24"/>
  <c r="F278" i="24"/>
  <c r="G278" i="24"/>
  <c r="B279" i="24"/>
  <c r="D4756" i="23"/>
  <c r="J4756" i="23"/>
  <c r="I4757" i="23" s="1"/>
  <c r="W4756" i="23"/>
  <c r="V4757" i="23" s="1"/>
  <c r="O4756" i="23"/>
  <c r="R96" i="13" s="1"/>
  <c r="P4756" i="23"/>
  <c r="Q4756" i="23"/>
  <c r="R4756" i="23"/>
  <c r="L4757" i="23"/>
  <c r="Y4757" i="23"/>
  <c r="C4757" i="23"/>
  <c r="E4757" i="23"/>
  <c r="G4757" i="23"/>
  <c r="B4758" i="23"/>
  <c r="T4700" i="23"/>
  <c r="D31" i="16" s="1"/>
  <c r="AH4700" i="23"/>
  <c r="D55" i="16" s="1"/>
  <c r="U4701" i="23"/>
  <c r="AI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P4594" i="23"/>
  <c r="Q4594" i="23"/>
  <c r="R4594" i="23"/>
  <c r="L4595" i="23"/>
  <c r="C4595" i="23"/>
  <c r="K4595" i="23" s="1"/>
  <c r="E4595" i="23"/>
  <c r="F4595" i="23"/>
  <c r="G4595" i="23"/>
  <c r="B4596" i="23"/>
  <c r="D4540" i="23"/>
  <c r="M4540" i="23" s="1"/>
  <c r="J4540" i="23"/>
  <c r="I4541" i="23" s="1"/>
  <c r="P4540" i="23"/>
  <c r="Q4540" i="23"/>
  <c r="R4540" i="23"/>
  <c r="L4541" i="23"/>
  <c r="C4541" i="23"/>
  <c r="K4541" i="23" s="1"/>
  <c r="E4541" i="23"/>
  <c r="F4541" i="23"/>
  <c r="G4541" i="23"/>
  <c r="B4542" i="23"/>
  <c r="D4240" i="23"/>
  <c r="J4240" i="23"/>
  <c r="I4241" i="23" s="1"/>
  <c r="W4240" i="23"/>
  <c r="V4241" i="23" s="1"/>
  <c r="O4240" i="23"/>
  <c r="P4240" i="23"/>
  <c r="Q4240" i="23"/>
  <c r="R4240" i="23"/>
  <c r="L4241" i="23"/>
  <c r="Y4241" i="23"/>
  <c r="C4241" i="23"/>
  <c r="F4241" i="23" s="1"/>
  <c r="E4241" i="23"/>
  <c r="G4241" i="23"/>
  <c r="B4242" i="23"/>
  <c r="D4186" i="23"/>
  <c r="J4186" i="23"/>
  <c r="I4187" i="23" s="1"/>
  <c r="W4186" i="23"/>
  <c r="V4187" i="23" s="1"/>
  <c r="O4186" i="23"/>
  <c r="P4186" i="23"/>
  <c r="Q4186" i="23"/>
  <c r="R4186" i="23"/>
  <c r="Y4187" i="23"/>
  <c r="L4187" i="23"/>
  <c r="C4187" i="23"/>
  <c r="E4187" i="23"/>
  <c r="F4187" i="23"/>
  <c r="G4187" i="23"/>
  <c r="B4188" i="23"/>
  <c r="D4132" i="23"/>
  <c r="J4132" i="23"/>
  <c r="I4133" i="23" s="1"/>
  <c r="W4132" i="23"/>
  <c r="V4133" i="23" s="1"/>
  <c r="O4132" i="23"/>
  <c r="P4132" i="23"/>
  <c r="Q4132" i="23"/>
  <c r="R4132" i="23"/>
  <c r="L4133" i="23"/>
  <c r="Y4133" i="23"/>
  <c r="C4133" i="23"/>
  <c r="E4133" i="23"/>
  <c r="G4133" i="23"/>
  <c r="B4134" i="23"/>
  <c r="D4078" i="23"/>
  <c r="J4078" i="23"/>
  <c r="I4079" i="23" s="1"/>
  <c r="W4078" i="23"/>
  <c r="V4079" i="23" s="1"/>
  <c r="O4078" i="23"/>
  <c r="P4078" i="23"/>
  <c r="Q4078" i="23"/>
  <c r="R4078" i="23"/>
  <c r="Y4079" i="23"/>
  <c r="L4079" i="23"/>
  <c r="C4079" i="23"/>
  <c r="F4079" i="23" s="1"/>
  <c r="B4080" i="23"/>
  <c r="E4079" i="23"/>
  <c r="G4079" i="23"/>
  <c r="AO72" i="23"/>
  <c r="BM72" i="23"/>
  <c r="O3778" i="23"/>
  <c r="P3778" i="23"/>
  <c r="Q3778" i="23"/>
  <c r="R3778" i="23"/>
  <c r="C3779" i="23"/>
  <c r="D3779" i="23" s="1"/>
  <c r="E3779" i="23"/>
  <c r="F3779" i="23"/>
  <c r="G3779" i="23"/>
  <c r="B3780" i="23"/>
  <c r="AO71" i="23"/>
  <c r="BM71" i="23"/>
  <c r="O3724" i="23"/>
  <c r="P3724" i="23"/>
  <c r="Q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J3454" i="23"/>
  <c r="I3455" i="23" s="1"/>
  <c r="W3454" i="23"/>
  <c r="V3455" i="23" s="1"/>
  <c r="D3454" i="23"/>
  <c r="O3454" i="23"/>
  <c r="P3454" i="23"/>
  <c r="Q3454" i="23"/>
  <c r="R3454" i="23"/>
  <c r="Y3455" i="23"/>
  <c r="L3455" i="23"/>
  <c r="C3455" i="23"/>
  <c r="E3455" i="23"/>
  <c r="F3455" i="23"/>
  <c r="G3455" i="23"/>
  <c r="B3456" i="23"/>
  <c r="J3400" i="23"/>
  <c r="I3401" i="23" s="1"/>
  <c r="W3400" i="23"/>
  <c r="V3401" i="23" s="1"/>
  <c r="D3400" i="23"/>
  <c r="O3400" i="23"/>
  <c r="P3400" i="23"/>
  <c r="Q3400" i="23"/>
  <c r="R3400" i="23"/>
  <c r="L3401" i="23"/>
  <c r="Y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E3239" i="23"/>
  <c r="F3239" i="23"/>
  <c r="G3239" i="23"/>
  <c r="B3240" i="23"/>
  <c r="J3184" i="23"/>
  <c r="I3185" i="23" s="1"/>
  <c r="W3184" i="23"/>
  <c r="V3185" i="23" s="1"/>
  <c r="D3184" i="23"/>
  <c r="O3184" i="23"/>
  <c r="P3184" i="23"/>
  <c r="Q3184" i="23"/>
  <c r="R3184" i="23"/>
  <c r="Y3185" i="23"/>
  <c r="L3185" i="23"/>
  <c r="C3185" i="23"/>
  <c r="E3185" i="23"/>
  <c r="F3185" i="23"/>
  <c r="G3185" i="23"/>
  <c r="B3186" i="23"/>
  <c r="W3130" i="23"/>
  <c r="V3131" i="23" s="1"/>
  <c r="J3130" i="23"/>
  <c r="I3131" i="23" s="1"/>
  <c r="D3130" i="23"/>
  <c r="O3130" i="23"/>
  <c r="P3130" i="23"/>
  <c r="Q3130" i="23"/>
  <c r="R3130" i="23"/>
  <c r="Y3131" i="23"/>
  <c r="L3131" i="23"/>
  <c r="C3131" i="23"/>
  <c r="E3131" i="23"/>
  <c r="F3131" i="23"/>
  <c r="G3131" i="23"/>
  <c r="B3132" i="23"/>
  <c r="W3076" i="23"/>
  <c r="V3077" i="23" s="1"/>
  <c r="J3076" i="23"/>
  <c r="I3077" i="23" s="1"/>
  <c r="D3076" i="23"/>
  <c r="O3076" i="23"/>
  <c r="P3076" i="23"/>
  <c r="Q3076" i="23"/>
  <c r="R3076" i="23"/>
  <c r="Y3077" i="23"/>
  <c r="L3077" i="23"/>
  <c r="C3077" i="23"/>
  <c r="E3077" i="23"/>
  <c r="F3077" i="23"/>
  <c r="G3077" i="23"/>
  <c r="B3078" i="23"/>
  <c r="W3022" i="23"/>
  <c r="V3023" i="23" s="1"/>
  <c r="J3022" i="23"/>
  <c r="I3023" i="23" s="1"/>
  <c r="D3022" i="23"/>
  <c r="O3022" i="23"/>
  <c r="P3022" i="23"/>
  <c r="Q3022" i="23"/>
  <c r="R3022" i="23"/>
  <c r="Y3023" i="23"/>
  <c r="L3023" i="23"/>
  <c r="C3023" i="23"/>
  <c r="F3023" i="23" s="1"/>
  <c r="E3023" i="23"/>
  <c r="G3023" i="23"/>
  <c r="B3024" i="23"/>
  <c r="BM57" i="23"/>
  <c r="W2968" i="23"/>
  <c r="V2969" i="23" s="1"/>
  <c r="J2968" i="23"/>
  <c r="I2969" i="23" s="1"/>
  <c r="D2968" i="23"/>
  <c r="O2968" i="23"/>
  <c r="P2968" i="23"/>
  <c r="Q2968" i="23"/>
  <c r="R2968" i="23"/>
  <c r="Y2969" i="23"/>
  <c r="L2969" i="23"/>
  <c r="C2969" i="23"/>
  <c r="E2969" i="23"/>
  <c r="G2969" i="23"/>
  <c r="B2970" i="23"/>
  <c r="W2914" i="23"/>
  <c r="V2915" i="23" s="1"/>
  <c r="J2914" i="23"/>
  <c r="I2915" i="23" s="1"/>
  <c r="D2914" i="23"/>
  <c r="O2914" i="23"/>
  <c r="P2914" i="23"/>
  <c r="Q2914" i="23"/>
  <c r="R2914" i="23"/>
  <c r="Y2915" i="23"/>
  <c r="L2915" i="23"/>
  <c r="C2915" i="23"/>
  <c r="E2915" i="23"/>
  <c r="G2915" i="23"/>
  <c r="B2916" i="23"/>
  <c r="W2860" i="23"/>
  <c r="V2861" i="23" s="1"/>
  <c r="J2860" i="23"/>
  <c r="I2861" i="23" s="1"/>
  <c r="D2860" i="23"/>
  <c r="P2860" i="23"/>
  <c r="Q2860" i="23"/>
  <c r="R2860" i="23"/>
  <c r="Y2861" i="23"/>
  <c r="L2861" i="23"/>
  <c r="C2861" i="23"/>
  <c r="E2861" i="23"/>
  <c r="F2861" i="23"/>
  <c r="G2861" i="23"/>
  <c r="B2862" i="23"/>
  <c r="AL1620" i="24"/>
  <c r="U2805" i="23"/>
  <c r="W2806" i="23"/>
  <c r="V2807" i="23" s="1"/>
  <c r="J2806" i="23"/>
  <c r="I2807" i="23" s="1"/>
  <c r="D2806" i="23"/>
  <c r="O2806" i="23"/>
  <c r="P2806" i="23"/>
  <c r="Q2806" i="23"/>
  <c r="R2806" i="23"/>
  <c r="T2806" i="23"/>
  <c r="Y2807" i="23"/>
  <c r="L2807" i="23"/>
  <c r="C2807" i="23"/>
  <c r="E2807" i="23"/>
  <c r="F2807" i="23"/>
  <c r="G2807" i="23"/>
  <c r="B2808" i="23"/>
  <c r="W2752" i="23"/>
  <c r="V2753" i="23" s="1"/>
  <c r="J2752" i="23"/>
  <c r="I2753" i="23" s="1"/>
  <c r="D2752" i="23"/>
  <c r="O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F2699" i="23" s="1"/>
  <c r="E2699" i="23"/>
  <c r="G2699" i="23"/>
  <c r="B2700" i="23"/>
  <c r="W2644" i="23"/>
  <c r="V2645" i="23" s="1"/>
  <c r="J2644" i="23"/>
  <c r="I2645" i="23" s="1"/>
  <c r="D2644" i="23"/>
  <c r="O2644" i="23"/>
  <c r="P2644" i="23"/>
  <c r="Q2644" i="23"/>
  <c r="R2644" i="23"/>
  <c r="Y2645" i="23"/>
  <c r="L2645" i="23"/>
  <c r="C2645" i="23"/>
  <c r="F2645" i="23" s="1"/>
  <c r="E2645" i="23"/>
  <c r="G2645" i="23"/>
  <c r="B2646" i="23"/>
  <c r="J2590" i="23"/>
  <c r="I2591" i="23" s="1"/>
  <c r="W2590" i="23"/>
  <c r="V2591" i="23" s="1"/>
  <c r="D2590" i="23"/>
  <c r="O2590" i="23"/>
  <c r="P2590" i="23"/>
  <c r="Q2590" i="23"/>
  <c r="R2590" i="23"/>
  <c r="Y2591" i="23"/>
  <c r="L2591" i="23"/>
  <c r="C2591" i="23"/>
  <c r="E2591" i="23"/>
  <c r="F2591" i="23"/>
  <c r="G2591" i="23"/>
  <c r="B2592" i="23"/>
  <c r="W2536" i="23"/>
  <c r="V2537" i="23" s="1"/>
  <c r="J2536" i="23"/>
  <c r="I2537" i="23" s="1"/>
  <c r="D2536" i="23"/>
  <c r="O2536" i="23"/>
  <c r="P2536" i="23"/>
  <c r="Q2536" i="23"/>
  <c r="R2536" i="23"/>
  <c r="Y2537" i="23"/>
  <c r="L2537" i="23"/>
  <c r="C2537" i="23"/>
  <c r="E2537" i="23"/>
  <c r="G2537" i="23"/>
  <c r="B2538" i="23"/>
  <c r="W2482" i="23"/>
  <c r="V2483" i="23" s="1"/>
  <c r="J2482" i="23"/>
  <c r="I2483" i="23" s="1"/>
  <c r="D2482" i="23"/>
  <c r="P2482" i="23"/>
  <c r="Q2482" i="23"/>
  <c r="R2482" i="23"/>
  <c r="Y2483" i="23"/>
  <c r="L2483" i="23"/>
  <c r="C2483" i="23"/>
  <c r="E2483" i="23"/>
  <c r="F2483" i="23"/>
  <c r="G2483" i="23"/>
  <c r="B2484" i="23"/>
  <c r="J2428" i="23"/>
  <c r="I2429" i="23" s="1"/>
  <c r="W2428" i="23"/>
  <c r="V2429" i="23" s="1"/>
  <c r="D2428" i="23"/>
  <c r="O2428" i="23"/>
  <c r="BN47" i="23" s="1"/>
  <c r="P2428" i="23"/>
  <c r="Q2428" i="23"/>
  <c r="R2428" i="23"/>
  <c r="L2429" i="23"/>
  <c r="Y2429" i="23"/>
  <c r="C2429" i="23"/>
  <c r="E2429" i="23"/>
  <c r="F2429" i="23"/>
  <c r="G2429" i="23"/>
  <c r="B2430" i="23"/>
  <c r="W2374" i="23"/>
  <c r="V2375" i="23" s="1"/>
  <c r="J2374" i="23"/>
  <c r="I2375" i="23" s="1"/>
  <c r="D2374" i="23"/>
  <c r="O2374" i="23"/>
  <c r="P2374" i="23"/>
  <c r="Q2374" i="23"/>
  <c r="R2374" i="23"/>
  <c r="Y2375" i="23"/>
  <c r="L2375" i="23"/>
  <c r="C2375" i="23"/>
  <c r="E2375" i="23"/>
  <c r="F2375" i="23"/>
  <c r="G2375" i="23"/>
  <c r="B2376" i="23"/>
  <c r="W2320" i="23"/>
  <c r="V2321" i="23" s="1"/>
  <c r="J2320" i="23"/>
  <c r="I2321" i="23" s="1"/>
  <c r="D2320" i="23"/>
  <c r="O2320" i="23"/>
  <c r="P2320" i="23"/>
  <c r="Q2320" i="23"/>
  <c r="R2320" i="23"/>
  <c r="Y2321" i="23"/>
  <c r="L2321" i="23"/>
  <c r="C2321" i="23"/>
  <c r="E2321" i="23"/>
  <c r="F2321" i="23"/>
  <c r="G2321" i="23"/>
  <c r="B2322" i="23"/>
  <c r="Y2267" i="23"/>
  <c r="L2267" i="23"/>
  <c r="E2267" i="23"/>
  <c r="G2267" i="23"/>
  <c r="B2268" i="23"/>
  <c r="C2267" i="23"/>
  <c r="F2267" i="23"/>
  <c r="W2266" i="23"/>
  <c r="V2267" i="23" s="1"/>
  <c r="J2266" i="23"/>
  <c r="I2267" i="23" s="1"/>
  <c r="D2266" i="23"/>
  <c r="O2266" i="23"/>
  <c r="P2266" i="23"/>
  <c r="Q2266" i="23"/>
  <c r="R2266" i="23"/>
  <c r="O2212" i="23"/>
  <c r="P2212" i="23"/>
  <c r="Q2212" i="23"/>
  <c r="R2212" i="23"/>
  <c r="J2212" i="23"/>
  <c r="I2213" i="23" s="1"/>
  <c r="W2212" i="23"/>
  <c r="V2213" i="23" s="1"/>
  <c r="D2212" i="23"/>
  <c r="Y2213" i="23"/>
  <c r="L2213" i="23"/>
  <c r="E2213" i="23"/>
  <c r="G2213" i="23"/>
  <c r="B2214" i="23"/>
  <c r="C2213" i="23"/>
  <c r="F2213" i="23" s="1"/>
  <c r="W2158" i="23"/>
  <c r="V2159" i="23" s="1"/>
  <c r="J2158" i="23"/>
  <c r="I2159" i="23" s="1"/>
  <c r="D2158" i="23"/>
  <c r="P2158" i="23"/>
  <c r="Q2158" i="23"/>
  <c r="R2158" i="23"/>
  <c r="L2159" i="23"/>
  <c r="Y2159" i="23"/>
  <c r="G2159" i="23"/>
  <c r="E2159" i="23"/>
  <c r="C2159" i="23"/>
  <c r="B2160" i="23"/>
  <c r="F2159" i="23"/>
  <c r="BM42" i="23"/>
  <c r="BM41" i="23"/>
  <c r="O2104" i="23"/>
  <c r="P2104" i="23"/>
  <c r="Q2104" i="23"/>
  <c r="R2104" i="23"/>
  <c r="W2104" i="23"/>
  <c r="V2105" i="23" s="1"/>
  <c r="J2104" i="23"/>
  <c r="I2105" i="23" s="1"/>
  <c r="D2104" i="23"/>
  <c r="Y2105" i="23"/>
  <c r="L2105" i="23"/>
  <c r="E2105" i="23"/>
  <c r="C2105" i="23"/>
  <c r="G2105" i="23"/>
  <c r="B2106" i="23"/>
  <c r="Y2051" i="23"/>
  <c r="L2051" i="23"/>
  <c r="B2052" i="23"/>
  <c r="E2051" i="23"/>
  <c r="G2051" i="23"/>
  <c r="C2051" i="23"/>
  <c r="P2050" i="23"/>
  <c r="Q2050" i="23"/>
  <c r="R2050" i="23"/>
  <c r="J2050" i="23"/>
  <c r="I2051" i="23" s="1"/>
  <c r="W2050" i="23"/>
  <c r="V2051" i="23" s="1"/>
  <c r="D2050" i="23"/>
  <c r="O1996" i="23"/>
  <c r="BN39" i="23" s="1"/>
  <c r="P1996" i="23"/>
  <c r="Q1996" i="23"/>
  <c r="R1996" i="23"/>
  <c r="L1997" i="23"/>
  <c r="Y1997" i="23"/>
  <c r="C1997" i="23"/>
  <c r="G1997" i="23"/>
  <c r="E1997" i="23"/>
  <c r="F1997" i="23"/>
  <c r="B1998" i="23"/>
  <c r="W1996" i="23"/>
  <c r="V1997" i="23" s="1"/>
  <c r="J1996" i="23"/>
  <c r="I1997" i="23" s="1"/>
  <c r="D1996" i="23"/>
  <c r="BM39" i="23"/>
  <c r="Y1943" i="23"/>
  <c r="L1943" i="23"/>
  <c r="E1943" i="23"/>
  <c r="C1943" i="23"/>
  <c r="G1943" i="23"/>
  <c r="B1944" i="23"/>
  <c r="O1942" i="23"/>
  <c r="BN38" i="23" s="1"/>
  <c r="P1942" i="23"/>
  <c r="Q1942" i="23"/>
  <c r="R1942" i="23"/>
  <c r="W1942" i="23"/>
  <c r="V1943" i="23" s="1"/>
  <c r="J1942" i="23"/>
  <c r="I1943" i="23" s="1"/>
  <c r="D1942" i="23"/>
  <c r="BM38" i="23"/>
  <c r="J1888" i="23"/>
  <c r="I1889" i="23" s="1"/>
  <c r="W1888" i="23"/>
  <c r="V1889" i="23" s="1"/>
  <c r="D1888" i="23"/>
  <c r="O1888" i="23"/>
  <c r="P1888" i="23"/>
  <c r="Q1888" i="23"/>
  <c r="R1888" i="23"/>
  <c r="Y1889" i="23"/>
  <c r="L1889" i="23"/>
  <c r="C1889" i="23"/>
  <c r="E1889" i="23"/>
  <c r="F1889" i="23"/>
  <c r="G1889" i="23"/>
  <c r="B1890" i="23"/>
  <c r="W1834" i="23"/>
  <c r="V1835" i="23" s="1"/>
  <c r="J1834" i="23"/>
  <c r="I1835" i="23" s="1"/>
  <c r="D1834" i="23"/>
  <c r="O1834" i="23"/>
  <c r="P1834" i="23"/>
  <c r="Q1834" i="23"/>
  <c r="R1834" i="23"/>
  <c r="Y1835" i="23"/>
  <c r="L1835" i="23"/>
  <c r="C1835" i="23"/>
  <c r="F1835" i="23" s="1"/>
  <c r="E1835" i="23"/>
  <c r="G1835" i="23"/>
  <c r="B1836" i="23"/>
  <c r="W1780" i="23"/>
  <c r="V1781" i="23" s="1"/>
  <c r="J1780" i="23"/>
  <c r="I1781" i="23" s="1"/>
  <c r="D1780" i="23"/>
  <c r="O1780" i="23"/>
  <c r="P1780" i="23"/>
  <c r="Q1780" i="23"/>
  <c r="R1780" i="23"/>
  <c r="Y1781" i="23"/>
  <c r="L1781" i="23"/>
  <c r="C1781" i="23"/>
  <c r="E1781" i="23"/>
  <c r="G1781" i="23"/>
  <c r="B1782" i="23"/>
  <c r="J1726" i="23"/>
  <c r="I1727" i="23" s="1"/>
  <c r="W1726" i="23"/>
  <c r="V1727" i="23" s="1"/>
  <c r="D1726" i="23"/>
  <c r="O1726" i="23"/>
  <c r="BN34" i="23" s="1"/>
  <c r="P1726" i="23"/>
  <c r="Q1726" i="23"/>
  <c r="R1726" i="23"/>
  <c r="Y1727" i="23"/>
  <c r="L1727" i="23"/>
  <c r="C1727" i="23"/>
  <c r="F1727" i="23" s="1"/>
  <c r="E1727" i="23"/>
  <c r="G1727" i="23"/>
  <c r="B1728" i="23"/>
  <c r="J1672" i="23"/>
  <c r="I1673" i="23" s="1"/>
  <c r="W1672" i="23"/>
  <c r="V1673" i="23" s="1"/>
  <c r="D1672" i="23"/>
  <c r="P1672" i="23"/>
  <c r="Q1672" i="23"/>
  <c r="R1672" i="23"/>
  <c r="Y1673" i="23"/>
  <c r="L1673" i="23"/>
  <c r="C1673" i="23"/>
  <c r="E1673" i="23"/>
  <c r="F1673" i="23"/>
  <c r="G1673" i="23"/>
  <c r="B1674" i="23"/>
  <c r="W1618" i="23"/>
  <c r="V1619" i="23" s="1"/>
  <c r="J1618" i="23"/>
  <c r="I1619" i="23" s="1"/>
  <c r="D1618" i="23"/>
  <c r="P1618" i="23"/>
  <c r="Q1618" i="23"/>
  <c r="R1618" i="23"/>
  <c r="L1619" i="23"/>
  <c r="Y1619" i="23"/>
  <c r="C1619" i="23"/>
  <c r="E1619" i="23"/>
  <c r="F1619" i="23"/>
  <c r="G1619" i="23"/>
  <c r="B1620" i="23"/>
  <c r="J1564" i="23"/>
  <c r="I1565" i="23" s="1"/>
  <c r="W1564" i="23"/>
  <c r="V1565" i="23" s="1"/>
  <c r="D1564" i="23"/>
  <c r="O1564" i="23"/>
  <c r="P1564" i="23"/>
  <c r="Q1564" i="23"/>
  <c r="R1564" i="23"/>
  <c r="L1565" i="23"/>
  <c r="Y1565" i="23"/>
  <c r="C1565" i="23"/>
  <c r="F1565" i="23" s="1"/>
  <c r="E1565" i="23"/>
  <c r="G1565" i="23"/>
  <c r="B1566" i="23"/>
  <c r="J1510" i="23"/>
  <c r="I1511" i="23" s="1"/>
  <c r="W1510" i="23"/>
  <c r="V1511" i="23" s="1"/>
  <c r="D1510" i="23"/>
  <c r="O1510" i="23"/>
  <c r="P1510" i="23"/>
  <c r="Q1510" i="23"/>
  <c r="R1510" i="23"/>
  <c r="L1511" i="23"/>
  <c r="Y1511" i="23"/>
  <c r="C1511" i="23"/>
  <c r="E1511" i="23"/>
  <c r="F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G1403" i="23"/>
  <c r="B1404" i="23"/>
  <c r="W1348" i="23"/>
  <c r="V1349" i="23" s="1"/>
  <c r="J1348" i="23"/>
  <c r="I1349" i="23" s="1"/>
  <c r="D1348" i="23"/>
  <c r="P1348" i="23"/>
  <c r="Q1348" i="23"/>
  <c r="R1348" i="23"/>
  <c r="Y1349" i="23"/>
  <c r="L1349" i="23"/>
  <c r="C1349" i="23"/>
  <c r="E1349" i="23"/>
  <c r="G1349" i="23"/>
  <c r="B1350" i="23"/>
  <c r="W1294" i="23"/>
  <c r="V1295" i="23" s="1"/>
  <c r="J1294" i="23"/>
  <c r="I1295" i="23" s="1"/>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W1024" i="23"/>
  <c r="V1025" i="23" s="1"/>
  <c r="J1024" i="23"/>
  <c r="I1025" i="23" s="1"/>
  <c r="D1024" i="23"/>
  <c r="O1024" i="23"/>
  <c r="P1024" i="23"/>
  <c r="Q1024" i="23"/>
  <c r="R1024" i="23"/>
  <c r="L1025" i="23"/>
  <c r="Y1025" i="23"/>
  <c r="B1026" i="23"/>
  <c r="C1025" i="23"/>
  <c r="E1025" i="23"/>
  <c r="G1025" i="23"/>
  <c r="P88" i="8"/>
  <c r="BM20" i="23"/>
  <c r="W970" i="23"/>
  <c r="V971" i="23" s="1"/>
  <c r="J970" i="23"/>
  <c r="I971" i="23" s="1"/>
  <c r="D970" i="23"/>
  <c r="O970" i="23"/>
  <c r="Q970" i="23"/>
  <c r="P970" i="23"/>
  <c r="R970" i="23"/>
  <c r="L971" i="23"/>
  <c r="Y971" i="23"/>
  <c r="C971" i="23"/>
  <c r="E971" i="23"/>
  <c r="G971" i="23"/>
  <c r="B972" i="23"/>
  <c r="P87" i="8"/>
  <c r="BM19" i="23"/>
  <c r="W916" i="23"/>
  <c r="V917" i="23" s="1"/>
  <c r="J916" i="23"/>
  <c r="I917" i="23" s="1"/>
  <c r="D916" i="23"/>
  <c r="O916" i="23"/>
  <c r="Q916" i="23"/>
  <c r="P916" i="23"/>
  <c r="R916" i="23"/>
  <c r="L917" i="23"/>
  <c r="Y917" i="23"/>
  <c r="C917" i="23"/>
  <c r="E917" i="23"/>
  <c r="G917" i="23"/>
  <c r="B918" i="23"/>
  <c r="P86" i="8"/>
  <c r="BM18" i="23"/>
  <c r="J862" i="23"/>
  <c r="I863" i="23" s="1"/>
  <c r="W862" i="23"/>
  <c r="V863" i="23" s="1"/>
  <c r="D862" i="23"/>
  <c r="O862" i="23"/>
  <c r="P862" i="23"/>
  <c r="Q862" i="23"/>
  <c r="R862" i="23"/>
  <c r="L863" i="23"/>
  <c r="Y863" i="23"/>
  <c r="C863" i="23"/>
  <c r="E863" i="23"/>
  <c r="F863" i="23"/>
  <c r="G863" i="23"/>
  <c r="B864" i="23"/>
  <c r="O808" i="23"/>
  <c r="P808" i="23"/>
  <c r="Q808" i="23"/>
  <c r="R808" i="23"/>
  <c r="W808" i="23"/>
  <c r="V809" i="23" s="1"/>
  <c r="J808" i="23"/>
  <c r="I809" i="23" s="1"/>
  <c r="D808" i="23"/>
  <c r="Y809" i="23"/>
  <c r="L809" i="23"/>
  <c r="C809" i="23"/>
  <c r="F809" i="23"/>
  <c r="G809" i="23"/>
  <c r="B810" i="23"/>
  <c r="E809" i="23"/>
  <c r="P85" i="8"/>
  <c r="BM17" i="23"/>
  <c r="J754" i="23"/>
  <c r="I755" i="23" s="1"/>
  <c r="W754" i="23"/>
  <c r="V755" i="23" s="1"/>
  <c r="D754" i="23"/>
  <c r="P754" i="23"/>
  <c r="Q754" i="23"/>
  <c r="R754" i="23"/>
  <c r="L755" i="23"/>
  <c r="Y755" i="23"/>
  <c r="E755" i="23"/>
  <c r="B756" i="23"/>
  <c r="G755" i="23"/>
  <c r="C755" i="23"/>
  <c r="P84" i="8"/>
  <c r="BM16" i="23"/>
  <c r="P83" i="8"/>
  <c r="BM15" i="23"/>
  <c r="O700" i="23"/>
  <c r="Q700" i="23"/>
  <c r="P700" i="23"/>
  <c r="R700" i="23"/>
  <c r="Y701" i="23"/>
  <c r="L701" i="23"/>
  <c r="E701" i="23"/>
  <c r="G701" i="23"/>
  <c r="B702" i="23"/>
  <c r="C701" i="23"/>
  <c r="F701" i="23" s="1"/>
  <c r="W700" i="23"/>
  <c r="V701" i="23" s="1"/>
  <c r="J700" i="23"/>
  <c r="I701" i="23" s="1"/>
  <c r="D700" i="23"/>
  <c r="P82" i="8"/>
  <c r="BM14" i="23"/>
  <c r="W646" i="23"/>
  <c r="V647" i="23" s="1"/>
  <c r="J646" i="23"/>
  <c r="I647" i="23" s="1"/>
  <c r="D646" i="23"/>
  <c r="O646" i="23"/>
  <c r="Q646" i="23"/>
  <c r="P646" i="23"/>
  <c r="R646" i="23"/>
  <c r="Y647" i="23"/>
  <c r="L647" i="23"/>
  <c r="C647" i="23"/>
  <c r="F647" i="23" s="1"/>
  <c r="E647" i="23"/>
  <c r="G647" i="23"/>
  <c r="B648" i="23"/>
  <c r="P81" i="8"/>
  <c r="BM13" i="23"/>
  <c r="W592" i="23"/>
  <c r="V593" i="23" s="1"/>
  <c r="J592" i="23"/>
  <c r="I593" i="23" s="1"/>
  <c r="D592" i="23"/>
  <c r="O592" i="23"/>
  <c r="Q592" i="23"/>
  <c r="R592" i="23"/>
  <c r="P592" i="23"/>
  <c r="Y593" i="23"/>
  <c r="L593" i="23"/>
  <c r="C593" i="23"/>
  <c r="E593" i="23"/>
  <c r="G593" i="23"/>
  <c r="B594" i="23"/>
  <c r="P80" i="8"/>
  <c r="BM12" i="23"/>
  <c r="W538" i="23"/>
  <c r="V539" i="23" s="1"/>
  <c r="J538" i="23"/>
  <c r="I539" i="23" s="1"/>
  <c r="D538" i="23"/>
  <c r="O538" i="23"/>
  <c r="P538" i="23"/>
  <c r="Q538" i="23"/>
  <c r="R538" i="23"/>
  <c r="Y539" i="23"/>
  <c r="L539" i="23"/>
  <c r="C539" i="23"/>
  <c r="F539" i="23" s="1"/>
  <c r="E539" i="23"/>
  <c r="G539" i="23"/>
  <c r="B540" i="23"/>
  <c r="P79" i="8"/>
  <c r="BM11" i="23"/>
  <c r="W484" i="23"/>
  <c r="V485" i="23" s="1"/>
  <c r="J484" i="23"/>
  <c r="I485" i="23" s="1"/>
  <c r="D484" i="23"/>
  <c r="O484" i="23"/>
  <c r="P484" i="23"/>
  <c r="Q484" i="23"/>
  <c r="R484" i="23"/>
  <c r="Y485" i="23"/>
  <c r="L485" i="23"/>
  <c r="C485" i="23"/>
  <c r="F485" i="23" s="1"/>
  <c r="E485" i="23"/>
  <c r="G485" i="23"/>
  <c r="B486" i="23"/>
  <c r="P78" i="8"/>
  <c r="BM10" i="23"/>
  <c r="W430" i="23"/>
  <c r="V431" i="23" s="1"/>
  <c r="J430" i="23"/>
  <c r="I431" i="23" s="1"/>
  <c r="D430" i="23"/>
  <c r="O430" i="23"/>
  <c r="Q430" i="23"/>
  <c r="R430" i="23"/>
  <c r="P430" i="23"/>
  <c r="Y431" i="23"/>
  <c r="L431" i="23"/>
  <c r="C431" i="23"/>
  <c r="F431" i="23" s="1"/>
  <c r="E431" i="23"/>
  <c r="G431" i="23"/>
  <c r="B432" i="23"/>
  <c r="P77" i="8"/>
  <c r="BM9" i="23"/>
  <c r="W376" i="23"/>
  <c r="V377" i="23" s="1"/>
  <c r="J376" i="23"/>
  <c r="I377" i="23" s="1"/>
  <c r="D376" i="23"/>
  <c r="O376" i="23"/>
  <c r="Q376" i="23"/>
  <c r="P376" i="23"/>
  <c r="R376" i="23"/>
  <c r="Y377" i="23"/>
  <c r="L377" i="23"/>
  <c r="C377" i="23"/>
  <c r="F377" i="23" s="1"/>
  <c r="E377" i="23"/>
  <c r="G377" i="23"/>
  <c r="B378" i="23"/>
  <c r="P76" i="8"/>
  <c r="BM8" i="23"/>
  <c r="W322" i="23"/>
  <c r="V323" i="23" s="1"/>
  <c r="J322" i="23"/>
  <c r="I323" i="23" s="1"/>
  <c r="D322" i="23"/>
  <c r="O322" i="23"/>
  <c r="Q322" i="23"/>
  <c r="P322" i="23"/>
  <c r="R322" i="23"/>
  <c r="Y323" i="23"/>
  <c r="L323" i="23"/>
  <c r="C323" i="23"/>
  <c r="F323" i="23" s="1"/>
  <c r="E323" i="23"/>
  <c r="G323" i="23"/>
  <c r="B324" i="23"/>
  <c r="Z267" i="23"/>
  <c r="V268" i="23"/>
  <c r="W268" i="23"/>
  <c r="V269" i="23" s="1"/>
  <c r="J268" i="23"/>
  <c r="I269" i="23" s="1"/>
  <c r="D268" i="23"/>
  <c r="O268" i="23"/>
  <c r="Q268" i="23"/>
  <c r="P268" i="23"/>
  <c r="R268" i="23"/>
  <c r="Y269" i="23"/>
  <c r="L269" i="23"/>
  <c r="C269" i="23"/>
  <c r="E269" i="23"/>
  <c r="F269" i="23"/>
  <c r="G269" i="23"/>
  <c r="B270" i="23"/>
  <c r="P74" i="8"/>
  <c r="BM6" i="23"/>
  <c r="W214" i="23"/>
  <c r="V215" i="23" s="1"/>
  <c r="J214" i="23"/>
  <c r="I215" i="23" s="1"/>
  <c r="D214" i="23"/>
  <c r="O214" i="23"/>
  <c r="P214" i="23"/>
  <c r="Q214" i="23"/>
  <c r="R214" i="23"/>
  <c r="Y215" i="23"/>
  <c r="L215" i="23"/>
  <c r="C215" i="23"/>
  <c r="E215" i="23"/>
  <c r="G215" i="23"/>
  <c r="B216" i="23"/>
  <c r="P73" i="8"/>
  <c r="BM5" i="23"/>
  <c r="W160" i="23"/>
  <c r="V161" i="23" s="1"/>
  <c r="J160" i="23"/>
  <c r="I161" i="23" s="1"/>
  <c r="D160" i="23"/>
  <c r="O160" i="23"/>
  <c r="Q160" i="23"/>
  <c r="P160" i="23"/>
  <c r="R160" i="23"/>
  <c r="Y161" i="23"/>
  <c r="L161" i="23"/>
  <c r="C161" i="23"/>
  <c r="F161" i="23" s="1"/>
  <c r="E161" i="23"/>
  <c r="G161" i="23"/>
  <c r="B162" i="23"/>
  <c r="P72" i="8"/>
  <c r="BM4" i="23"/>
  <c r="O106" i="23"/>
  <c r="P106" i="23"/>
  <c r="Q106" i="23"/>
  <c r="R106" i="23"/>
  <c r="Y107" i="23"/>
  <c r="L107" i="23"/>
  <c r="B108" i="23"/>
  <c r="C107" i="23"/>
  <c r="E107" i="23"/>
  <c r="G107" i="23"/>
  <c r="W106" i="23"/>
  <c r="V107" i="23" s="1"/>
  <c r="J106" i="23"/>
  <c r="I107" i="23" s="1"/>
  <c r="D106" i="23"/>
  <c r="N95" i="13"/>
  <c r="S95" i="13" s="1"/>
  <c r="E95" i="13"/>
  <c r="O43" i="18"/>
  <c r="L45" i="18"/>
  <c r="B46" i="18"/>
  <c r="B45" i="19"/>
  <c r="C45" i="18"/>
  <c r="G45" i="18"/>
  <c r="AX45" i="18" s="1"/>
  <c r="E45" i="18"/>
  <c r="D44" i="18"/>
  <c r="J44" i="18"/>
  <c r="I45" i="18" s="1"/>
  <c r="X44" i="19"/>
  <c r="T44"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Q44" i="18"/>
  <c r="G44" i="19" s="1"/>
  <c r="P44" i="18"/>
  <c r="F44" i="19" s="1"/>
  <c r="R44" i="18"/>
  <c r="H44" i="19" s="1"/>
  <c r="V44" i="18"/>
  <c r="AZ16" i="18"/>
  <c r="B110" i="13"/>
  <c r="I110" i="13" s="1"/>
  <c r="AY15" i="18"/>
  <c r="AX17" i="18"/>
  <c r="AX18" i="18"/>
  <c r="AX19" i="18"/>
  <c r="AX20" i="18"/>
  <c r="AX21" i="18"/>
  <c r="AX22" i="18"/>
  <c r="AX23" i="18"/>
  <c r="AX25" i="18"/>
  <c r="AX38" i="18"/>
  <c r="AX32" i="18"/>
  <c r="AX31" i="18"/>
  <c r="AX39" i="18"/>
  <c r="AX41" i="18"/>
  <c r="AX28" i="18"/>
  <c r="AX29" i="18"/>
  <c r="AX33" i="18"/>
  <c r="AX37" i="18"/>
  <c r="AX43" i="18"/>
  <c r="AX44" i="18"/>
  <c r="AX35" i="18"/>
  <c r="AX40" i="18"/>
  <c r="AX42" i="18"/>
  <c r="AX24" i="18"/>
  <c r="AX26" i="18"/>
  <c r="AX30" i="18"/>
  <c r="AX27" i="18"/>
  <c r="AX34" i="18"/>
  <c r="AX36" i="18"/>
  <c r="AH1618" i="24"/>
  <c r="N13" i="9"/>
  <c r="B124" i="9"/>
  <c r="D124" i="9"/>
  <c r="AH722" i="24"/>
  <c r="N73" i="9"/>
  <c r="C93" i="13"/>
  <c r="U93" i="13"/>
  <c r="AC610" i="24"/>
  <c r="Y610" i="24"/>
  <c r="AD1619" i="24"/>
  <c r="AY1619" i="24"/>
  <c r="AG1619" i="24"/>
  <c r="AD1115" i="24"/>
  <c r="AY1115" i="24"/>
  <c r="AD891" i="24"/>
  <c r="AY891" i="24"/>
  <c r="AD723" i="24"/>
  <c r="AY723" i="24"/>
  <c r="AG723" i="24"/>
  <c r="AD667" i="24"/>
  <c r="AY667" i="24"/>
  <c r="AD443" i="24"/>
  <c r="AY443" i="24"/>
  <c r="P94" i="13"/>
  <c r="T94" i="13" s="1"/>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Z45" i="23"/>
  <c r="AN45" i="23"/>
  <c r="U2264" i="23"/>
  <c r="AN44" i="23"/>
  <c r="AZ44" i="23"/>
  <c r="U2210" i="23"/>
  <c r="AZ43" i="23"/>
  <c r="AN43" i="23"/>
  <c r="U2156" i="23"/>
  <c r="AN42" i="23"/>
  <c r="AZ42" i="23"/>
  <c r="U2102" i="23"/>
  <c r="AN41" i="23"/>
  <c r="AZ41" i="23"/>
  <c r="U2048" i="23"/>
  <c r="AN40" i="23"/>
  <c r="AZ40" i="23"/>
  <c r="U1994" i="23"/>
  <c r="AZ39" i="23"/>
  <c r="AN39" i="23"/>
  <c r="U1940" i="23"/>
  <c r="AN38" i="23"/>
  <c r="AZ38" i="23"/>
  <c r="U1886" i="23"/>
  <c r="AZ37" i="23"/>
  <c r="AN37" i="23"/>
  <c r="U1832" i="23"/>
  <c r="AN36" i="23"/>
  <c r="AZ36" i="23"/>
  <c r="U1778" i="23"/>
  <c r="AN35" i="23"/>
  <c r="AZ35" i="23"/>
  <c r="U1724" i="23"/>
  <c r="AZ34" i="23"/>
  <c r="AN34" i="23"/>
  <c r="U1670" i="23"/>
  <c r="AN33" i="23"/>
  <c r="AZ33" i="23"/>
  <c r="U1616" i="23"/>
  <c r="AN32" i="23"/>
  <c r="AZ32" i="23"/>
  <c r="U1562" i="23"/>
  <c r="AN31" i="23"/>
  <c r="AZ31" i="23"/>
  <c r="U1508" i="23"/>
  <c r="AZ30" i="23"/>
  <c r="AN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56" i="8"/>
  <c r="O118" i="8"/>
  <c r="U914" i="23"/>
  <c r="AN19" i="23"/>
  <c r="AZ19" i="23"/>
  <c r="O55" i="8"/>
  <c r="O117" i="8"/>
  <c r="U860" i="23"/>
  <c r="AN18" i="23"/>
  <c r="AZ18" i="23"/>
  <c r="O54" i="8"/>
  <c r="O116" i="8"/>
  <c r="U806" i="23"/>
  <c r="AN17" i="23"/>
  <c r="AZ17" i="23"/>
  <c r="O53" i="8"/>
  <c r="O115" i="8"/>
  <c r="U752" i="23"/>
  <c r="AN16" i="23"/>
  <c r="AZ16" i="23"/>
  <c r="O52" i="8"/>
  <c r="O114" i="8"/>
  <c r="U698" i="23"/>
  <c r="AN15" i="23"/>
  <c r="AZ15" i="23"/>
  <c r="O113" i="8"/>
  <c r="O51" i="8"/>
  <c r="U644" i="23"/>
  <c r="AN14" i="23"/>
  <c r="AZ14" i="23"/>
  <c r="O112" i="8"/>
  <c r="O50" i="8"/>
  <c r="U590" i="23"/>
  <c r="AN13" i="23"/>
  <c r="AZ13" i="23"/>
  <c r="O111" i="8"/>
  <c r="O49" i="8"/>
  <c r="U536" i="23"/>
  <c r="AN12" i="23"/>
  <c r="AZ12" i="23"/>
  <c r="O48" i="8"/>
  <c r="O110" i="8"/>
  <c r="U482" i="23"/>
  <c r="AN11" i="23"/>
  <c r="AZ11" i="23"/>
  <c r="O47" i="8"/>
  <c r="O109" i="8"/>
  <c r="U428" i="23"/>
  <c r="AN10" i="23"/>
  <c r="AZ10" i="23"/>
  <c r="O46" i="8"/>
  <c r="O108"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O127" i="8" s="1"/>
  <c r="AZ4" i="23"/>
  <c r="O65" i="8" s="1"/>
  <c r="U42" i="18"/>
  <c r="M94" i="13"/>
  <c r="Q94" i="13" s="1"/>
  <c r="O94" i="13"/>
  <c r="AW611" i="24"/>
  <c r="O611" i="24"/>
  <c r="BL52" i="23"/>
  <c r="O96" i="8" s="1"/>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N500" i="24"/>
  <c r="W500" i="24" s="1"/>
  <c r="M500" i="24"/>
  <c r="M444" i="24"/>
  <c r="N444" i="24"/>
  <c r="W444" i="24" s="1"/>
  <c r="M388" i="24"/>
  <c r="N388" i="24"/>
  <c r="W388" i="24" s="1"/>
  <c r="M332" i="24"/>
  <c r="N332" i="24"/>
  <c r="W332" i="24" s="1"/>
  <c r="M276" i="24"/>
  <c r="N276" i="24"/>
  <c r="W276" i="24" s="1"/>
  <c r="M4755" i="23"/>
  <c r="N4755" i="23"/>
  <c r="P95" i="13" s="1"/>
  <c r="T95" i="13" s="1"/>
  <c r="M4701" i="23"/>
  <c r="N4701" i="23"/>
  <c r="S4701" i="23" s="1"/>
  <c r="M4239" i="23"/>
  <c r="N4239" i="23"/>
  <c r="U4239" i="23" s="1"/>
  <c r="M4185" i="23"/>
  <c r="N4185" i="23"/>
  <c r="U4185" i="23" s="1"/>
  <c r="M4131" i="23"/>
  <c r="N4131" i="23"/>
  <c r="U4131" i="23" s="1"/>
  <c r="N4077" i="23"/>
  <c r="U4077" i="23" s="1"/>
  <c r="M407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5" i="23"/>
  <c r="M2265" i="23"/>
  <c r="M2211" i="23"/>
  <c r="N2211" i="23"/>
  <c r="M2157" i="23"/>
  <c r="N2157" i="23"/>
  <c r="M2103" i="23"/>
  <c r="N2103" i="23"/>
  <c r="N2049" i="23"/>
  <c r="M2049" i="23"/>
  <c r="N1995" i="23"/>
  <c r="M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N807" i="23"/>
  <c r="M807" i="23"/>
  <c r="M753" i="23"/>
  <c r="N753" i="23"/>
  <c r="N699" i="23"/>
  <c r="M699" i="23"/>
  <c r="M645" i="23"/>
  <c r="N645" i="23"/>
  <c r="M591" i="23"/>
  <c r="N591" i="23"/>
  <c r="M537" i="23"/>
  <c r="N537" i="23"/>
  <c r="M483" i="23"/>
  <c r="N483" i="23"/>
  <c r="M429" i="23"/>
  <c r="N429" i="23"/>
  <c r="M375" i="23"/>
  <c r="N375" i="23"/>
  <c r="M321" i="23"/>
  <c r="N321" i="23"/>
  <c r="M213" i="23"/>
  <c r="N213" i="23"/>
  <c r="M159" i="23"/>
  <c r="N159" i="23"/>
  <c r="M105" i="23"/>
  <c r="N105" i="23"/>
  <c r="M43" i="18"/>
  <c r="N43" i="18"/>
  <c r="N127" i="8"/>
  <c r="N65" i="8"/>
  <c r="AS1620" i="24"/>
  <c r="AW1620" i="24" s="1"/>
  <c r="AS1396" i="24"/>
  <c r="AW1396" i="24" s="1"/>
  <c r="AS1340" i="24"/>
  <c r="AX1340" i="24" s="1"/>
  <c r="AS612" i="24"/>
  <c r="AS556" i="24"/>
  <c r="AW556" i="24" s="1"/>
  <c r="AE4701" i="23"/>
  <c r="O4701" i="23" s="1"/>
  <c r="AG4701" i="23" s="1"/>
  <c r="Z4131" i="23"/>
  <c r="Z4077" i="23"/>
  <c r="Z3345" i="23"/>
  <c r="AS332" i="24"/>
  <c r="AW332" i="24" s="1"/>
  <c r="AS276" i="24"/>
  <c r="AW276" i="24" s="1"/>
  <c r="Z4755" i="23"/>
  <c r="Z4239" i="23"/>
  <c r="Z3291" i="23"/>
  <c r="Z2157" i="23"/>
  <c r="AS1284" i="24"/>
  <c r="AW1284" i="24" s="1"/>
  <c r="AS1228" i="24"/>
  <c r="AW1228" i="24" s="1"/>
  <c r="AS1172" i="24"/>
  <c r="AW1172" i="24" s="1"/>
  <c r="AS1116" i="24"/>
  <c r="AW1116" i="24" s="1"/>
  <c r="AS1060" i="24"/>
  <c r="AW1060" i="24" s="1"/>
  <c r="AS1004" i="24"/>
  <c r="AW1004" i="24" s="1"/>
  <c r="AS948" i="24"/>
  <c r="AW948" i="24" s="1"/>
  <c r="AS892" i="24"/>
  <c r="AW892" i="24" s="1"/>
  <c r="AS836" i="24"/>
  <c r="AW836" i="24" s="1"/>
  <c r="AS780" i="24"/>
  <c r="AW780" i="24" s="1"/>
  <c r="AS724" i="24"/>
  <c r="AW724" i="24" s="1"/>
  <c r="AS668" i="24"/>
  <c r="AW668" i="24" s="1"/>
  <c r="Z4185" i="23"/>
  <c r="Z2103" i="23"/>
  <c r="Z3075" i="23"/>
  <c r="Z3021" i="23"/>
  <c r="Z2967" i="23"/>
  <c r="Z2913" i="23"/>
  <c r="Z2859" i="23"/>
  <c r="Z2697" i="23"/>
  <c r="O2697" i="23" s="1"/>
  <c r="Z2643" i="23"/>
  <c r="Z2589" i="23"/>
  <c r="Z2535" i="23"/>
  <c r="Z2481" i="23"/>
  <c r="Z2427" i="23"/>
  <c r="Z2049" i="23"/>
  <c r="Z1995" i="23"/>
  <c r="Z1941" i="23"/>
  <c r="Z1887" i="23"/>
  <c r="Z1833" i="23"/>
  <c r="Z1779" i="23"/>
  <c r="Z1725" i="23"/>
  <c r="Z1671" i="23"/>
  <c r="Z1617" i="23"/>
  <c r="Z1563" i="23"/>
  <c r="Z1455" i="23"/>
  <c r="Z1401" i="23"/>
  <c r="Z1347" i="23"/>
  <c r="O1347" i="23" s="1"/>
  <c r="Z1293" i="23"/>
  <c r="Z1239" i="23"/>
  <c r="Z1185" i="23"/>
  <c r="Z1131" i="23"/>
  <c r="Z969" i="23"/>
  <c r="Z915" i="23"/>
  <c r="Z861" i="23"/>
  <c r="Z807" i="23"/>
  <c r="Z645" i="23"/>
  <c r="Z591" i="23"/>
  <c r="Z537" i="23"/>
  <c r="Z483" i="23"/>
  <c r="Z429" i="23"/>
  <c r="Z375" i="23"/>
  <c r="Z321" i="23"/>
  <c r="Z105" i="23"/>
  <c r="AQ1621" i="24"/>
  <c r="F1621" i="24"/>
  <c r="K1621" i="24"/>
  <c r="D1565" i="24"/>
  <c r="F1565" i="24"/>
  <c r="D1509" i="24"/>
  <c r="F1509" i="24"/>
  <c r="D1453" i="24"/>
  <c r="F1453" i="24"/>
  <c r="AQ1397" i="24"/>
  <c r="K1397" i="24"/>
  <c r="AQ1341" i="24"/>
  <c r="F1341" i="24"/>
  <c r="K1341" i="24"/>
  <c r="AQ1285" i="24"/>
  <c r="K1285" i="24"/>
  <c r="AQ1229" i="24"/>
  <c r="K1229" i="24"/>
  <c r="K1173" i="24"/>
  <c r="AQ1173" i="24"/>
  <c r="K1117" i="24"/>
  <c r="AQ1117" i="24"/>
  <c r="K1061" i="24"/>
  <c r="AQ1061" i="24"/>
  <c r="K1005" i="24"/>
  <c r="AQ1005" i="24"/>
  <c r="K949" i="24"/>
  <c r="AQ949" i="24"/>
  <c r="K893" i="24"/>
  <c r="F893" i="24"/>
  <c r="AQ893" i="24"/>
  <c r="K837" i="24"/>
  <c r="AQ837" i="24"/>
  <c r="K781" i="24"/>
  <c r="AQ781" i="24"/>
  <c r="AQ725" i="24"/>
  <c r="K725" i="24"/>
  <c r="K669" i="24"/>
  <c r="AQ669" i="24"/>
  <c r="K613" i="24"/>
  <c r="AQ613" i="24"/>
  <c r="K557" i="24"/>
  <c r="AQ557" i="24"/>
  <c r="F501" i="24"/>
  <c r="O501" i="24" s="1"/>
  <c r="Y501" i="24" s="1"/>
  <c r="AQ501" i="24"/>
  <c r="K501" i="24"/>
  <c r="K445" i="24"/>
  <c r="AQ445" i="24"/>
  <c r="AQ389" i="24"/>
  <c r="AS389" i="24" s="1"/>
  <c r="K389" i="24"/>
  <c r="AQ333" i="24"/>
  <c r="K333" i="24"/>
  <c r="AQ277" i="24"/>
  <c r="K277" i="24"/>
  <c r="K4756" i="23"/>
  <c r="F4756" i="23"/>
  <c r="X4756" i="23"/>
  <c r="F4702" i="23"/>
  <c r="AC4702" i="23"/>
  <c r="K4702" i="23"/>
  <c r="I4594" i="23"/>
  <c r="N4593" i="23"/>
  <c r="I4540" i="23"/>
  <c r="N4539" i="23"/>
  <c r="K4240" i="23"/>
  <c r="X4240" i="23"/>
  <c r="X4186" i="23"/>
  <c r="K4186" i="23"/>
  <c r="K4132" i="23"/>
  <c r="X4132" i="23"/>
  <c r="K4078" i="23"/>
  <c r="X4078" i="23"/>
  <c r="D3778" i="23"/>
  <c r="F3778" i="23"/>
  <c r="D3724" i="23"/>
  <c r="F3724" i="23"/>
  <c r="K3454" i="23"/>
  <c r="X3454" i="23"/>
  <c r="Z3454" i="23" s="1"/>
  <c r="X3400" i="23"/>
  <c r="K3400" i="23"/>
  <c r="BM64" i="23"/>
  <c r="X3346" i="23"/>
  <c r="K3346" i="23"/>
  <c r="BM63" i="23"/>
  <c r="K3292" i="23"/>
  <c r="X3292" i="23"/>
  <c r="K3238" i="23"/>
  <c r="X3238" i="23"/>
  <c r="Z3238" i="23" s="1"/>
  <c r="K3184" i="23"/>
  <c r="X3184" i="23"/>
  <c r="X3130" i="23"/>
  <c r="K3130" i="23"/>
  <c r="BM59" i="23"/>
  <c r="X3076" i="23"/>
  <c r="K3076" i="23"/>
  <c r="BM58" i="23"/>
  <c r="K3022" i="23"/>
  <c r="X3022" i="23"/>
  <c r="X2968" i="23"/>
  <c r="K2968" i="23"/>
  <c r="BM56" i="23"/>
  <c r="X2914" i="23"/>
  <c r="K2914" i="23"/>
  <c r="BM55" i="23"/>
  <c r="X2860" i="23"/>
  <c r="Z2860" i="23" s="1"/>
  <c r="F2860" i="23"/>
  <c r="O2860" i="23" s="1"/>
  <c r="K2860" i="23"/>
  <c r="X2806" i="23"/>
  <c r="K2806" i="23"/>
  <c r="BM53" i="23"/>
  <c r="K2752" i="23"/>
  <c r="X2752" i="23"/>
  <c r="K2698" i="23"/>
  <c r="X2698" i="23"/>
  <c r="BM51" i="23"/>
  <c r="K2644" i="23"/>
  <c r="X2644" i="23"/>
  <c r="BM50" i="23"/>
  <c r="K2590" i="23"/>
  <c r="X2590" i="23"/>
  <c r="BM49" i="23"/>
  <c r="K2536" i="23"/>
  <c r="X2536" i="23"/>
  <c r="BM48" i="23"/>
  <c r="X2482" i="23"/>
  <c r="Z2482" i="23" s="1"/>
  <c r="K2482" i="23"/>
  <c r="F2482" i="23"/>
  <c r="O2482" i="23" s="1"/>
  <c r="BM47" i="23"/>
  <c r="X2428" i="23"/>
  <c r="Z2428" i="23" s="1"/>
  <c r="K2428" i="23"/>
  <c r="K2374" i="23"/>
  <c r="X2374" i="23"/>
  <c r="X2320" i="23"/>
  <c r="K2320" i="23"/>
  <c r="X2266" i="23"/>
  <c r="F2266" i="23"/>
  <c r="K2266" i="23"/>
  <c r="X2212" i="23"/>
  <c r="K2212" i="23"/>
  <c r="K2158" i="23"/>
  <c r="F2158" i="23"/>
  <c r="O2158" i="23" s="1"/>
  <c r="X2158" i="23"/>
  <c r="X2104" i="23"/>
  <c r="K2104" i="23"/>
  <c r="F2050" i="23"/>
  <c r="O2050" i="23" s="1"/>
  <c r="X2050" i="23"/>
  <c r="K2050" i="23"/>
  <c r="BM40" i="23"/>
  <c r="X1996" i="23"/>
  <c r="K1996" i="23"/>
  <c r="F1942" i="23"/>
  <c r="K1942" i="23"/>
  <c r="X1942" i="23"/>
  <c r="BM37" i="23"/>
  <c r="X1888" i="23"/>
  <c r="K1888" i="23"/>
  <c r="BM36" i="23"/>
  <c r="K1834" i="23"/>
  <c r="X1834" i="23"/>
  <c r="BM35" i="23"/>
  <c r="K1780" i="23"/>
  <c r="X1780" i="23"/>
  <c r="BM34" i="23"/>
  <c r="X1726" i="23"/>
  <c r="K1726" i="23"/>
  <c r="BM33" i="23"/>
  <c r="K1672" i="23"/>
  <c r="X1672" i="23"/>
  <c r="F1672" i="23"/>
  <c r="O1672" i="23" s="1"/>
  <c r="BM32" i="23"/>
  <c r="X1618" i="23"/>
  <c r="F1618" i="23"/>
  <c r="O1618" i="23" s="1"/>
  <c r="K1618" i="23"/>
  <c r="X1564" i="23"/>
  <c r="K1564" i="23"/>
  <c r="X1510" i="23"/>
  <c r="K1510" i="23"/>
  <c r="K1456" i="23"/>
  <c r="X1456" i="23"/>
  <c r="BM28" i="23"/>
  <c r="X1402" i="23"/>
  <c r="K1402" i="23"/>
  <c r="X1348" i="23"/>
  <c r="K1348" i="23"/>
  <c r="BM26" i="23"/>
  <c r="X1294" i="23"/>
  <c r="Z1294" i="23" s="1"/>
  <c r="K1294" i="23"/>
  <c r="BM25" i="23"/>
  <c r="X1240" i="23"/>
  <c r="K1240" i="23"/>
  <c r="X1186" i="23"/>
  <c r="K1186" i="23"/>
  <c r="X1132" i="23"/>
  <c r="K1132" i="23"/>
  <c r="K1078" i="23"/>
  <c r="X1078" i="23"/>
  <c r="K1024" i="23"/>
  <c r="X1024" i="23"/>
  <c r="X970" i="23"/>
  <c r="K970" i="23"/>
  <c r="X916" i="23"/>
  <c r="K916" i="23"/>
  <c r="X862" i="23"/>
  <c r="K862" i="23"/>
  <c r="K808" i="23"/>
  <c r="X808" i="23"/>
  <c r="K754" i="23"/>
  <c r="F754" i="23"/>
  <c r="O754" i="23" s="1"/>
  <c r="X754" i="23"/>
  <c r="K700" i="23"/>
  <c r="X700" i="23"/>
  <c r="X646" i="23"/>
  <c r="K646" i="23"/>
  <c r="X592" i="23"/>
  <c r="K592" i="23"/>
  <c r="X538" i="23"/>
  <c r="K538" i="23"/>
  <c r="X484" i="23"/>
  <c r="K484" i="23"/>
  <c r="X430" i="23"/>
  <c r="K430" i="23"/>
  <c r="K376" i="23"/>
  <c r="X376" i="23"/>
  <c r="X322" i="23"/>
  <c r="K322" i="23"/>
  <c r="I268" i="23"/>
  <c r="N267" i="23"/>
  <c r="K268" i="23"/>
  <c r="X268" i="23"/>
  <c r="X214" i="23"/>
  <c r="K214" i="23"/>
  <c r="K160" i="23"/>
  <c r="X160" i="23"/>
  <c r="K106" i="23"/>
  <c r="X106" i="23"/>
  <c r="F43" i="19"/>
  <c r="G43" i="19"/>
  <c r="H43" i="19"/>
  <c r="V43" i="19"/>
  <c r="U44" i="19" s="1"/>
  <c r="W43" i="19"/>
  <c r="K44" i="18"/>
  <c r="F44" i="18"/>
  <c r="C44" i="19" s="1"/>
  <c r="E44" i="19" s="1"/>
  <c r="AW44" i="18"/>
  <c r="S94" i="13"/>
  <c r="BM44" i="23"/>
  <c r="BM43" i="23"/>
  <c r="N4594" i="23" l="1"/>
  <c r="N4540" i="23"/>
  <c r="AZ611" i="24"/>
  <c r="AS445" i="24"/>
  <c r="AW445" i="24" s="1"/>
  <c r="Z3130" i="23"/>
  <c r="Z2374" i="23"/>
  <c r="Z808" i="23"/>
  <c r="Z160" i="23"/>
  <c r="AS1117" i="24"/>
  <c r="AW1117" i="24" s="1"/>
  <c r="Z106" i="23"/>
  <c r="AS501" i="24"/>
  <c r="Z3184" i="23"/>
  <c r="AS1173" i="24"/>
  <c r="Z4240" i="23"/>
  <c r="Z3076" i="23"/>
  <c r="Z2320" i="23"/>
  <c r="Y43" i="19"/>
  <c r="AE4702" i="23"/>
  <c r="O4702" i="23" s="1"/>
  <c r="Z862" i="23"/>
  <c r="Z754" i="23"/>
  <c r="Z1726" i="23"/>
  <c r="Z1672" i="23"/>
  <c r="Z1618" i="23"/>
  <c r="Z1564" i="23"/>
  <c r="AO1062" i="24"/>
  <c r="AX1061" i="24"/>
  <c r="I1062" i="24"/>
  <c r="W1061" i="24"/>
  <c r="X1061" i="24"/>
  <c r="I502" i="24"/>
  <c r="X501" i="24"/>
  <c r="W501" i="24"/>
  <c r="X2159" i="23"/>
  <c r="K2159" i="23"/>
  <c r="Y1621" i="24"/>
  <c r="Q16" i="9"/>
  <c r="J1622" i="24"/>
  <c r="I1623" i="24" s="1"/>
  <c r="AP1622" i="24"/>
  <c r="AO1623" i="24" s="1"/>
  <c r="D1622" i="24"/>
  <c r="AZ1622" i="24"/>
  <c r="P1622" i="24"/>
  <c r="Q1622" i="24"/>
  <c r="R1622" i="24"/>
  <c r="AF1622" i="24"/>
  <c r="AW1622" i="24"/>
  <c r="L1623" i="24"/>
  <c r="AR1623" i="24"/>
  <c r="C1623" i="24"/>
  <c r="E1623" i="24"/>
  <c r="F1623" i="24"/>
  <c r="G1623" i="24"/>
  <c r="B1624" i="24"/>
  <c r="AZ1566" i="24"/>
  <c r="P1566" i="24"/>
  <c r="Q1566" i="24"/>
  <c r="R1566" i="24"/>
  <c r="W1566" i="24"/>
  <c r="X1566" i="24"/>
  <c r="AF1566" i="24"/>
  <c r="AW1566" i="24"/>
  <c r="AX1566" i="24"/>
  <c r="C1567" i="24"/>
  <c r="D1567" i="24" s="1"/>
  <c r="E1567" i="24"/>
  <c r="F1567" i="24"/>
  <c r="G1567" i="24"/>
  <c r="B1568" i="24"/>
  <c r="AZ1510" i="24"/>
  <c r="P1510" i="24"/>
  <c r="Q1510" i="24"/>
  <c r="R1510" i="24"/>
  <c r="W1510" i="24"/>
  <c r="X1510" i="24"/>
  <c r="AF1510" i="24"/>
  <c r="AW1510" i="24"/>
  <c r="AX1510" i="24"/>
  <c r="C1511" i="24"/>
  <c r="D1511" i="24" s="1"/>
  <c r="E1511" i="24"/>
  <c r="F1511" i="24"/>
  <c r="G1511" i="24"/>
  <c r="B1512" i="24"/>
  <c r="AZ1454" i="24"/>
  <c r="P1454" i="24"/>
  <c r="Q1454" i="24"/>
  <c r="R1454" i="24"/>
  <c r="W1454" i="24"/>
  <c r="X1454" i="24"/>
  <c r="AF1454" i="24"/>
  <c r="AW1454" i="24"/>
  <c r="AX1454" i="24"/>
  <c r="C1455" i="24"/>
  <c r="D1455" i="24" s="1"/>
  <c r="E1455" i="24"/>
  <c r="F1455" i="24"/>
  <c r="G1455" i="24"/>
  <c r="B1456" i="24"/>
  <c r="AP1398" i="24"/>
  <c r="AO1399" i="24" s="1"/>
  <c r="J1398" i="24"/>
  <c r="I1399" i="24" s="1"/>
  <c r="D1398" i="24"/>
  <c r="O1398" i="24"/>
  <c r="Y1398" i="24" s="1"/>
  <c r="AZ1398" i="24"/>
  <c r="P1398" i="24"/>
  <c r="Q1398" i="24"/>
  <c r="R1398" i="24"/>
  <c r="AF1398" i="24"/>
  <c r="AW1398" i="24"/>
  <c r="AR1399" i="24"/>
  <c r="L1399" i="24"/>
  <c r="C1399" i="24"/>
  <c r="E1399" i="24"/>
  <c r="F1399" i="24"/>
  <c r="G1399" i="24"/>
  <c r="B1400" i="24"/>
  <c r="AP1342" i="24"/>
  <c r="AO1343" i="24" s="1"/>
  <c r="J1342" i="24"/>
  <c r="I1343" i="24" s="1"/>
  <c r="D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F1175" i="24" s="1"/>
  <c r="E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G1007" i="24"/>
  <c r="B1008" i="24"/>
  <c r="AP950" i="24"/>
  <c r="AO951" i="24" s="1"/>
  <c r="J950" i="24"/>
  <c r="I951" i="24" s="1"/>
  <c r="D950" i="24"/>
  <c r="AB950" i="24"/>
  <c r="AC950" i="24" s="1"/>
  <c r="AZ950" i="24"/>
  <c r="O950" i="24"/>
  <c r="Y950" i="24" s="1"/>
  <c r="P950" i="24"/>
  <c r="R950" i="24"/>
  <c r="Q950" i="24"/>
  <c r="AF950" i="24"/>
  <c r="AW950" i="24"/>
  <c r="AR951" i="24"/>
  <c r="L951" i="24"/>
  <c r="C951" i="24"/>
  <c r="E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F839" i="24" s="1"/>
  <c r="E839" i="24"/>
  <c r="G839" i="24"/>
  <c r="B840" i="24"/>
  <c r="AP782" i="24"/>
  <c r="AO783" i="24" s="1"/>
  <c r="J782" i="24"/>
  <c r="I783" i="24" s="1"/>
  <c r="D782" i="24"/>
  <c r="AB782" i="24"/>
  <c r="AC782" i="24"/>
  <c r="AZ782" i="24"/>
  <c r="O782" i="24"/>
  <c r="Y782" i="24" s="1"/>
  <c r="P782" i="24"/>
  <c r="Q782" i="24"/>
  <c r="R782" i="24"/>
  <c r="AF782" i="24"/>
  <c r="AW782" i="24"/>
  <c r="AR783" i="24"/>
  <c r="L783" i="24"/>
  <c r="C783" i="24"/>
  <c r="E783" i="24"/>
  <c r="F783" i="24"/>
  <c r="G783" i="24"/>
  <c r="B784" i="24"/>
  <c r="AP726" i="24"/>
  <c r="AO727" i="24" s="1"/>
  <c r="J726" i="24"/>
  <c r="I727" i="24" s="1"/>
  <c r="D726" i="24"/>
  <c r="AB726" i="24"/>
  <c r="AC726" i="24" s="1"/>
  <c r="O726" i="24"/>
  <c r="Y726" i="24" s="1"/>
  <c r="AZ726" i="24"/>
  <c r="P726" i="24"/>
  <c r="Q726" i="24"/>
  <c r="R726" i="24"/>
  <c r="AF726" i="24"/>
  <c r="AW726" i="24"/>
  <c r="AR727" i="24"/>
  <c r="L727" i="24"/>
  <c r="C727" i="24"/>
  <c r="E727" i="24"/>
  <c r="F727" i="24"/>
  <c r="G727" i="24"/>
  <c r="B728" i="24"/>
  <c r="AP670" i="24"/>
  <c r="AO671" i="24" s="1"/>
  <c r="J670" i="24"/>
  <c r="I671" i="24" s="1"/>
  <c r="D670" i="24"/>
  <c r="AB670" i="24"/>
  <c r="AC670" i="24"/>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B558" i="24"/>
  <c r="AC558" i="24" s="1"/>
  <c r="AZ558" i="24"/>
  <c r="O558" i="24"/>
  <c r="Y558" i="24" s="1"/>
  <c r="P558" i="24"/>
  <c r="Q558" i="24"/>
  <c r="R558" i="24"/>
  <c r="AF558" i="24"/>
  <c r="AW558" i="24"/>
  <c r="AR559" i="24"/>
  <c r="L559" i="24"/>
  <c r="C559" i="24"/>
  <c r="E559" i="24"/>
  <c r="G559" i="24"/>
  <c r="B560" i="24"/>
  <c r="O502" i="24"/>
  <c r="Y502" i="24" s="1"/>
  <c r="AZ502" i="24"/>
  <c r="P502" i="24"/>
  <c r="Q502" i="24"/>
  <c r="R502" i="24"/>
  <c r="AF502" i="24"/>
  <c r="AW502" i="24"/>
  <c r="AP502" i="24"/>
  <c r="AO503" i="24" s="1"/>
  <c r="J502" i="24"/>
  <c r="I503" i="24" s="1"/>
  <c r="D502" i="24"/>
  <c r="AB502" i="24"/>
  <c r="AC502" i="24" s="1"/>
  <c r="AR503" i="24"/>
  <c r="L503" i="24"/>
  <c r="B504" i="24"/>
  <c r="C503" i="24"/>
  <c r="E503" i="24"/>
  <c r="G503"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B278" i="24"/>
  <c r="AC278" i="24" s="1"/>
  <c r="AZ278" i="24"/>
  <c r="O278" i="24"/>
  <c r="Y278" i="24" s="1"/>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L4758" i="23"/>
  <c r="Y4758" i="23"/>
  <c r="C4758" i="23"/>
  <c r="E4758" i="23"/>
  <c r="G4758" i="23"/>
  <c r="B4759" i="23"/>
  <c r="G17" i="16"/>
  <c r="I4703" i="23"/>
  <c r="U4702" i="23"/>
  <c r="AG4702" i="23"/>
  <c r="AH4702" i="23" s="1"/>
  <c r="D57" i="16" s="1"/>
  <c r="AI4702" i="23"/>
  <c r="G18" i="16"/>
  <c r="D4703" i="23"/>
  <c r="J4703" i="23"/>
  <c r="I4704" i="23" s="1"/>
  <c r="AB4703" i="23"/>
  <c r="AA4704" i="23" s="1"/>
  <c r="P4703" i="23"/>
  <c r="Q4703" i="23"/>
  <c r="R4703" i="23"/>
  <c r="AD4704" i="23"/>
  <c r="L4704" i="23"/>
  <c r="C4704" i="23"/>
  <c r="E4704" i="23"/>
  <c r="G4704" i="23"/>
  <c r="B4705" i="23"/>
  <c r="Z4648" i="23"/>
  <c r="V4649" i="23"/>
  <c r="D4649" i="23"/>
  <c r="W4649" i="23"/>
  <c r="O4649" i="23"/>
  <c r="P4649" i="23"/>
  <c r="Q4649" i="23"/>
  <c r="R4649" i="23"/>
  <c r="Y4650" i="23"/>
  <c r="C4650" i="23"/>
  <c r="E4650" i="23"/>
  <c r="G4650" i="23"/>
  <c r="B4651" i="23"/>
  <c r="M4595" i="23"/>
  <c r="J4595" i="23"/>
  <c r="D4595" i="23"/>
  <c r="P4595" i="23"/>
  <c r="Q4595" i="23"/>
  <c r="R4595" i="23"/>
  <c r="L4596" i="23"/>
  <c r="C4596" i="23"/>
  <c r="E4596" i="23"/>
  <c r="G4596" i="23"/>
  <c r="B4597" i="23"/>
  <c r="M4541" i="23"/>
  <c r="D4541" i="23"/>
  <c r="J4541" i="23"/>
  <c r="P4541" i="23"/>
  <c r="Q4541" i="23"/>
  <c r="R4541" i="23"/>
  <c r="L4542" i="23"/>
  <c r="C4542" i="23"/>
  <c r="E4542" i="23"/>
  <c r="G4542" i="23"/>
  <c r="B4543"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Y4188" i="23"/>
  <c r="L4188" i="23"/>
  <c r="C4188" i="23"/>
  <c r="E4188" i="23"/>
  <c r="F4188" i="23"/>
  <c r="G4188" i="23"/>
  <c r="B4189" i="23"/>
  <c r="D4133" i="23"/>
  <c r="J4133" i="23"/>
  <c r="I4134" i="23" s="1"/>
  <c r="W4133" i="23"/>
  <c r="V4134" i="23" s="1"/>
  <c r="O4133" i="23"/>
  <c r="P4133" i="23"/>
  <c r="Q4133" i="23"/>
  <c r="R4133" i="23"/>
  <c r="L4134" i="23"/>
  <c r="Y4134" i="23"/>
  <c r="C4134" i="23"/>
  <c r="E4134" i="23"/>
  <c r="F4134" i="23"/>
  <c r="G4134" i="23"/>
  <c r="B4135" i="23"/>
  <c r="J4079" i="23"/>
  <c r="I4080" i="23" s="1"/>
  <c r="D4079" i="23"/>
  <c r="W4079" i="23"/>
  <c r="V4080" i="23" s="1"/>
  <c r="L4080" i="23"/>
  <c r="Y4080" i="23"/>
  <c r="C4080" i="23"/>
  <c r="E4080" i="23"/>
  <c r="F4080" i="23"/>
  <c r="G4080" i="23"/>
  <c r="B4081" i="23"/>
  <c r="O4079" i="23"/>
  <c r="P4079" i="23"/>
  <c r="Q4079" i="23"/>
  <c r="R4079"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E3510" i="23"/>
  <c r="G3510" i="23"/>
  <c r="B3511" i="23"/>
  <c r="BN66" i="23"/>
  <c r="J3455" i="23"/>
  <c r="I3456" i="23" s="1"/>
  <c r="W3455" i="23"/>
  <c r="V3456" i="23" s="1"/>
  <c r="D3455" i="23"/>
  <c r="O3455" i="23"/>
  <c r="P3455" i="23"/>
  <c r="Q3455" i="23"/>
  <c r="R3455" i="23"/>
  <c r="Y3456" i="23"/>
  <c r="L3456" i="23"/>
  <c r="C3456" i="23"/>
  <c r="E3456" i="23"/>
  <c r="G3456" i="23"/>
  <c r="B3457" i="23"/>
  <c r="BN65" i="23"/>
  <c r="W3401" i="23"/>
  <c r="V3402" i="23" s="1"/>
  <c r="J3401" i="23"/>
  <c r="I3402" i="23" s="1"/>
  <c r="D3401" i="23"/>
  <c r="O3401" i="23"/>
  <c r="P3401" i="23"/>
  <c r="Q3401" i="23"/>
  <c r="R3401" i="23"/>
  <c r="Y3402" i="23"/>
  <c r="L3402" i="23"/>
  <c r="C3402" i="23"/>
  <c r="E3402" i="23"/>
  <c r="G3402" i="23"/>
  <c r="B3403" i="23"/>
  <c r="J3347" i="23"/>
  <c r="I3348" i="23" s="1"/>
  <c r="W3347" i="23"/>
  <c r="V3348" i="23" s="1"/>
  <c r="D3347" i="23"/>
  <c r="O3347" i="23"/>
  <c r="P3347" i="23"/>
  <c r="Q3347" i="23"/>
  <c r="R3347" i="23"/>
  <c r="L3348" i="23"/>
  <c r="Y3348" i="23"/>
  <c r="C3348" i="23"/>
  <c r="F3348" i="23" s="1"/>
  <c r="E3348" i="23"/>
  <c r="G3348" i="23"/>
  <c r="B3349" i="23"/>
  <c r="W3293" i="23"/>
  <c r="V3294" i="23" s="1"/>
  <c r="J3293" i="23"/>
  <c r="I3294" i="23" s="1"/>
  <c r="D3293" i="23"/>
  <c r="O3293" i="23"/>
  <c r="P3293" i="23"/>
  <c r="Q3293" i="23"/>
  <c r="R3293" i="23"/>
  <c r="Y3294" i="23"/>
  <c r="L3294" i="23"/>
  <c r="C3294" i="23"/>
  <c r="E3294" i="23"/>
  <c r="G3294" i="23"/>
  <c r="B3295" i="23"/>
  <c r="BN62" i="23"/>
  <c r="J3239" i="23"/>
  <c r="I3240" i="23" s="1"/>
  <c r="W3239" i="23"/>
  <c r="V3240" i="23" s="1"/>
  <c r="D3239" i="23"/>
  <c r="O3239" i="23"/>
  <c r="P3239" i="23"/>
  <c r="Q3239" i="23"/>
  <c r="R3239" i="23"/>
  <c r="Y3240" i="23"/>
  <c r="L3240" i="23"/>
  <c r="C3240" i="23"/>
  <c r="E3240" i="23"/>
  <c r="G3240" i="23"/>
  <c r="B3241" i="23"/>
  <c r="BN61" i="23"/>
  <c r="J3185" i="23"/>
  <c r="I3186" i="23" s="1"/>
  <c r="W3185" i="23"/>
  <c r="V3186" i="23" s="1"/>
  <c r="D3185" i="23"/>
  <c r="O3185" i="23"/>
  <c r="P3185" i="23"/>
  <c r="Q3185" i="23"/>
  <c r="R3185" i="23"/>
  <c r="L3186" i="23"/>
  <c r="Y3186" i="23"/>
  <c r="C3186" i="23"/>
  <c r="E3186" i="23"/>
  <c r="G3186" i="23"/>
  <c r="B3187" i="23"/>
  <c r="BN60" i="23"/>
  <c r="W3131" i="23"/>
  <c r="V3132" i="23" s="1"/>
  <c r="J3131" i="23"/>
  <c r="I3132" i="23" s="1"/>
  <c r="D3131" i="23"/>
  <c r="O3131" i="23"/>
  <c r="BO60" i="23" s="1"/>
  <c r="P3131" i="23"/>
  <c r="Q3131" i="23"/>
  <c r="R3131" i="23"/>
  <c r="Y3132" i="23"/>
  <c r="L3132" i="23"/>
  <c r="C3132" i="23"/>
  <c r="E3132" i="23"/>
  <c r="F3132" i="23"/>
  <c r="G3132" i="23"/>
  <c r="B3133" i="23"/>
  <c r="W3077" i="23"/>
  <c r="V3078" i="23" s="1"/>
  <c r="J3077" i="23"/>
  <c r="I3078" i="23" s="1"/>
  <c r="D3077" i="23"/>
  <c r="O3077" i="23"/>
  <c r="BO59" i="23" s="1"/>
  <c r="P3077" i="23"/>
  <c r="Q3077" i="23"/>
  <c r="R3077" i="23"/>
  <c r="Y3078" i="23"/>
  <c r="L3078" i="23"/>
  <c r="C3078" i="23"/>
  <c r="E3078" i="23"/>
  <c r="F3078" i="23"/>
  <c r="G3078" i="23"/>
  <c r="B3079" i="23"/>
  <c r="W3023" i="23"/>
  <c r="V3024" i="23" s="1"/>
  <c r="J3023" i="23"/>
  <c r="I3024" i="23" s="1"/>
  <c r="D3023" i="23"/>
  <c r="O3023" i="23"/>
  <c r="P3023" i="23"/>
  <c r="Q3023" i="23"/>
  <c r="R3023" i="23"/>
  <c r="Y3024" i="23"/>
  <c r="L3024" i="23"/>
  <c r="C3024" i="23"/>
  <c r="E3024" i="23"/>
  <c r="F3024" i="23"/>
  <c r="G3024" i="23"/>
  <c r="B3025" i="23"/>
  <c r="J2969" i="23"/>
  <c r="I2970" i="23" s="1"/>
  <c r="W2969" i="23"/>
  <c r="V2970" i="23" s="1"/>
  <c r="D2969" i="23"/>
  <c r="O2969" i="23"/>
  <c r="P2969" i="23"/>
  <c r="Q2969" i="23"/>
  <c r="R2969" i="23"/>
  <c r="L2970" i="23"/>
  <c r="Y2970" i="23"/>
  <c r="C2970" i="23"/>
  <c r="F2970" i="23" s="1"/>
  <c r="E2970" i="23"/>
  <c r="G2970" i="23"/>
  <c r="B2971" i="23"/>
  <c r="W2915" i="23"/>
  <c r="V2916" i="23" s="1"/>
  <c r="J2915" i="23"/>
  <c r="I2916" i="23" s="1"/>
  <c r="D2915" i="23"/>
  <c r="P2915" i="23"/>
  <c r="Q2915" i="23"/>
  <c r="R2915" i="23"/>
  <c r="Y2916" i="23"/>
  <c r="L2916" i="23"/>
  <c r="C2916" i="23"/>
  <c r="E2916" i="23"/>
  <c r="F2916" i="23"/>
  <c r="G2916" i="23"/>
  <c r="B2917" i="23"/>
  <c r="W2861" i="23"/>
  <c r="V2862" i="23" s="1"/>
  <c r="J2861" i="23"/>
  <c r="I2862" i="23" s="1"/>
  <c r="D2861" i="23"/>
  <c r="O2861" i="23"/>
  <c r="P2861" i="23"/>
  <c r="Q2861" i="23"/>
  <c r="R2861" i="23"/>
  <c r="Y2862" i="23"/>
  <c r="L2862" i="23"/>
  <c r="C2862" i="23"/>
  <c r="E2862" i="23"/>
  <c r="G2862" i="23"/>
  <c r="B2863" i="23"/>
  <c r="BN54" i="23"/>
  <c r="AL1621" i="24"/>
  <c r="U2806" i="23"/>
  <c r="J2807" i="23"/>
  <c r="I2808" i="23" s="1"/>
  <c r="W2807" i="23"/>
  <c r="V2808" i="23" s="1"/>
  <c r="D2807" i="23"/>
  <c r="O2807" i="23"/>
  <c r="P2807" i="23"/>
  <c r="Q2807" i="23"/>
  <c r="R2807" i="23"/>
  <c r="T2807" i="23"/>
  <c r="Y2808" i="23"/>
  <c r="L2808" i="23"/>
  <c r="C2808" i="23"/>
  <c r="E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Y2700" i="23"/>
  <c r="L2700" i="23"/>
  <c r="C2700" i="23"/>
  <c r="F2700" i="23" s="1"/>
  <c r="E2700" i="23"/>
  <c r="G2700" i="23"/>
  <c r="B2701" i="23"/>
  <c r="W2645" i="23"/>
  <c r="V2646" i="23" s="1"/>
  <c r="J2645" i="23"/>
  <c r="I2646" i="23" s="1"/>
  <c r="D2645" i="23"/>
  <c r="O2645" i="23"/>
  <c r="BO51" i="23" s="1"/>
  <c r="P2645" i="23"/>
  <c r="Q2645" i="23"/>
  <c r="R2645" i="23"/>
  <c r="Y2646" i="23"/>
  <c r="L2646" i="23"/>
  <c r="C2646" i="23"/>
  <c r="E2646" i="23"/>
  <c r="F2646" i="23"/>
  <c r="G2646" i="23"/>
  <c r="B2647" i="23"/>
  <c r="J2591" i="23"/>
  <c r="I2592" i="23" s="1"/>
  <c r="W2591" i="23"/>
  <c r="V2592" i="23" s="1"/>
  <c r="D2591" i="23"/>
  <c r="O2591" i="23"/>
  <c r="P2591" i="23"/>
  <c r="Q2591" i="23"/>
  <c r="R2591" i="23"/>
  <c r="Y2592" i="23"/>
  <c r="L2592" i="23"/>
  <c r="C2592" i="23"/>
  <c r="E2592" i="23"/>
  <c r="F2592" i="23"/>
  <c r="G2592" i="23"/>
  <c r="B2593" i="23"/>
  <c r="W2537" i="23"/>
  <c r="V2538" i="23" s="1"/>
  <c r="J2537" i="23"/>
  <c r="I2538" i="23" s="1"/>
  <c r="D2537" i="23"/>
  <c r="P2537" i="23"/>
  <c r="Q2537" i="23"/>
  <c r="R2537" i="23"/>
  <c r="Y2538" i="23"/>
  <c r="L2538" i="23"/>
  <c r="C2538" i="23"/>
  <c r="E2538" i="23"/>
  <c r="F2538" i="23"/>
  <c r="G2538" i="23"/>
  <c r="B2539" i="23"/>
  <c r="W2483" i="23"/>
  <c r="V2484" i="23" s="1"/>
  <c r="J2483" i="23"/>
  <c r="I2484" i="23" s="1"/>
  <c r="D2483" i="23"/>
  <c r="O2483" i="23"/>
  <c r="P2483" i="23"/>
  <c r="Q2483" i="23"/>
  <c r="R2483" i="23"/>
  <c r="Y2484" i="23"/>
  <c r="L2484" i="23"/>
  <c r="C2484" i="23"/>
  <c r="E2484" i="23"/>
  <c r="F2484" i="23"/>
  <c r="G2484" i="23"/>
  <c r="B2485" i="23"/>
  <c r="W2429" i="23"/>
  <c r="V2430" i="23" s="1"/>
  <c r="J2429" i="23"/>
  <c r="I2430" i="23" s="1"/>
  <c r="D2429" i="23"/>
  <c r="O2429" i="23"/>
  <c r="P2429" i="23"/>
  <c r="Q2429" i="23"/>
  <c r="R2429" i="23"/>
  <c r="L2430" i="23"/>
  <c r="Y2430" i="23"/>
  <c r="C2430" i="23"/>
  <c r="E2430" i="23"/>
  <c r="F2430" i="23"/>
  <c r="G2430" i="23"/>
  <c r="B2431" i="23"/>
  <c r="BN46" i="23"/>
  <c r="W2375" i="23"/>
  <c r="V2376" i="23" s="1"/>
  <c r="J2375" i="23"/>
  <c r="I2376" i="23" s="1"/>
  <c r="D2375" i="23"/>
  <c r="O2375" i="23"/>
  <c r="P2375" i="23"/>
  <c r="Q2375" i="23"/>
  <c r="R2375" i="23"/>
  <c r="Y2376" i="23"/>
  <c r="L2376" i="23"/>
  <c r="C2376" i="23"/>
  <c r="E2376" i="23"/>
  <c r="G2376" i="23"/>
  <c r="B2377" i="23"/>
  <c r="BN45" i="23"/>
  <c r="W2321" i="23"/>
  <c r="V2322" i="23" s="1"/>
  <c r="J2321" i="23"/>
  <c r="I2322" i="23" s="1"/>
  <c r="D2321" i="23"/>
  <c r="O2321" i="23"/>
  <c r="P2321" i="23"/>
  <c r="Q2321" i="23"/>
  <c r="R2321" i="23"/>
  <c r="Y2322" i="23"/>
  <c r="L2322" i="23"/>
  <c r="C2322" i="23"/>
  <c r="E2322" i="23"/>
  <c r="G2322" i="23"/>
  <c r="B2323" i="23"/>
  <c r="O2267" i="23"/>
  <c r="P2267" i="23"/>
  <c r="Q2267" i="23"/>
  <c r="R2267" i="23"/>
  <c r="Y2268" i="23"/>
  <c r="L2268" i="23"/>
  <c r="C2268" i="23"/>
  <c r="E2268" i="23"/>
  <c r="G2268" i="23"/>
  <c r="B2269" i="23"/>
  <c r="W2267" i="23"/>
  <c r="V2268" i="23" s="1"/>
  <c r="J2267" i="23"/>
  <c r="I2268" i="23" s="1"/>
  <c r="D2267" i="23"/>
  <c r="O2213" i="23"/>
  <c r="P2213" i="23"/>
  <c r="Q2213" i="23"/>
  <c r="R2213" i="23"/>
  <c r="L2214" i="23"/>
  <c r="Y2214" i="23"/>
  <c r="B2215" i="23"/>
  <c r="C2214" i="23"/>
  <c r="E2214" i="23"/>
  <c r="G2214" i="23"/>
  <c r="W2213" i="23"/>
  <c r="V2214" i="23" s="1"/>
  <c r="J2213" i="23"/>
  <c r="I2214" i="23" s="1"/>
  <c r="D2213" i="23"/>
  <c r="M2159" i="23"/>
  <c r="O2159" i="23"/>
  <c r="P2159" i="23"/>
  <c r="Q2159" i="23"/>
  <c r="R2159" i="23"/>
  <c r="J2159" i="23"/>
  <c r="W2159" i="23"/>
  <c r="D2159" i="23"/>
  <c r="L2160" i="23"/>
  <c r="Y2160" i="23"/>
  <c r="B2161" i="23"/>
  <c r="E2160" i="23"/>
  <c r="G2160" i="23"/>
  <c r="C2160" i="23"/>
  <c r="F2160" i="23"/>
  <c r="W2105" i="23"/>
  <c r="V2106" i="23" s="1"/>
  <c r="J2105" i="23"/>
  <c r="I2106" i="23" s="1"/>
  <c r="D2105" i="23"/>
  <c r="P2105" i="23"/>
  <c r="Q2105" i="23"/>
  <c r="R2105" i="23"/>
  <c r="L2106" i="23"/>
  <c r="Y2106" i="23"/>
  <c r="C2106" i="23"/>
  <c r="E2106" i="23"/>
  <c r="G2106" i="23"/>
  <c r="B2107" i="23"/>
  <c r="Y2052" i="23"/>
  <c r="L2052" i="23"/>
  <c r="B2053" i="23"/>
  <c r="C2052" i="23"/>
  <c r="G2052" i="23"/>
  <c r="E2052" i="23"/>
  <c r="P2051" i="23"/>
  <c r="Q2051" i="23"/>
  <c r="R2051" i="23"/>
  <c r="J2051" i="23"/>
  <c r="I2052" i="23" s="1"/>
  <c r="W2051" i="23"/>
  <c r="V2052" i="23" s="1"/>
  <c r="D2051" i="23"/>
  <c r="W1997" i="23"/>
  <c r="V1998" i="23" s="1"/>
  <c r="J1997" i="23"/>
  <c r="I1998" i="23" s="1"/>
  <c r="D1997" i="23"/>
  <c r="O1997" i="23"/>
  <c r="P1997" i="23"/>
  <c r="Q1997" i="23"/>
  <c r="R1997" i="23"/>
  <c r="L1998" i="23"/>
  <c r="Y1998" i="23"/>
  <c r="G1998" i="23"/>
  <c r="C1998" i="23"/>
  <c r="E1998" i="23"/>
  <c r="B1999" i="23"/>
  <c r="J1943" i="23"/>
  <c r="I1944" i="23" s="1"/>
  <c r="W1943" i="23"/>
  <c r="V1944" i="23" s="1"/>
  <c r="D1943" i="23"/>
  <c r="O1943" i="23"/>
  <c r="P1943" i="23"/>
  <c r="Q1943" i="23"/>
  <c r="R1943" i="23"/>
  <c r="L1944" i="23"/>
  <c r="Y1944" i="23"/>
  <c r="C1944" i="23"/>
  <c r="G1944" i="23"/>
  <c r="E1944" i="23"/>
  <c r="B1945" i="23"/>
  <c r="J1889" i="23"/>
  <c r="I1890" i="23" s="1"/>
  <c r="W1889" i="23"/>
  <c r="V1890" i="23" s="1"/>
  <c r="D1889" i="23"/>
  <c r="O1889" i="23"/>
  <c r="P1889" i="23"/>
  <c r="Q1889" i="23"/>
  <c r="R1889" i="23"/>
  <c r="L1890" i="23"/>
  <c r="Y1890" i="23"/>
  <c r="C1890" i="23"/>
  <c r="E1890" i="23"/>
  <c r="G1890" i="23"/>
  <c r="B1891" i="23"/>
  <c r="W1835" i="23"/>
  <c r="V1836" i="23" s="1"/>
  <c r="J1835" i="23"/>
  <c r="I1836" i="23" s="1"/>
  <c r="D1835" i="23"/>
  <c r="O1835" i="23"/>
  <c r="P1835" i="23"/>
  <c r="Q1835" i="23"/>
  <c r="R1835" i="23"/>
  <c r="Y1836" i="23"/>
  <c r="L1836" i="23"/>
  <c r="C1836" i="23"/>
  <c r="F1836" i="23" s="1"/>
  <c r="E1836" i="23"/>
  <c r="G1836" i="23"/>
  <c r="B1837" i="23"/>
  <c r="W1781" i="23"/>
  <c r="V1782" i="23" s="1"/>
  <c r="J1781" i="23"/>
  <c r="I1782" i="23" s="1"/>
  <c r="D1781" i="23"/>
  <c r="P1781" i="23"/>
  <c r="Q1781" i="23"/>
  <c r="R1781" i="23"/>
  <c r="Y1782" i="23"/>
  <c r="L1782" i="23"/>
  <c r="C1782" i="23"/>
  <c r="F1782" i="23" s="1"/>
  <c r="E1782" i="23"/>
  <c r="G1782" i="23"/>
  <c r="B1783"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BO33" i="23" s="1"/>
  <c r="P1673" i="23"/>
  <c r="Q1673" i="23"/>
  <c r="R1673" i="23"/>
  <c r="L1674" i="23"/>
  <c r="Y1674" i="23"/>
  <c r="C1674" i="23"/>
  <c r="E1674" i="23"/>
  <c r="F1674" i="23"/>
  <c r="G1674" i="23"/>
  <c r="B1675" i="23"/>
  <c r="W1619" i="23"/>
  <c r="V1620" i="23" s="1"/>
  <c r="J1619" i="23"/>
  <c r="I1620" i="23" s="1"/>
  <c r="D1619" i="23"/>
  <c r="O1619" i="23"/>
  <c r="BO32" i="23" s="1"/>
  <c r="P1619" i="23"/>
  <c r="Q1619" i="23"/>
  <c r="R1619" i="23"/>
  <c r="Y1620" i="23"/>
  <c r="L1620" i="23"/>
  <c r="C1620" i="23"/>
  <c r="E1620" i="23"/>
  <c r="F1620" i="23"/>
  <c r="G1620" i="23"/>
  <c r="B1621" i="23"/>
  <c r="BN31" i="23"/>
  <c r="W1565" i="23"/>
  <c r="V1566" i="23" s="1"/>
  <c r="J1565" i="23"/>
  <c r="I1566" i="23" s="1"/>
  <c r="D1565" i="23"/>
  <c r="O1565" i="23"/>
  <c r="P1565" i="23"/>
  <c r="Q1565" i="23"/>
  <c r="R1565" i="23"/>
  <c r="L1566" i="23"/>
  <c r="Y1566" i="23"/>
  <c r="C1566" i="23"/>
  <c r="F1566" i="23" s="1"/>
  <c r="E1566" i="23"/>
  <c r="G1566" i="23"/>
  <c r="B1567" i="23"/>
  <c r="BN30" i="23"/>
  <c r="W1511" i="23"/>
  <c r="V1512" i="23" s="1"/>
  <c r="J1511" i="23"/>
  <c r="I1512" i="23" s="1"/>
  <c r="D1511" i="23"/>
  <c r="O1511" i="23"/>
  <c r="P1511" i="23"/>
  <c r="Q1511" i="23"/>
  <c r="R1511" i="23"/>
  <c r="L1512" i="23"/>
  <c r="Y1512" i="23"/>
  <c r="C1512" i="23"/>
  <c r="E1512" i="23"/>
  <c r="G1512" i="23"/>
  <c r="B1513" i="23"/>
  <c r="BN29" i="23"/>
  <c r="W1457" i="23"/>
  <c r="V1458" i="23" s="1"/>
  <c r="J1457" i="23"/>
  <c r="I1458" i="23" s="1"/>
  <c r="D1457" i="23"/>
  <c r="O1457" i="23"/>
  <c r="P1457" i="23"/>
  <c r="Q1457" i="23"/>
  <c r="R1457" i="23"/>
  <c r="Y1458" i="23"/>
  <c r="L1458" i="23"/>
  <c r="C1458" i="23"/>
  <c r="F1458" i="23" s="1"/>
  <c r="E1458" i="23"/>
  <c r="G1458" i="23"/>
  <c r="B1459" i="23"/>
  <c r="W1403" i="23"/>
  <c r="V1404" i="23" s="1"/>
  <c r="J1403" i="23"/>
  <c r="I1404" i="23" s="1"/>
  <c r="D1403" i="23"/>
  <c r="P1403" i="23"/>
  <c r="Q1403" i="23"/>
  <c r="R1403" i="23"/>
  <c r="Y1404" i="23"/>
  <c r="L1404" i="23"/>
  <c r="C1404" i="23"/>
  <c r="F1404" i="23" s="1"/>
  <c r="E1404" i="23"/>
  <c r="G1404" i="23"/>
  <c r="B1405" i="23"/>
  <c r="W1349" i="23"/>
  <c r="V1350" i="23" s="1"/>
  <c r="J1349" i="23"/>
  <c r="I1350" i="23" s="1"/>
  <c r="D1349" i="23"/>
  <c r="P1349" i="23"/>
  <c r="Q1349" i="23"/>
  <c r="R1349" i="23"/>
  <c r="Y1350" i="23"/>
  <c r="L1350" i="23"/>
  <c r="C1350" i="23"/>
  <c r="E1350" i="23"/>
  <c r="F1350" i="23"/>
  <c r="G1350" i="23"/>
  <c r="B1351" i="23"/>
  <c r="W1295" i="23"/>
  <c r="V1296" i="23" s="1"/>
  <c r="J1295" i="23"/>
  <c r="I1296" i="23" s="1"/>
  <c r="D1295" i="23"/>
  <c r="O1295" i="23"/>
  <c r="P1295" i="23"/>
  <c r="Q1295" i="23"/>
  <c r="R1295" i="23"/>
  <c r="Y1296" i="23"/>
  <c r="L1296" i="23"/>
  <c r="C1296" i="23"/>
  <c r="E1296" i="23"/>
  <c r="F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Q91" i="8"/>
  <c r="BN23" i="23"/>
  <c r="J1133" i="23"/>
  <c r="I1134" i="23" s="1"/>
  <c r="W1133" i="23"/>
  <c r="V1134" i="23" s="1"/>
  <c r="D1133" i="23"/>
  <c r="O1133" i="23"/>
  <c r="P1133" i="23"/>
  <c r="Q1133" i="23"/>
  <c r="R1133" i="23"/>
  <c r="Y1134" i="23"/>
  <c r="L1134" i="23"/>
  <c r="C1134" i="23"/>
  <c r="E1134" i="23"/>
  <c r="F1134" i="23"/>
  <c r="G1134" i="23"/>
  <c r="B1135" i="23"/>
  <c r="Q90" i="8"/>
  <c r="BN22" i="23"/>
  <c r="J1079" i="23"/>
  <c r="I1080" i="23" s="1"/>
  <c r="W1079" i="23"/>
  <c r="V1080" i="23" s="1"/>
  <c r="D1079" i="23"/>
  <c r="O1079" i="23"/>
  <c r="P1079" i="23"/>
  <c r="Q1079" i="23"/>
  <c r="R1079" i="23"/>
  <c r="L1080" i="23"/>
  <c r="Y1080" i="23"/>
  <c r="C1080" i="23"/>
  <c r="E1080" i="23"/>
  <c r="G1080" i="23"/>
  <c r="B1081" i="23"/>
  <c r="Q89" i="8"/>
  <c r="BN21" i="23"/>
  <c r="L1026" i="23"/>
  <c r="Y1026" i="23"/>
  <c r="C1026" i="23"/>
  <c r="F1026" i="23" s="1"/>
  <c r="E1026" i="23"/>
  <c r="G1026" i="23"/>
  <c r="B1027" i="23"/>
  <c r="W1025" i="23"/>
  <c r="V1026" i="23" s="1"/>
  <c r="J1025" i="23"/>
  <c r="I1026" i="23" s="1"/>
  <c r="D1025" i="23"/>
  <c r="P1025" i="23"/>
  <c r="Q1025" i="23"/>
  <c r="R1025" i="23"/>
  <c r="Q88" i="8"/>
  <c r="BN20" i="23"/>
  <c r="J971" i="23"/>
  <c r="I972" i="23" s="1"/>
  <c r="W971" i="23"/>
  <c r="V972" i="23" s="1"/>
  <c r="D971" i="23"/>
  <c r="Q971" i="23"/>
  <c r="P971" i="23"/>
  <c r="R971" i="23"/>
  <c r="Y972" i="23"/>
  <c r="L972" i="23"/>
  <c r="C972" i="23"/>
  <c r="E972" i="23"/>
  <c r="F972" i="23"/>
  <c r="G972" i="23"/>
  <c r="B973" i="23"/>
  <c r="Q87" i="8"/>
  <c r="BN19" i="23"/>
  <c r="J917" i="23"/>
  <c r="I918" i="23" s="1"/>
  <c r="W917" i="23"/>
  <c r="V918" i="23" s="1"/>
  <c r="D917" i="23"/>
  <c r="Q917" i="23"/>
  <c r="P917" i="23"/>
  <c r="R917" i="23"/>
  <c r="Y918" i="23"/>
  <c r="L918" i="23"/>
  <c r="C918" i="23"/>
  <c r="E918" i="23"/>
  <c r="F918" i="23"/>
  <c r="G918" i="23"/>
  <c r="B919" i="23"/>
  <c r="Q86" i="8"/>
  <c r="BN18" i="23"/>
  <c r="J863" i="23"/>
  <c r="I864" i="23" s="1"/>
  <c r="W863" i="23"/>
  <c r="V864" i="23" s="1"/>
  <c r="D863" i="23"/>
  <c r="O863" i="23"/>
  <c r="Q863" i="23"/>
  <c r="P863" i="23"/>
  <c r="R863" i="23"/>
  <c r="Y864" i="23"/>
  <c r="L864" i="23"/>
  <c r="C864" i="23"/>
  <c r="E864" i="23"/>
  <c r="F864" i="23"/>
  <c r="G864" i="23"/>
  <c r="B865" i="23"/>
  <c r="Q85" i="8"/>
  <c r="BN17" i="23"/>
  <c r="J809" i="23"/>
  <c r="I810" i="23" s="1"/>
  <c r="W809" i="23"/>
  <c r="V810" i="23" s="1"/>
  <c r="D809" i="23"/>
  <c r="O809" i="23"/>
  <c r="P809" i="23"/>
  <c r="Q809" i="23"/>
  <c r="R809" i="23"/>
  <c r="Y810" i="23"/>
  <c r="L810" i="23"/>
  <c r="C810" i="23"/>
  <c r="E810" i="23"/>
  <c r="F810" i="23"/>
  <c r="G810" i="23"/>
  <c r="B811" i="23"/>
  <c r="Q84" i="8"/>
  <c r="BN16" i="23"/>
  <c r="L756" i="23"/>
  <c r="Y756" i="23"/>
  <c r="B757" i="23"/>
  <c r="C756" i="23"/>
  <c r="E756" i="23"/>
  <c r="G756" i="23"/>
  <c r="O755" i="23"/>
  <c r="Q755" i="23"/>
  <c r="R755" i="23"/>
  <c r="P755" i="23"/>
  <c r="J755" i="23"/>
  <c r="I756" i="23" s="1"/>
  <c r="W755" i="23"/>
  <c r="V756" i="23" s="1"/>
  <c r="D755" i="23"/>
  <c r="Q83" i="8"/>
  <c r="BN15" i="23"/>
  <c r="O701" i="23"/>
  <c r="P701" i="23"/>
  <c r="Q701" i="23"/>
  <c r="R701" i="23"/>
  <c r="Y702" i="23"/>
  <c r="L702" i="23"/>
  <c r="C702" i="23"/>
  <c r="E702" i="23"/>
  <c r="G702" i="23"/>
  <c r="B703" i="23"/>
  <c r="W701" i="23"/>
  <c r="V702" i="23" s="1"/>
  <c r="J701" i="23"/>
  <c r="I702" i="23" s="1"/>
  <c r="D701" i="23"/>
  <c r="Q82" i="8"/>
  <c r="BN14" i="23"/>
  <c r="W647" i="23"/>
  <c r="V648" i="23" s="1"/>
  <c r="J647" i="23"/>
  <c r="I648" i="23" s="1"/>
  <c r="D647" i="23"/>
  <c r="O647" i="23"/>
  <c r="Q647" i="23"/>
  <c r="P647" i="23"/>
  <c r="R647" i="23"/>
  <c r="Y648" i="23"/>
  <c r="L648" i="23"/>
  <c r="C648" i="23"/>
  <c r="E648" i="23"/>
  <c r="F648" i="23"/>
  <c r="G648" i="23"/>
  <c r="B649" i="23"/>
  <c r="Q81" i="8"/>
  <c r="BN13" i="23"/>
  <c r="W593" i="23"/>
  <c r="V594" i="23" s="1"/>
  <c r="J593" i="23"/>
  <c r="I594" i="23" s="1"/>
  <c r="D593" i="23"/>
  <c r="Q593" i="23"/>
  <c r="P593" i="23"/>
  <c r="R593" i="23"/>
  <c r="Y594" i="23"/>
  <c r="L594" i="23"/>
  <c r="C594" i="23"/>
  <c r="E594" i="23"/>
  <c r="F594" i="23"/>
  <c r="G594" i="23"/>
  <c r="B595" i="23"/>
  <c r="Q80" i="8"/>
  <c r="BN12" i="23"/>
  <c r="W539" i="23"/>
  <c r="V540" i="23" s="1"/>
  <c r="J539" i="23"/>
  <c r="I540" i="23" s="1"/>
  <c r="D539" i="23"/>
  <c r="O539" i="23"/>
  <c r="Q539" i="23"/>
  <c r="R539" i="23"/>
  <c r="P539" i="23"/>
  <c r="Y540" i="23"/>
  <c r="L540" i="23"/>
  <c r="C540" i="23"/>
  <c r="E540" i="23"/>
  <c r="F540" i="23"/>
  <c r="G540" i="23"/>
  <c r="B541" i="23"/>
  <c r="Q79" i="8"/>
  <c r="BN11" i="23"/>
  <c r="W485" i="23"/>
  <c r="V486" i="23" s="1"/>
  <c r="J485" i="23"/>
  <c r="I486" i="23" s="1"/>
  <c r="D485" i="23"/>
  <c r="O485" i="23"/>
  <c r="Q485" i="23"/>
  <c r="P485" i="23"/>
  <c r="R485" i="23"/>
  <c r="Y486" i="23"/>
  <c r="L486" i="23"/>
  <c r="C486" i="23"/>
  <c r="E486" i="23"/>
  <c r="F486" i="23"/>
  <c r="G486" i="23"/>
  <c r="B487" i="23"/>
  <c r="Q78" i="8"/>
  <c r="BN10" i="23"/>
  <c r="W431" i="23"/>
  <c r="V432" i="23" s="1"/>
  <c r="J431" i="23"/>
  <c r="I432" i="23" s="1"/>
  <c r="D431" i="23"/>
  <c r="O431" i="23"/>
  <c r="Q431" i="23"/>
  <c r="P431" i="23"/>
  <c r="R431" i="23"/>
  <c r="Y432" i="23"/>
  <c r="L432" i="23"/>
  <c r="C432" i="23"/>
  <c r="E432" i="23"/>
  <c r="F432" i="23"/>
  <c r="G432" i="23"/>
  <c r="B433" i="23"/>
  <c r="Q77" i="8"/>
  <c r="BN9" i="23"/>
  <c r="W377" i="23"/>
  <c r="V378" i="23" s="1"/>
  <c r="J377" i="23"/>
  <c r="I378" i="23" s="1"/>
  <c r="D377" i="23"/>
  <c r="O377" i="23"/>
  <c r="Q377" i="23"/>
  <c r="R377" i="23"/>
  <c r="P377" i="23"/>
  <c r="Y378" i="23"/>
  <c r="L378" i="23"/>
  <c r="C378" i="23"/>
  <c r="E378" i="23"/>
  <c r="G378" i="23"/>
  <c r="B379" i="23"/>
  <c r="Q76" i="8"/>
  <c r="BN8" i="23"/>
  <c r="W323" i="23"/>
  <c r="V324" i="23" s="1"/>
  <c r="J323" i="23"/>
  <c r="I324" i="23" s="1"/>
  <c r="D323" i="23"/>
  <c r="O323" i="23"/>
  <c r="P323" i="23"/>
  <c r="Q323" i="23"/>
  <c r="R323" i="23"/>
  <c r="Y324" i="23"/>
  <c r="L324" i="23"/>
  <c r="C324" i="23"/>
  <c r="E324" i="23"/>
  <c r="G324" i="23"/>
  <c r="B325" i="23"/>
  <c r="BN7" i="23"/>
  <c r="W269" i="23"/>
  <c r="V270" i="23" s="1"/>
  <c r="J269" i="23"/>
  <c r="I270" i="23" s="1"/>
  <c r="D269" i="23"/>
  <c r="O269" i="23"/>
  <c r="Q269" i="23"/>
  <c r="R269" i="23"/>
  <c r="P269" i="23"/>
  <c r="Y270" i="23"/>
  <c r="L270" i="23"/>
  <c r="C270" i="23"/>
  <c r="E270" i="23"/>
  <c r="G270" i="23"/>
  <c r="B271" i="23"/>
  <c r="Q74" i="8"/>
  <c r="BN6" i="23"/>
  <c r="W215" i="23"/>
  <c r="V216" i="23" s="1"/>
  <c r="J215" i="23"/>
  <c r="I216" i="23" s="1"/>
  <c r="D215" i="23"/>
  <c r="Q215" i="23"/>
  <c r="R215" i="23"/>
  <c r="P215" i="23"/>
  <c r="Y216" i="23"/>
  <c r="L216" i="23"/>
  <c r="C216" i="23"/>
  <c r="E216" i="23"/>
  <c r="G216" i="23"/>
  <c r="B217" i="23"/>
  <c r="Q73" i="8"/>
  <c r="BN5" i="23"/>
  <c r="W161" i="23"/>
  <c r="V162" i="23" s="1"/>
  <c r="J161" i="23"/>
  <c r="I162" i="23" s="1"/>
  <c r="D161" i="23"/>
  <c r="O161" i="23"/>
  <c r="Q161" i="23"/>
  <c r="R161" i="23"/>
  <c r="P161" i="23"/>
  <c r="Y162" i="23"/>
  <c r="L162" i="23"/>
  <c r="C162" i="23"/>
  <c r="E162" i="23"/>
  <c r="G162" i="23"/>
  <c r="B163" i="23"/>
  <c r="Q72" i="8"/>
  <c r="BN4" i="23"/>
  <c r="Y108" i="23"/>
  <c r="L108" i="23"/>
  <c r="E108" i="23"/>
  <c r="G108" i="23"/>
  <c r="B109" i="23"/>
  <c r="C108" i="23"/>
  <c r="W107" i="23"/>
  <c r="V108" i="23" s="1"/>
  <c r="J107" i="23"/>
  <c r="I108" i="23" s="1"/>
  <c r="D107" i="23"/>
  <c r="O107" i="23"/>
  <c r="Q107" i="23"/>
  <c r="P107" i="23"/>
  <c r="R107" i="23"/>
  <c r="L46" i="18"/>
  <c r="B46" i="19"/>
  <c r="B47" i="18"/>
  <c r="E46" i="18"/>
  <c r="G46" i="18"/>
  <c r="AY46" i="18" s="1"/>
  <c r="C46" i="18"/>
  <c r="E45" i="19"/>
  <c r="X45" i="19"/>
  <c r="T45" i="19"/>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N96" i="13"/>
  <c r="E96" i="13"/>
  <c r="O44" i="18"/>
  <c r="BA16" i="18"/>
  <c r="B111" i="13"/>
  <c r="I111" i="13" s="1"/>
  <c r="AZ15" i="18"/>
  <c r="AY17" i="18"/>
  <c r="AY18" i="18"/>
  <c r="AY19" i="18"/>
  <c r="AY20" i="18"/>
  <c r="AY21" i="18"/>
  <c r="AY22" i="18"/>
  <c r="AY23" i="18"/>
  <c r="AY31" i="18"/>
  <c r="AY40" i="18"/>
  <c r="AY26" i="18"/>
  <c r="AY27" i="18"/>
  <c r="AY29" i="18"/>
  <c r="AY43" i="18"/>
  <c r="AY44" i="18"/>
  <c r="AY45" i="18"/>
  <c r="AY35" i="18"/>
  <c r="AY37" i="18"/>
  <c r="AY28" i="18"/>
  <c r="AY36" i="18"/>
  <c r="AY39" i="18"/>
  <c r="AY42" i="18"/>
  <c r="AY25" i="18"/>
  <c r="AY32" i="18"/>
  <c r="AY34" i="18"/>
  <c r="AY41" i="18"/>
  <c r="AY33" i="18"/>
  <c r="AY38" i="18"/>
  <c r="AY24" i="18"/>
  <c r="AY30" i="18"/>
  <c r="AI1618" i="24"/>
  <c r="N14" i="9"/>
  <c r="C124" i="9"/>
  <c r="AI722" i="24"/>
  <c r="N103" i="9"/>
  <c r="G93" i="13"/>
  <c r="AH1619" i="24"/>
  <c r="O13" i="9"/>
  <c r="B125" i="9"/>
  <c r="D125" i="9"/>
  <c r="AH723" i="24"/>
  <c r="O73" i="9"/>
  <c r="C94" i="13"/>
  <c r="AC611" i="24"/>
  <c r="Y611" i="24"/>
  <c r="AD1620" i="24"/>
  <c r="AY1620" i="24"/>
  <c r="AG1620" i="24"/>
  <c r="X1340" i="24"/>
  <c r="W1340" i="24"/>
  <c r="AD1116" i="24"/>
  <c r="AY1116" i="24"/>
  <c r="AD892" i="24"/>
  <c r="AY892" i="24"/>
  <c r="AD724" i="24"/>
  <c r="AY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BA45" i="23"/>
  <c r="AO45" i="23"/>
  <c r="U2265" i="23"/>
  <c r="AO44" i="23"/>
  <c r="BA44" i="23"/>
  <c r="U2211" i="23"/>
  <c r="AO43" i="23"/>
  <c r="BA43" i="23"/>
  <c r="U2157" i="23"/>
  <c r="AO42" i="23"/>
  <c r="BA42" i="23"/>
  <c r="U2103" i="23"/>
  <c r="BA41" i="23"/>
  <c r="AO41" i="23"/>
  <c r="U2049" i="23"/>
  <c r="AO40" i="23"/>
  <c r="BA40" i="23"/>
  <c r="U1995" i="23"/>
  <c r="BA39" i="23"/>
  <c r="AO39" i="23"/>
  <c r="AO38" i="23"/>
  <c r="BA38" i="23"/>
  <c r="U1941" i="23"/>
  <c r="U1887" i="23"/>
  <c r="BA37" i="23"/>
  <c r="AO37" i="23"/>
  <c r="U1833" i="23"/>
  <c r="BA36" i="23"/>
  <c r="AO36" i="23"/>
  <c r="U1779" i="23"/>
  <c r="AO35" i="23"/>
  <c r="BA35" i="23"/>
  <c r="U1725" i="23"/>
  <c r="AO34" i="23"/>
  <c r="BA34" i="23"/>
  <c r="U1671" i="23"/>
  <c r="AO33" i="23"/>
  <c r="BA33" i="23"/>
  <c r="U1617" i="23"/>
  <c r="AO32" i="23"/>
  <c r="BA32" i="23"/>
  <c r="U1563" i="23"/>
  <c r="BA31" i="23"/>
  <c r="AO31" i="23"/>
  <c r="U1509" i="23"/>
  <c r="AO30" i="23"/>
  <c r="BA30" i="23"/>
  <c r="U1455" i="23"/>
  <c r="BA29" i="23"/>
  <c r="AO29" i="23"/>
  <c r="U1401" i="23"/>
  <c r="AO28" i="23"/>
  <c r="BA28" i="23"/>
  <c r="U1347" i="23"/>
  <c r="AO27" i="23"/>
  <c r="BA27" i="23"/>
  <c r="U1293" i="23"/>
  <c r="AO26" i="23"/>
  <c r="BA26" i="23"/>
  <c r="U1239" i="23"/>
  <c r="AO25" i="23"/>
  <c r="BA25" i="23"/>
  <c r="P123" i="8"/>
  <c r="P61" i="8"/>
  <c r="U1185" i="23"/>
  <c r="BA24" i="23"/>
  <c r="AO24" i="23"/>
  <c r="P122" i="8"/>
  <c r="P60" i="8"/>
  <c r="U1131" i="23"/>
  <c r="AO23" i="23"/>
  <c r="BA23" i="23"/>
  <c r="P121" i="8"/>
  <c r="P59" i="8"/>
  <c r="U1077" i="23"/>
  <c r="AO22" i="23"/>
  <c r="BA22" i="23"/>
  <c r="P120" i="8"/>
  <c r="P58" i="8"/>
  <c r="U1023" i="23"/>
  <c r="AO21" i="23"/>
  <c r="BA21" i="23"/>
  <c r="P119" i="8"/>
  <c r="P57" i="8"/>
  <c r="U969" i="23"/>
  <c r="AO20" i="23"/>
  <c r="BA20" i="23"/>
  <c r="P56" i="8"/>
  <c r="P118" i="8"/>
  <c r="U915" i="23"/>
  <c r="AO19" i="23"/>
  <c r="BA19" i="23"/>
  <c r="P55" i="8"/>
  <c r="P117" i="8"/>
  <c r="U861" i="23"/>
  <c r="AO18" i="23"/>
  <c r="BA18" i="23"/>
  <c r="P54" i="8"/>
  <c r="P116" i="8"/>
  <c r="U807" i="23"/>
  <c r="AO17" i="23"/>
  <c r="BA17" i="23"/>
  <c r="P53" i="8"/>
  <c r="P115" i="8"/>
  <c r="U753" i="23"/>
  <c r="AO16" i="23"/>
  <c r="BA16" i="23"/>
  <c r="P52" i="8"/>
  <c r="P114" i="8"/>
  <c r="U699" i="23"/>
  <c r="AO15" i="23"/>
  <c r="BA15" i="23"/>
  <c r="P113" i="8"/>
  <c r="P51" i="8"/>
  <c r="U645" i="23"/>
  <c r="AO14" i="23"/>
  <c r="BA14" i="23"/>
  <c r="P112" i="8"/>
  <c r="P50" i="8"/>
  <c r="U591" i="23"/>
  <c r="AO13" i="23"/>
  <c r="BA13" i="23"/>
  <c r="P111" i="8"/>
  <c r="P49" i="8"/>
  <c r="U537" i="23"/>
  <c r="AO12" i="23"/>
  <c r="BA12" i="23"/>
  <c r="P48" i="8"/>
  <c r="P110" i="8"/>
  <c r="U483" i="23"/>
  <c r="AO11" i="23"/>
  <c r="BA11" i="23"/>
  <c r="P47" i="8"/>
  <c r="P109" i="8"/>
  <c r="U429" i="23"/>
  <c r="AO10" i="23"/>
  <c r="BA10" i="23"/>
  <c r="P46" i="8"/>
  <c r="P108" i="8"/>
  <c r="U375" i="23"/>
  <c r="AO9" i="23"/>
  <c r="BA9" i="23"/>
  <c r="P107" i="8"/>
  <c r="P45" i="8"/>
  <c r="U321" i="23"/>
  <c r="AO8" i="23"/>
  <c r="BA8" i="23"/>
  <c r="P105" i="8"/>
  <c r="P43" i="8"/>
  <c r="U213" i="23"/>
  <c r="AO6" i="23"/>
  <c r="BA6" i="23"/>
  <c r="P104" i="8"/>
  <c r="P42" i="8"/>
  <c r="U159" i="23"/>
  <c r="AO5" i="23"/>
  <c r="BA5" i="23"/>
  <c r="P103" i="8"/>
  <c r="P41" i="8"/>
  <c r="U105" i="23"/>
  <c r="AO4" i="23"/>
  <c r="BA4" i="23"/>
  <c r="U43" i="18"/>
  <c r="F49" i="13"/>
  <c r="M95" i="13"/>
  <c r="Q95" i="13" s="1"/>
  <c r="O95" i="13"/>
  <c r="U95" i="13" s="1"/>
  <c r="AW612" i="24"/>
  <c r="O612" i="24"/>
  <c r="BM27" i="23"/>
  <c r="AB1621" i="24"/>
  <c r="AC1621" i="24"/>
  <c r="M1621" i="24"/>
  <c r="N1621" i="24"/>
  <c r="AB1565" i="24"/>
  <c r="AC1565" i="24" s="1"/>
  <c r="AB1509" i="24"/>
  <c r="AC1509" i="24"/>
  <c r="AB1453" i="24"/>
  <c r="AC1453" i="24"/>
  <c r="M1397" i="24"/>
  <c r="N1397" i="24"/>
  <c r="AB1341" i="24"/>
  <c r="AC1341" i="24"/>
  <c r="M1341" i="24"/>
  <c r="N1341" i="24"/>
  <c r="M1285" i="24"/>
  <c r="N1285" i="24"/>
  <c r="M1229" i="24"/>
  <c r="N1229" i="24"/>
  <c r="M1173" i="24"/>
  <c r="N1173" i="24"/>
  <c r="M1117" i="24"/>
  <c r="N1117" i="24"/>
  <c r="W1117" i="24" s="1"/>
  <c r="M1061" i="24"/>
  <c r="N1061" i="24"/>
  <c r="M1005" i="24"/>
  <c r="N1005" i="24"/>
  <c r="M949" i="24"/>
  <c r="N949" i="24"/>
  <c r="M893" i="24"/>
  <c r="N893" i="24"/>
  <c r="AB893" i="24"/>
  <c r="AC893" i="24" s="1"/>
  <c r="M837" i="24"/>
  <c r="N837" i="24"/>
  <c r="M781" i="24"/>
  <c r="N781" i="24"/>
  <c r="M725" i="24"/>
  <c r="N725" i="24"/>
  <c r="M669" i="24"/>
  <c r="N669" i="24"/>
  <c r="W669" i="24" s="1"/>
  <c r="M613" i="24"/>
  <c r="N613" i="24"/>
  <c r="M557" i="24"/>
  <c r="N557" i="24"/>
  <c r="AB501" i="24"/>
  <c r="AC501" i="24" s="1"/>
  <c r="N501" i="24"/>
  <c r="M501" i="24"/>
  <c r="M445" i="24"/>
  <c r="N445" i="24"/>
  <c r="W445" i="24" s="1"/>
  <c r="M389" i="24"/>
  <c r="N389" i="24"/>
  <c r="M333" i="24"/>
  <c r="N333" i="24"/>
  <c r="M277" i="24"/>
  <c r="N277" i="24"/>
  <c r="M4756" i="23"/>
  <c r="N4756" i="23"/>
  <c r="M4702" i="23"/>
  <c r="N4702" i="23"/>
  <c r="S4702" i="23" s="1"/>
  <c r="T4702" i="23" s="1"/>
  <c r="D33" i="16" s="1"/>
  <c r="M4240" i="23"/>
  <c r="N4240" i="23" s="1"/>
  <c r="U4240" i="23" s="1"/>
  <c r="M4186" i="23"/>
  <c r="N4186" i="23" s="1"/>
  <c r="U4186" i="23" s="1"/>
  <c r="M4132" i="23"/>
  <c r="N4132" i="23" s="1"/>
  <c r="U4132" i="23" s="1"/>
  <c r="M4078" i="23"/>
  <c r="N4078" i="23" s="1"/>
  <c r="U4078" i="23" s="1"/>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N2158" i="23"/>
  <c r="M2158" i="23"/>
  <c r="N2104" i="23"/>
  <c r="M2104" i="23"/>
  <c r="N2050" i="23"/>
  <c r="M2050" i="23"/>
  <c r="N1996" i="23"/>
  <c r="M1996" i="23"/>
  <c r="M1942" i="23"/>
  <c r="N1942" i="23"/>
  <c r="M1888" i="23"/>
  <c r="N1888" i="23" s="1"/>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s="1"/>
  <c r="N754" i="23"/>
  <c r="M754" i="23"/>
  <c r="M700" i="23"/>
  <c r="N700" i="23"/>
  <c r="M646" i="23"/>
  <c r="N646" i="23"/>
  <c r="M592" i="23"/>
  <c r="N592" i="23"/>
  <c r="M538" i="23"/>
  <c r="N538" i="23"/>
  <c r="M484" i="23"/>
  <c r="N484" i="23"/>
  <c r="M430" i="23"/>
  <c r="N430" i="23"/>
  <c r="M376" i="23"/>
  <c r="N376" i="23"/>
  <c r="M322" i="23"/>
  <c r="N322" i="23"/>
  <c r="BA7" i="23"/>
  <c r="AO7" i="23"/>
  <c r="U267" i="23"/>
  <c r="P44" i="8"/>
  <c r="P106" i="8"/>
  <c r="M268" i="23"/>
  <c r="N268" i="23"/>
  <c r="M214" i="23"/>
  <c r="N214" i="23"/>
  <c r="M160" i="23"/>
  <c r="N160" i="23"/>
  <c r="M106" i="23"/>
  <c r="N106" i="23"/>
  <c r="M44" i="18"/>
  <c r="N44" i="18"/>
  <c r="AS949" i="24"/>
  <c r="AS893" i="24"/>
  <c r="AS837" i="24"/>
  <c r="AS781" i="24"/>
  <c r="AS557" i="24"/>
  <c r="Z4132" i="23"/>
  <c r="Z4078" i="23"/>
  <c r="AS1397" i="24"/>
  <c r="AS1341" i="24"/>
  <c r="AX1341" i="24" s="1"/>
  <c r="AS1285" i="24"/>
  <c r="AS1229" i="24"/>
  <c r="AS1061" i="24"/>
  <c r="AS1005" i="24"/>
  <c r="Z4756" i="23"/>
  <c r="Z4186" i="23"/>
  <c r="AS1621" i="24"/>
  <c r="AS725" i="24"/>
  <c r="AS669" i="24"/>
  <c r="AW669" i="24" s="1"/>
  <c r="AS613" i="24"/>
  <c r="O613" i="24" s="1"/>
  <c r="AS333" i="24"/>
  <c r="AS277" i="24"/>
  <c r="Z3400" i="23"/>
  <c r="Z3346" i="23"/>
  <c r="Z3292" i="23"/>
  <c r="Z2212" i="23"/>
  <c r="Z592" i="23"/>
  <c r="Z3022" i="23"/>
  <c r="Z2968" i="23"/>
  <c r="Z2914" i="23"/>
  <c r="Z2806" i="23"/>
  <c r="Z2752" i="23"/>
  <c r="Z2698" i="23"/>
  <c r="O2698" i="23" s="1"/>
  <c r="BN52" i="23" s="1"/>
  <c r="Z2644" i="23"/>
  <c r="Z2590" i="23"/>
  <c r="Z2536" i="23"/>
  <c r="Z2266" i="23"/>
  <c r="Z2158" i="23"/>
  <c r="Z2104" i="23"/>
  <c r="Z2050" i="23"/>
  <c r="Z1996" i="23"/>
  <c r="Z1942" i="23"/>
  <c r="Z1888" i="23"/>
  <c r="Z1834" i="23"/>
  <c r="Z1780" i="23"/>
  <c r="Z1510" i="23"/>
  <c r="Z538" i="23"/>
  <c r="Z1456" i="23"/>
  <c r="Z1402" i="23"/>
  <c r="Z1348" i="23"/>
  <c r="O1348" i="23" s="1"/>
  <c r="BN27" i="23" s="1"/>
  <c r="Z1240" i="23"/>
  <c r="Z1186" i="23"/>
  <c r="Z1132" i="23"/>
  <c r="Z1078" i="23"/>
  <c r="Z1024" i="23"/>
  <c r="Z970" i="23"/>
  <c r="Z916" i="23"/>
  <c r="Z700" i="23"/>
  <c r="Z646" i="23"/>
  <c r="Z484" i="23"/>
  <c r="Z430" i="23"/>
  <c r="Z376" i="23"/>
  <c r="Z322" i="23"/>
  <c r="Z268" i="23"/>
  <c r="Z214" i="23"/>
  <c r="I1622" i="24"/>
  <c r="W1621" i="24"/>
  <c r="X1621" i="24"/>
  <c r="AO1622" i="24"/>
  <c r="AX1621" i="24"/>
  <c r="F1622" i="24"/>
  <c r="O1622" i="24" s="1"/>
  <c r="K1622" i="24"/>
  <c r="AQ1622" i="24"/>
  <c r="AS1622" i="24" s="1"/>
  <c r="AX1622" i="24" s="1"/>
  <c r="D1566" i="24"/>
  <c r="F1566" i="24"/>
  <c r="O1566" i="24" s="1"/>
  <c r="D1510" i="24"/>
  <c r="F1510" i="24"/>
  <c r="O1510" i="24" s="1"/>
  <c r="D1454" i="24"/>
  <c r="F1454" i="24"/>
  <c r="O1454" i="24" s="1"/>
  <c r="I1398" i="24"/>
  <c r="W1397" i="24"/>
  <c r="X1397" i="24"/>
  <c r="AO1398" i="24"/>
  <c r="AX1397" i="24"/>
  <c r="F1398" i="24"/>
  <c r="AQ1398" i="24"/>
  <c r="K1398" i="24"/>
  <c r="K1342" i="24"/>
  <c r="F1342" i="24"/>
  <c r="AQ1342" i="24"/>
  <c r="AO1286" i="24"/>
  <c r="AX1285" i="24"/>
  <c r="I1286" i="24"/>
  <c r="W1285" i="24"/>
  <c r="X1285" i="24"/>
  <c r="F1286" i="24"/>
  <c r="K1286" i="24"/>
  <c r="AQ1286" i="24"/>
  <c r="AO1230" i="24"/>
  <c r="AX1229" i="24"/>
  <c r="AQ1230" i="24"/>
  <c r="K1230" i="24"/>
  <c r="K1174" i="24"/>
  <c r="AQ1174" i="24"/>
  <c r="K1118" i="24"/>
  <c r="AQ1118" i="24"/>
  <c r="K1062" i="24"/>
  <c r="AQ1062" i="24"/>
  <c r="K1006" i="24"/>
  <c r="AQ1006" i="24"/>
  <c r="AO950" i="24"/>
  <c r="AX949" i="24"/>
  <c r="I950" i="24"/>
  <c r="W949" i="24"/>
  <c r="X949" i="24"/>
  <c r="AQ950" i="24"/>
  <c r="K950" i="24"/>
  <c r="AO894" i="24"/>
  <c r="AX893" i="24"/>
  <c r="I894" i="24"/>
  <c r="W893" i="24"/>
  <c r="X893" i="24"/>
  <c r="K894" i="24"/>
  <c r="AQ894" i="24"/>
  <c r="AO838" i="24"/>
  <c r="AX837" i="24"/>
  <c r="I838" i="24"/>
  <c r="X837" i="24"/>
  <c r="W837" i="24"/>
  <c r="AQ838" i="24"/>
  <c r="K838" i="24"/>
  <c r="AO782" i="24"/>
  <c r="AX781" i="24"/>
  <c r="I782" i="24"/>
  <c r="X781" i="24"/>
  <c r="W781" i="24"/>
  <c r="AQ782" i="24"/>
  <c r="K782" i="24"/>
  <c r="AO726" i="24"/>
  <c r="AX725" i="24"/>
  <c r="I726" i="24"/>
  <c r="X725" i="24"/>
  <c r="W725" i="24"/>
  <c r="AQ726" i="24"/>
  <c r="AS726" i="24" s="1"/>
  <c r="AX726" i="24" s="1"/>
  <c r="K726" i="24"/>
  <c r="AQ670" i="24"/>
  <c r="K670" i="24"/>
  <c r="AO614" i="24"/>
  <c r="AX613" i="24"/>
  <c r="I614" i="24"/>
  <c r="W613" i="24"/>
  <c r="X613" i="24"/>
  <c r="AQ614" i="24"/>
  <c r="K614" i="24"/>
  <c r="AO558" i="24"/>
  <c r="AX557" i="24"/>
  <c r="I558" i="24"/>
  <c r="W557" i="24"/>
  <c r="X557" i="24"/>
  <c r="AQ558" i="24"/>
  <c r="K558" i="24"/>
  <c r="AQ502" i="24"/>
  <c r="K502" i="24"/>
  <c r="AQ446" i="24"/>
  <c r="K446" i="24"/>
  <c r="AQ390" i="24"/>
  <c r="K390" i="24"/>
  <c r="K334" i="24"/>
  <c r="AQ334" i="24"/>
  <c r="K278" i="24"/>
  <c r="AQ278" i="24"/>
  <c r="F4757" i="23"/>
  <c r="X4757" i="23"/>
  <c r="K4757" i="23"/>
  <c r="K4703" i="23"/>
  <c r="AC4703" i="23"/>
  <c r="X4241" i="23"/>
  <c r="K4241" i="23"/>
  <c r="X4187" i="23"/>
  <c r="K4187" i="23"/>
  <c r="K4133" i="23"/>
  <c r="X4133" i="23"/>
  <c r="F4133" i="23"/>
  <c r="X4079" i="23"/>
  <c r="K4079" i="23"/>
  <c r="X3455" i="23"/>
  <c r="K3455" i="23"/>
  <c r="X3401" i="23"/>
  <c r="K3401" i="23"/>
  <c r="BN64" i="23"/>
  <c r="K3347" i="23"/>
  <c r="X3347" i="23"/>
  <c r="BN63" i="23"/>
  <c r="K3293" i="23"/>
  <c r="X3293" i="23"/>
  <c r="X3239" i="23"/>
  <c r="K3239" i="23"/>
  <c r="K3185" i="23"/>
  <c r="X3185" i="23"/>
  <c r="X3131" i="23"/>
  <c r="K3131" i="23"/>
  <c r="BN59" i="23"/>
  <c r="X3077" i="23"/>
  <c r="K3077" i="23"/>
  <c r="BN58" i="23"/>
  <c r="K3023" i="23"/>
  <c r="X3023" i="23"/>
  <c r="BN57" i="23"/>
  <c r="X2969" i="23"/>
  <c r="K2969" i="23"/>
  <c r="F2969" i="23"/>
  <c r="BN56" i="23"/>
  <c r="F2915" i="23"/>
  <c r="O2915" i="23" s="1"/>
  <c r="K2915" i="23"/>
  <c r="X2915" i="23"/>
  <c r="X2861" i="23"/>
  <c r="K2861" i="23"/>
  <c r="X2807" i="23"/>
  <c r="K2807" i="23"/>
  <c r="BN53" i="23"/>
  <c r="X2753" i="23"/>
  <c r="K2753" i="23"/>
  <c r="K2699" i="23"/>
  <c r="X2699" i="23"/>
  <c r="BN51" i="23"/>
  <c r="X2645" i="23"/>
  <c r="K2645" i="23"/>
  <c r="BN50" i="23"/>
  <c r="X2591" i="23"/>
  <c r="K2591" i="23"/>
  <c r="BN49" i="23"/>
  <c r="X2537" i="23"/>
  <c r="K2537" i="23"/>
  <c r="F2537" i="23"/>
  <c r="O2537" i="23" s="1"/>
  <c r="K2483" i="23"/>
  <c r="X2483" i="23"/>
  <c r="K2429" i="23"/>
  <c r="X2429" i="23"/>
  <c r="X2375" i="23"/>
  <c r="K2375" i="23"/>
  <c r="X2321" i="23"/>
  <c r="K2321" i="23"/>
  <c r="K2267" i="23"/>
  <c r="X2267" i="23"/>
  <c r="BN44" i="23"/>
  <c r="BN43" i="23"/>
  <c r="X2213" i="23"/>
  <c r="K2213" i="23"/>
  <c r="BN42" i="23"/>
  <c r="BN41" i="23"/>
  <c r="X2105" i="23"/>
  <c r="K2105" i="23"/>
  <c r="F2105" i="23"/>
  <c r="O2105" i="23" s="1"/>
  <c r="K2051" i="23"/>
  <c r="F2051" i="23"/>
  <c r="O2051" i="23" s="1"/>
  <c r="X2051" i="23"/>
  <c r="BN40" i="23"/>
  <c r="X1997" i="23"/>
  <c r="K1997" i="23"/>
  <c r="X1943" i="23"/>
  <c r="K1943" i="23"/>
  <c r="F1943" i="23"/>
  <c r="BN37" i="23"/>
  <c r="X1889" i="23"/>
  <c r="K1889" i="23"/>
  <c r="BN36" i="23"/>
  <c r="K1835" i="23"/>
  <c r="X1835" i="23"/>
  <c r="BN35" i="23"/>
  <c r="X1781" i="23"/>
  <c r="K1781" i="23"/>
  <c r="F1781" i="23"/>
  <c r="O1781" i="23" s="1"/>
  <c r="X1727" i="23"/>
  <c r="Z1727" i="23" s="1"/>
  <c r="K1727" i="23"/>
  <c r="K1673" i="23"/>
  <c r="X1673" i="23"/>
  <c r="K1619" i="23"/>
  <c r="X1619" i="23"/>
  <c r="K1565" i="23"/>
  <c r="X1565" i="23"/>
  <c r="X1511" i="23"/>
  <c r="K1511" i="23"/>
  <c r="K1457" i="23"/>
  <c r="X1457" i="23"/>
  <c r="BN28" i="23"/>
  <c r="F1403" i="23"/>
  <c r="O1403" i="23" s="1"/>
  <c r="K1403" i="23"/>
  <c r="X1403" i="23"/>
  <c r="X1349" i="23"/>
  <c r="Z1349" i="23" s="1"/>
  <c r="O1349" i="23" s="1"/>
  <c r="K1349" i="23"/>
  <c r="F1349" i="23"/>
  <c r="BN26" i="23"/>
  <c r="X1295" i="23"/>
  <c r="Z1295" i="23" s="1"/>
  <c r="K1295" i="23"/>
  <c r="BN25" i="23"/>
  <c r="X1241" i="23"/>
  <c r="K1241" i="23"/>
  <c r="X1187" i="23"/>
  <c r="K1187" i="23"/>
  <c r="K1133" i="23"/>
  <c r="X1133" i="23"/>
  <c r="K1079" i="23"/>
  <c r="X1079" i="23"/>
  <c r="X1025" i="23"/>
  <c r="F1025" i="23"/>
  <c r="O1025" i="23" s="1"/>
  <c r="K1025" i="23"/>
  <c r="F971" i="23"/>
  <c r="O971" i="23" s="1"/>
  <c r="K971" i="23"/>
  <c r="X971" i="23"/>
  <c r="Z971" i="23" s="1"/>
  <c r="K917" i="23"/>
  <c r="X917" i="23"/>
  <c r="Z917" i="23" s="1"/>
  <c r="F917" i="23"/>
  <c r="O917" i="23" s="1"/>
  <c r="K863" i="23"/>
  <c r="X863" i="23"/>
  <c r="X809" i="23"/>
  <c r="K809" i="23"/>
  <c r="X755" i="23"/>
  <c r="K755" i="23"/>
  <c r="F755" i="23"/>
  <c r="X701" i="23"/>
  <c r="K701" i="23"/>
  <c r="K647" i="23"/>
  <c r="X647" i="23"/>
  <c r="K593" i="23"/>
  <c r="F593" i="23"/>
  <c r="O593" i="23" s="1"/>
  <c r="X593" i="23"/>
  <c r="X539" i="23"/>
  <c r="K539" i="23"/>
  <c r="K485" i="23"/>
  <c r="X485" i="23"/>
  <c r="K431" i="23"/>
  <c r="X431" i="23"/>
  <c r="K377" i="23"/>
  <c r="X377" i="23"/>
  <c r="X323" i="23"/>
  <c r="K323" i="23"/>
  <c r="K269" i="23"/>
  <c r="X269" i="23"/>
  <c r="X215" i="23"/>
  <c r="F215" i="23"/>
  <c r="O215" i="23" s="1"/>
  <c r="K215" i="23"/>
  <c r="K161" i="23"/>
  <c r="X161" i="23"/>
  <c r="F107" i="23"/>
  <c r="X107" i="23"/>
  <c r="K107" i="23"/>
  <c r="F45" i="18"/>
  <c r="C45" i="19" s="1"/>
  <c r="K45" i="18"/>
  <c r="V44" i="19"/>
  <c r="U45" i="19" s="1"/>
  <c r="W44" i="19"/>
  <c r="U94" i="13"/>
  <c r="T4701" i="23"/>
  <c r="D32" i="16" s="1"/>
  <c r="AH4701" i="23"/>
  <c r="D56" i="16" s="1"/>
  <c r="BM52" i="23"/>
  <c r="BN55" i="23"/>
  <c r="BN48" i="23"/>
  <c r="BN33" i="23"/>
  <c r="BN32" i="23"/>
  <c r="Q96" i="8" l="1"/>
  <c r="P96" i="8"/>
  <c r="AS1118" i="24"/>
  <c r="AW1118" i="24" s="1"/>
  <c r="Z3077" i="23"/>
  <c r="Z3023" i="23"/>
  <c r="Z2645" i="23"/>
  <c r="Z647" i="23"/>
  <c r="P65" i="8"/>
  <c r="AS782" i="24"/>
  <c r="AX782" i="24" s="1"/>
  <c r="P127" i="8"/>
  <c r="AS1174" i="24"/>
  <c r="AX1174" i="24" s="1"/>
  <c r="Z2699" i="23"/>
  <c r="O2699" i="23" s="1"/>
  <c r="Z2591" i="23"/>
  <c r="Y44" i="19"/>
  <c r="AS446" i="24"/>
  <c r="AW446" i="24" s="1"/>
  <c r="Z3131" i="23"/>
  <c r="Z1781" i="23"/>
  <c r="Z1673" i="23"/>
  <c r="Z1619" i="23"/>
  <c r="Z1403" i="23"/>
  <c r="Z1025" i="23"/>
  <c r="Z701" i="23"/>
  <c r="K1231" i="24"/>
  <c r="AQ1231" i="24"/>
  <c r="F503" i="24"/>
  <c r="AQ503" i="24"/>
  <c r="K503" i="24"/>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c r="AZ1567" i="24"/>
  <c r="O1567" i="24"/>
  <c r="P1567" i="24"/>
  <c r="Q1567" i="24"/>
  <c r="R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B1455" i="24"/>
  <c r="AC1455" i="24" s="1"/>
  <c r="O1455" i="24"/>
  <c r="AZ1455" i="24"/>
  <c r="P1455" i="24"/>
  <c r="R1455" i="24"/>
  <c r="Q1455" i="24"/>
  <c r="W1455" i="24"/>
  <c r="X1455" i="24"/>
  <c r="AF1455" i="24"/>
  <c r="AW1455" i="24"/>
  <c r="AX1455" i="24"/>
  <c r="C1456" i="24"/>
  <c r="E1456" i="24"/>
  <c r="G1456" i="24"/>
  <c r="B1457" i="24"/>
  <c r="J1399" i="24"/>
  <c r="I1400" i="24" s="1"/>
  <c r="AP1399" i="24"/>
  <c r="AO1400" i="24" s="1"/>
  <c r="D1399" i="24"/>
  <c r="AB1399" i="24"/>
  <c r="AC1399" i="24"/>
  <c r="O1399" i="24"/>
  <c r="Y1399" i="24" s="1"/>
  <c r="AZ1399" i="24"/>
  <c r="P1399" i="24"/>
  <c r="Q1399" i="24"/>
  <c r="R1399" i="24"/>
  <c r="AF1399" i="24"/>
  <c r="AW1399" i="24"/>
  <c r="AR1400" i="24"/>
  <c r="L1400" i="24"/>
  <c r="C1400" i="24"/>
  <c r="E1400" i="24"/>
  <c r="F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Z1287" i="24"/>
  <c r="O1287" i="24"/>
  <c r="Y1287" i="24" s="1"/>
  <c r="P1287" i="24"/>
  <c r="Q1287" i="24"/>
  <c r="R1287" i="24"/>
  <c r="AF1287" i="24"/>
  <c r="AW1287" i="24"/>
  <c r="AR1288" i="24"/>
  <c r="L1288" i="24"/>
  <c r="C1288" i="24"/>
  <c r="E1288" i="24"/>
  <c r="G1288" i="24"/>
  <c r="B1289" i="24"/>
  <c r="M1231" i="24"/>
  <c r="AP1231" i="24"/>
  <c r="J1231" i="24"/>
  <c r="D1231" i="24"/>
  <c r="AB1231" i="24"/>
  <c r="AC1231" i="24" s="1"/>
  <c r="AZ1231" i="24"/>
  <c r="O1231" i="24"/>
  <c r="Y1231" i="24" s="1"/>
  <c r="P1231" i="24"/>
  <c r="Q1231" i="24"/>
  <c r="R1231" i="24"/>
  <c r="AF1231" i="24"/>
  <c r="AW1231" i="24"/>
  <c r="AR1232" i="24"/>
  <c r="L1232" i="24"/>
  <c r="C1232" i="24"/>
  <c r="E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G1176" i="24"/>
  <c r="B1177" i="24"/>
  <c r="AP1119" i="24"/>
  <c r="AO1120" i="24" s="1"/>
  <c r="J1119" i="24"/>
  <c r="I1120" i="24" s="1"/>
  <c r="D1119" i="24"/>
  <c r="AB1119" i="24"/>
  <c r="AC1119" i="24" s="1"/>
  <c r="AZ1119" i="24"/>
  <c r="O1119" i="24"/>
  <c r="Y1119" i="24" s="1"/>
  <c r="P1119" i="24"/>
  <c r="R1119" i="24"/>
  <c r="Q1119" i="24"/>
  <c r="X1119" i="24"/>
  <c r="AF1119" i="24"/>
  <c r="AX1119" i="24"/>
  <c r="AR1120" i="24"/>
  <c r="L1120" i="24"/>
  <c r="C1120" i="24"/>
  <c r="E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G1064" i="24"/>
  <c r="B1065" i="24"/>
  <c r="AP1007" i="24"/>
  <c r="AO1008" i="24" s="1"/>
  <c r="J1007" i="24"/>
  <c r="I1008" i="24" s="1"/>
  <c r="D1007" i="24"/>
  <c r="AZ1007" i="24"/>
  <c r="O1007" i="24"/>
  <c r="Y1007" i="24" s="1"/>
  <c r="P1007" i="24"/>
  <c r="Q1007" i="24"/>
  <c r="R1007" i="24"/>
  <c r="AF1007" i="24"/>
  <c r="AW1007" i="24"/>
  <c r="AR1008" i="24"/>
  <c r="L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E952" i="24"/>
  <c r="G952" i="24"/>
  <c r="B953" i="24"/>
  <c r="AP895" i="24"/>
  <c r="AO896" i="24" s="1"/>
  <c r="J895" i="24"/>
  <c r="I896" i="24" s="1"/>
  <c r="D895" i="24"/>
  <c r="AZ895" i="24"/>
  <c r="O895" i="24"/>
  <c r="Y895" i="24" s="1"/>
  <c r="P895" i="24"/>
  <c r="Q895" i="24"/>
  <c r="R895" i="24"/>
  <c r="AF895" i="24"/>
  <c r="AW895" i="24"/>
  <c r="AR896" i="24"/>
  <c r="L896" i="24"/>
  <c r="C896" i="24"/>
  <c r="E896" i="24"/>
  <c r="G896" i="24"/>
  <c r="B897" i="24"/>
  <c r="AP839" i="24"/>
  <c r="AO840" i="24" s="1"/>
  <c r="J839" i="24"/>
  <c r="I840" i="24" s="1"/>
  <c r="D839" i="24"/>
  <c r="AC839" i="24"/>
  <c r="AB839" i="24"/>
  <c r="AZ839" i="24"/>
  <c r="O839" i="24"/>
  <c r="Y839" i="24" s="1"/>
  <c r="P839" i="24"/>
  <c r="Q839" i="24"/>
  <c r="R839" i="24"/>
  <c r="AF839" i="24"/>
  <c r="AW839" i="24"/>
  <c r="AR840" i="24"/>
  <c r="L840" i="24"/>
  <c r="C840" i="24"/>
  <c r="E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AP727" i="24"/>
  <c r="AO728" i="24" s="1"/>
  <c r="J727" i="24"/>
  <c r="I728" i="24" s="1"/>
  <c r="D727" i="24"/>
  <c r="AB727" i="24"/>
  <c r="AC727" i="24" s="1"/>
  <c r="O727" i="24"/>
  <c r="Y727" i="24" s="1"/>
  <c r="AZ727" i="24"/>
  <c r="P727" i="24"/>
  <c r="Q727" i="24"/>
  <c r="R727" i="24"/>
  <c r="AF727" i="24"/>
  <c r="AW727" i="24"/>
  <c r="AR728" i="24"/>
  <c r="L728" i="24"/>
  <c r="C728" i="24"/>
  <c r="E728" i="24"/>
  <c r="G728" i="24"/>
  <c r="B729" i="24"/>
  <c r="AP671" i="24"/>
  <c r="AO672" i="24" s="1"/>
  <c r="J671" i="24"/>
  <c r="I672" i="24" s="1"/>
  <c r="D671" i="24"/>
  <c r="AB671" i="24"/>
  <c r="AC671" i="24" s="1"/>
  <c r="AZ671" i="24"/>
  <c r="O671" i="24"/>
  <c r="Y671" i="24" s="1"/>
  <c r="P671" i="24"/>
  <c r="Q671" i="24"/>
  <c r="R671" i="24"/>
  <c r="X671" i="24"/>
  <c r="AF671" i="24"/>
  <c r="AX671" i="24"/>
  <c r="AR672" i="24"/>
  <c r="L672" i="24"/>
  <c r="C672" i="24"/>
  <c r="E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Z559" i="24"/>
  <c r="O559" i="24"/>
  <c r="Y559" i="24" s="1"/>
  <c r="P559" i="24"/>
  <c r="Q559" i="24"/>
  <c r="R559" i="24"/>
  <c r="AF559" i="24"/>
  <c r="AW559" i="24"/>
  <c r="AR560" i="24"/>
  <c r="L560" i="24"/>
  <c r="C560" i="24"/>
  <c r="E560" i="24"/>
  <c r="G560" i="24"/>
  <c r="B561" i="24"/>
  <c r="M503" i="24"/>
  <c r="AB503" i="24"/>
  <c r="AC503" i="24"/>
  <c r="L504" i="24"/>
  <c r="AR504" i="24"/>
  <c r="G504" i="24"/>
  <c r="B505" i="24"/>
  <c r="C504" i="24"/>
  <c r="E504" i="24"/>
  <c r="F504" i="24"/>
  <c r="J503" i="24"/>
  <c r="AP503" i="24"/>
  <c r="D503" i="24"/>
  <c r="AZ503" i="24"/>
  <c r="O503" i="24"/>
  <c r="Y503" i="24" s="1"/>
  <c r="P503" i="24"/>
  <c r="Q503" i="24"/>
  <c r="R503" i="24"/>
  <c r="AW503" i="24"/>
  <c r="AF503" i="24"/>
  <c r="AP447" i="24"/>
  <c r="AO448" i="24" s="1"/>
  <c r="J447" i="24"/>
  <c r="I448" i="24" s="1"/>
  <c r="D447" i="24"/>
  <c r="AB447" i="24"/>
  <c r="AC447" i="24" s="1"/>
  <c r="O447" i="24"/>
  <c r="Y447" i="24" s="1"/>
  <c r="AZ447" i="24"/>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J279" i="24"/>
  <c r="I280" i="24" s="1"/>
  <c r="AP279" i="24"/>
  <c r="AO280" i="24" s="1"/>
  <c r="D279" i="24"/>
  <c r="AB279" i="24"/>
  <c r="AC279" i="24" s="1"/>
  <c r="O279" i="24"/>
  <c r="Y279" i="24" s="1"/>
  <c r="AZ279" i="24"/>
  <c r="P279" i="24"/>
  <c r="Q279" i="24"/>
  <c r="R279" i="24"/>
  <c r="AF279" i="24"/>
  <c r="AW279" i="24"/>
  <c r="AR280" i="24"/>
  <c r="L280" i="24"/>
  <c r="C280" i="24"/>
  <c r="E280" i="24"/>
  <c r="F280" i="24"/>
  <c r="G280" i="24"/>
  <c r="B281" i="24"/>
  <c r="D4758" i="23"/>
  <c r="J4758" i="23"/>
  <c r="I4759" i="23" s="1"/>
  <c r="W4758" i="23"/>
  <c r="V4759" i="23" s="1"/>
  <c r="O4758" i="23"/>
  <c r="R98" i="13" s="1"/>
  <c r="P4758" i="23"/>
  <c r="Q4758" i="23"/>
  <c r="R4758" i="23"/>
  <c r="L4759" i="23"/>
  <c r="Y4759" i="23"/>
  <c r="C4759" i="23"/>
  <c r="E4759" i="23"/>
  <c r="G4759" i="23"/>
  <c r="B4760" i="23"/>
  <c r="S4703" i="23"/>
  <c r="U4703" i="23"/>
  <c r="AG4703" i="23"/>
  <c r="AI4703" i="23"/>
  <c r="D4704" i="23"/>
  <c r="J4704" i="23"/>
  <c r="I4705" i="23" s="1"/>
  <c r="AB4704" i="23"/>
  <c r="AA4705" i="23" s="1"/>
  <c r="P4704" i="23"/>
  <c r="Q4704" i="23"/>
  <c r="R4704" i="23"/>
  <c r="AD4705" i="23"/>
  <c r="L4705" i="23"/>
  <c r="C4705" i="23"/>
  <c r="E4705" i="23"/>
  <c r="G4705" i="23"/>
  <c r="B4706" i="23"/>
  <c r="Z4649" i="23"/>
  <c r="V4650" i="23"/>
  <c r="D4650" i="23"/>
  <c r="W4650" i="23"/>
  <c r="V4651" i="23" s="1"/>
  <c r="P4650" i="23"/>
  <c r="Q4650" i="23"/>
  <c r="R4650" i="23"/>
  <c r="Y4651" i="23"/>
  <c r="C4651" i="23"/>
  <c r="E4651" i="23"/>
  <c r="G4651" i="23"/>
  <c r="B4652" i="23"/>
  <c r="J4596" i="23"/>
  <c r="I4597" i="23" s="1"/>
  <c r="D4596" i="23"/>
  <c r="P4596" i="23"/>
  <c r="Q4596" i="23"/>
  <c r="R4596" i="23"/>
  <c r="L4597" i="23"/>
  <c r="C4597" i="23"/>
  <c r="K4597" i="23" s="1"/>
  <c r="E4597" i="23"/>
  <c r="F4597" i="23"/>
  <c r="G4597" i="23"/>
  <c r="B4598" i="23"/>
  <c r="D4542" i="23"/>
  <c r="J4542" i="23"/>
  <c r="I4543" i="23" s="1"/>
  <c r="P4542" i="23"/>
  <c r="Q4542" i="23"/>
  <c r="R4542" i="23"/>
  <c r="L4543" i="23"/>
  <c r="C4543" i="23"/>
  <c r="K4543" i="23" s="1"/>
  <c r="E4543" i="23"/>
  <c r="F4543" i="23"/>
  <c r="G4543" i="23"/>
  <c r="B4544" i="23"/>
  <c r="D4242" i="23"/>
  <c r="J4242" i="23"/>
  <c r="I4243" i="23" s="1"/>
  <c r="W4242" i="23"/>
  <c r="V4243" i="23" s="1"/>
  <c r="O4242" i="23"/>
  <c r="P4242" i="23"/>
  <c r="Q4242" i="23"/>
  <c r="R4242" i="23"/>
  <c r="L4243" i="23"/>
  <c r="Y4243" i="23"/>
  <c r="C4243" i="23"/>
  <c r="E4243" i="23"/>
  <c r="F4243" i="23"/>
  <c r="G4243" i="23"/>
  <c r="B4244" i="23"/>
  <c r="D4188" i="23"/>
  <c r="J4188" i="23"/>
  <c r="I4189" i="23" s="1"/>
  <c r="W4188" i="23"/>
  <c r="V4189" i="23" s="1"/>
  <c r="O4188" i="23"/>
  <c r="P4188" i="23"/>
  <c r="Q4188" i="23"/>
  <c r="R4188" i="23"/>
  <c r="Y4189" i="23"/>
  <c r="L4189" i="23"/>
  <c r="C4189" i="23"/>
  <c r="E4189" i="23"/>
  <c r="F4189" i="23"/>
  <c r="G4189" i="23"/>
  <c r="B4190" i="23"/>
  <c r="D4134" i="23"/>
  <c r="J4134" i="23"/>
  <c r="I4135" i="23" s="1"/>
  <c r="W4134" i="23"/>
  <c r="V4135" i="23" s="1"/>
  <c r="O4134" i="23"/>
  <c r="P4134" i="23"/>
  <c r="Q4134" i="23"/>
  <c r="R4134" i="23"/>
  <c r="L4135" i="23"/>
  <c r="Y4135" i="23"/>
  <c r="C4135" i="23"/>
  <c r="E4135" i="23"/>
  <c r="F4135" i="23"/>
  <c r="G4135" i="23"/>
  <c r="B4136" i="23"/>
  <c r="W4080" i="23"/>
  <c r="V4081" i="23" s="1"/>
  <c r="D4080" i="23"/>
  <c r="J4080" i="23"/>
  <c r="I4081" i="23" s="1"/>
  <c r="O4080" i="23"/>
  <c r="P4080" i="23"/>
  <c r="Q4080" i="23"/>
  <c r="R4080" i="23"/>
  <c r="Y4081" i="23"/>
  <c r="L4081" i="23"/>
  <c r="E4081" i="23"/>
  <c r="B4082" i="23"/>
  <c r="C4081" i="23"/>
  <c r="F4081" i="23"/>
  <c r="G4081"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W3456" i="23"/>
  <c r="V3457" i="23" s="1"/>
  <c r="J3456" i="23"/>
  <c r="I3457" i="23" s="1"/>
  <c r="D3456" i="23"/>
  <c r="P3456" i="23"/>
  <c r="Q3456" i="23"/>
  <c r="R3456" i="23"/>
  <c r="Y3457" i="23"/>
  <c r="L3457" i="23"/>
  <c r="C3457" i="23"/>
  <c r="E3457" i="23"/>
  <c r="F3457" i="23"/>
  <c r="G3457" i="23"/>
  <c r="B3458" i="23"/>
  <c r="J3402" i="23"/>
  <c r="I3403" i="23" s="1"/>
  <c r="W3402" i="23"/>
  <c r="V3403" i="23" s="1"/>
  <c r="D3402" i="23"/>
  <c r="P3402" i="23"/>
  <c r="Q3402" i="23"/>
  <c r="R3402" i="23"/>
  <c r="L3403" i="23"/>
  <c r="Y3403" i="23"/>
  <c r="C3403" i="23"/>
  <c r="E3403" i="23"/>
  <c r="F3403" i="23"/>
  <c r="G3403" i="23"/>
  <c r="B3404" i="23"/>
  <c r="W3348" i="23"/>
  <c r="V3349" i="23" s="1"/>
  <c r="J3348" i="23"/>
  <c r="I3349" i="23" s="1"/>
  <c r="D3348" i="23"/>
  <c r="O3348" i="23"/>
  <c r="P3348" i="23"/>
  <c r="Q3348" i="23"/>
  <c r="R3348" i="23"/>
  <c r="Y3349" i="23"/>
  <c r="L3349" i="23"/>
  <c r="C3349" i="23"/>
  <c r="E3349" i="23"/>
  <c r="F3349" i="23"/>
  <c r="G3349" i="23"/>
  <c r="B3350" i="23"/>
  <c r="W3294" i="23"/>
  <c r="V3295" i="23" s="1"/>
  <c r="J3294" i="23"/>
  <c r="I3295" i="23" s="1"/>
  <c r="D3294" i="23"/>
  <c r="P3294" i="23"/>
  <c r="Q3294" i="23"/>
  <c r="R3294" i="23"/>
  <c r="Y3295" i="23"/>
  <c r="L3295" i="23"/>
  <c r="C3295" i="23"/>
  <c r="E3295" i="23"/>
  <c r="F3295" i="23"/>
  <c r="G3295" i="23"/>
  <c r="B3296" i="23"/>
  <c r="W3240" i="23"/>
  <c r="V3241" i="23" s="1"/>
  <c r="J3240" i="23"/>
  <c r="I3241" i="23" s="1"/>
  <c r="D3240" i="23"/>
  <c r="P3240" i="23"/>
  <c r="Q3240" i="23"/>
  <c r="R3240" i="23"/>
  <c r="L3241" i="23"/>
  <c r="Y3241" i="23"/>
  <c r="C3241" i="23"/>
  <c r="E3241" i="23"/>
  <c r="F3241" i="23"/>
  <c r="G3241" i="23"/>
  <c r="B3242" i="23"/>
  <c r="W3186" i="23"/>
  <c r="V3187" i="23" s="1"/>
  <c r="J3186" i="23"/>
  <c r="I3187" i="23" s="1"/>
  <c r="D3186" i="23"/>
  <c r="P3186" i="23"/>
  <c r="Q3186" i="23"/>
  <c r="R3186" i="23"/>
  <c r="Y3187" i="23"/>
  <c r="L3187" i="23"/>
  <c r="C3187" i="23"/>
  <c r="E3187" i="23"/>
  <c r="F3187" i="23"/>
  <c r="G3187" i="23"/>
  <c r="B3188" i="23"/>
  <c r="W3132" i="23"/>
  <c r="V3133" i="23" s="1"/>
  <c r="J3132" i="23"/>
  <c r="I3133" i="23" s="1"/>
  <c r="D3132" i="23"/>
  <c r="O3132" i="23"/>
  <c r="P3132" i="23"/>
  <c r="Q3132" i="23"/>
  <c r="R3132" i="23"/>
  <c r="Y3133" i="23"/>
  <c r="L3133" i="23"/>
  <c r="C3133" i="23"/>
  <c r="E3133" i="23"/>
  <c r="F3133" i="23"/>
  <c r="G3133" i="23"/>
  <c r="B3134"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F3025" i="23"/>
  <c r="G3025" i="23"/>
  <c r="B3026" i="23"/>
  <c r="W2970" i="23"/>
  <c r="V2971" i="23" s="1"/>
  <c r="J2970" i="23"/>
  <c r="I2971" i="23" s="1"/>
  <c r="D2970" i="23"/>
  <c r="O2970" i="23"/>
  <c r="P2970" i="23"/>
  <c r="Q2970" i="23"/>
  <c r="R2970" i="23"/>
  <c r="Y2971" i="23"/>
  <c r="L2971" i="23"/>
  <c r="C2971" i="23"/>
  <c r="E2971" i="23"/>
  <c r="F2971" i="23"/>
  <c r="G2971" i="23"/>
  <c r="B2972" i="23"/>
  <c r="W2916" i="23"/>
  <c r="V2917" i="23" s="1"/>
  <c r="J2916" i="23"/>
  <c r="I2917" i="23" s="1"/>
  <c r="D2916" i="23"/>
  <c r="O2916" i="23"/>
  <c r="P2916" i="23"/>
  <c r="Q2916" i="23"/>
  <c r="R2916" i="23"/>
  <c r="Y2917" i="23"/>
  <c r="L2917" i="23"/>
  <c r="C2917" i="23"/>
  <c r="E2917" i="23"/>
  <c r="G2917" i="23"/>
  <c r="B2918" i="23"/>
  <c r="W2862" i="23"/>
  <c r="V2863" i="23" s="1"/>
  <c r="J2862" i="23"/>
  <c r="I2863" i="23" s="1"/>
  <c r="D2862" i="23"/>
  <c r="O2862" i="23"/>
  <c r="P2862" i="23"/>
  <c r="Q2862" i="23"/>
  <c r="R2862" i="23"/>
  <c r="Y2863" i="23"/>
  <c r="L2863" i="23"/>
  <c r="C2863" i="23"/>
  <c r="E2863" i="23"/>
  <c r="G2863" i="23"/>
  <c r="B2864" i="23"/>
  <c r="AL1622" i="24"/>
  <c r="U2807" i="23"/>
  <c r="J2808" i="23"/>
  <c r="I2809" i="23" s="1"/>
  <c r="W2808" i="23"/>
  <c r="V2809" i="23" s="1"/>
  <c r="D2808" i="23"/>
  <c r="O2808" i="23"/>
  <c r="P2808" i="23"/>
  <c r="Q2808" i="23"/>
  <c r="R2808" i="23"/>
  <c r="T2808" i="23"/>
  <c r="Y2809" i="23"/>
  <c r="L2809" i="23"/>
  <c r="C2809" i="23"/>
  <c r="E2809" i="23"/>
  <c r="G2809" i="23"/>
  <c r="B2810" i="23"/>
  <c r="W2754" i="23"/>
  <c r="V2755" i="23" s="1"/>
  <c r="J2754" i="23"/>
  <c r="I2755" i="23" s="1"/>
  <c r="D2754" i="23"/>
  <c r="O2754" i="23"/>
  <c r="P2754" i="23"/>
  <c r="Q2754" i="23"/>
  <c r="R2754" i="23"/>
  <c r="Y2755" i="23"/>
  <c r="L2755" i="23"/>
  <c r="C2755" i="23"/>
  <c r="F2755" i="23" s="1"/>
  <c r="E2755" i="23"/>
  <c r="G2755" i="23"/>
  <c r="B2756" i="23"/>
  <c r="W2700" i="23"/>
  <c r="V2701" i="23" s="1"/>
  <c r="J2700" i="23"/>
  <c r="I2701" i="23" s="1"/>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E2647" i="23"/>
  <c r="F2647" i="23"/>
  <c r="G2647" i="23"/>
  <c r="B2648" i="23"/>
  <c r="J2592" i="23"/>
  <c r="I2593" i="23" s="1"/>
  <c r="W2592" i="23"/>
  <c r="V2593" i="23" s="1"/>
  <c r="D2592" i="23"/>
  <c r="O2592" i="23"/>
  <c r="P2592" i="23"/>
  <c r="Q2592" i="23"/>
  <c r="R2592" i="23"/>
  <c r="L2593" i="23"/>
  <c r="Y2593" i="23"/>
  <c r="C2593" i="23"/>
  <c r="E2593" i="23"/>
  <c r="F2593" i="23"/>
  <c r="G2593" i="23"/>
  <c r="B2594" i="23"/>
  <c r="W2538" i="23"/>
  <c r="V2539" i="23" s="1"/>
  <c r="J2538" i="23"/>
  <c r="I2539" i="23" s="1"/>
  <c r="D2538" i="23"/>
  <c r="O2538" i="23"/>
  <c r="P2538" i="23"/>
  <c r="Q2538" i="23"/>
  <c r="R2538" i="23"/>
  <c r="Y2539" i="23"/>
  <c r="L2539" i="23"/>
  <c r="C2539" i="23"/>
  <c r="E2539" i="23"/>
  <c r="F2539" i="23"/>
  <c r="G2539" i="23"/>
  <c r="B2540" i="23"/>
  <c r="W2484" i="23"/>
  <c r="V2485" i="23" s="1"/>
  <c r="J2484" i="23"/>
  <c r="I2485" i="23" s="1"/>
  <c r="D2484" i="23"/>
  <c r="O2484" i="23"/>
  <c r="P2484" i="23"/>
  <c r="Q2484" i="23"/>
  <c r="R2484" i="23"/>
  <c r="Y2485" i="23"/>
  <c r="L2485" i="23"/>
  <c r="C2485" i="23"/>
  <c r="E2485" i="23"/>
  <c r="F2485" i="23"/>
  <c r="G2485" i="23"/>
  <c r="B2486" i="23"/>
  <c r="BO47" i="23"/>
  <c r="J2430" i="23"/>
  <c r="I2431" i="23" s="1"/>
  <c r="W2430" i="23"/>
  <c r="V2431" i="23" s="1"/>
  <c r="D2430" i="23"/>
  <c r="O2430" i="23"/>
  <c r="P2430" i="23"/>
  <c r="Q2430" i="23"/>
  <c r="R2430" i="23"/>
  <c r="Y2431" i="23"/>
  <c r="L2431" i="23"/>
  <c r="C2431" i="23"/>
  <c r="E2431" i="23"/>
  <c r="G2431" i="23"/>
  <c r="B2432" i="23"/>
  <c r="W2376" i="23"/>
  <c r="V2377" i="23" s="1"/>
  <c r="J2376" i="23"/>
  <c r="I2377" i="23" s="1"/>
  <c r="D2376" i="23"/>
  <c r="P2376" i="23"/>
  <c r="Q2376" i="23"/>
  <c r="R2376" i="23"/>
  <c r="Y2377" i="23"/>
  <c r="L2377" i="23"/>
  <c r="C2377" i="23"/>
  <c r="E2377" i="23"/>
  <c r="G2377" i="23"/>
  <c r="B2378" i="23"/>
  <c r="W2322" i="23"/>
  <c r="V2323" i="23" s="1"/>
  <c r="J2322" i="23"/>
  <c r="I2323" i="23" s="1"/>
  <c r="D2322" i="23"/>
  <c r="O2322" i="23"/>
  <c r="P2322" i="23"/>
  <c r="Q2322" i="23"/>
  <c r="R2322" i="23"/>
  <c r="Y2323" i="23"/>
  <c r="L2323" i="23"/>
  <c r="C2323" i="23"/>
  <c r="E2323" i="23"/>
  <c r="G2323" i="23"/>
  <c r="B2324" i="23"/>
  <c r="J2268" i="23"/>
  <c r="I2269" i="23" s="1"/>
  <c r="W2268" i="23"/>
  <c r="V2269" i="23" s="1"/>
  <c r="D2268" i="23"/>
  <c r="O2268" i="23"/>
  <c r="P2268" i="23"/>
  <c r="Q2268" i="23"/>
  <c r="R2268" i="23"/>
  <c r="Y2269" i="23"/>
  <c r="L2269" i="23"/>
  <c r="G2269" i="23"/>
  <c r="C2269" i="23"/>
  <c r="E2269" i="23"/>
  <c r="B2270" i="23"/>
  <c r="Y2215" i="23"/>
  <c r="L2215" i="23"/>
  <c r="E2215" i="23"/>
  <c r="G2215" i="23"/>
  <c r="B2216" i="23"/>
  <c r="C2215" i="23"/>
  <c r="W2214" i="23"/>
  <c r="V2215" i="23" s="1"/>
  <c r="J2214" i="23"/>
  <c r="I2215" i="23" s="1"/>
  <c r="D2214" i="23"/>
  <c r="O2214" i="23"/>
  <c r="P2214" i="23"/>
  <c r="Q2214" i="23"/>
  <c r="R2214" i="23"/>
  <c r="Z2159" i="23"/>
  <c r="V2160" i="23"/>
  <c r="Y2161" i="23"/>
  <c r="L2161" i="23"/>
  <c r="G2161" i="23"/>
  <c r="C2161" i="23"/>
  <c r="E2161" i="23"/>
  <c r="B2162" i="23"/>
  <c r="O2160" i="23"/>
  <c r="P2160" i="23"/>
  <c r="Q2160" i="23"/>
  <c r="R2160" i="23"/>
  <c r="W2160" i="23"/>
  <c r="V2161" i="23" s="1"/>
  <c r="J2160" i="23"/>
  <c r="I2161" i="23" s="1"/>
  <c r="D2160" i="23"/>
  <c r="W2106" i="23"/>
  <c r="V2107" i="23" s="1"/>
  <c r="J2106" i="23"/>
  <c r="I2107" i="23" s="1"/>
  <c r="D2106" i="23"/>
  <c r="P2106" i="23"/>
  <c r="Q2106" i="23"/>
  <c r="R2106" i="23"/>
  <c r="Y2107" i="23"/>
  <c r="L2107" i="23"/>
  <c r="B2108" i="23"/>
  <c r="E2107" i="23"/>
  <c r="C2107" i="23"/>
  <c r="G2107" i="23"/>
  <c r="Y2053" i="23"/>
  <c r="L2053" i="23"/>
  <c r="C2053" i="23"/>
  <c r="G2053" i="23"/>
  <c r="E2053" i="23"/>
  <c r="B2054" i="23"/>
  <c r="W2052" i="23"/>
  <c r="V2053" i="23" s="1"/>
  <c r="J2052" i="23"/>
  <c r="I2053" i="23" s="1"/>
  <c r="D2052" i="23"/>
  <c r="P2052" i="23"/>
  <c r="Q2052" i="23"/>
  <c r="R2052" i="23"/>
  <c r="BO39" i="23"/>
  <c r="O1998" i="23"/>
  <c r="P1998" i="23"/>
  <c r="Q1998" i="23"/>
  <c r="R1998" i="23"/>
  <c r="W1998" i="23"/>
  <c r="V1999" i="23" s="1"/>
  <c r="J1998" i="23"/>
  <c r="I1999" i="23" s="1"/>
  <c r="D1998" i="23"/>
  <c r="Y1999" i="23"/>
  <c r="L1999" i="23"/>
  <c r="C1999" i="23"/>
  <c r="G1999" i="23"/>
  <c r="B2000" i="23"/>
  <c r="E1999" i="23"/>
  <c r="BO38" i="23"/>
  <c r="J1944" i="23"/>
  <c r="I1945" i="23" s="1"/>
  <c r="W1944" i="23"/>
  <c r="V1945" i="23" s="1"/>
  <c r="D1944" i="23"/>
  <c r="O1944" i="23"/>
  <c r="P1944" i="23"/>
  <c r="Q1944" i="23"/>
  <c r="R1944" i="23"/>
  <c r="L1945" i="23"/>
  <c r="Y1945" i="23"/>
  <c r="G1945" i="23"/>
  <c r="E1945" i="23"/>
  <c r="B1946" i="23"/>
  <c r="C1945" i="23"/>
  <c r="W1890" i="23"/>
  <c r="V1891" i="23" s="1"/>
  <c r="J1890" i="23"/>
  <c r="I1891" i="23" s="1"/>
  <c r="D1890" i="23"/>
  <c r="O1890" i="23"/>
  <c r="P1890" i="23"/>
  <c r="Q1890" i="23"/>
  <c r="R1890" i="23"/>
  <c r="L1891" i="23"/>
  <c r="Y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BP35" i="23" s="1"/>
  <c r="P1782" i="23"/>
  <c r="Q1782" i="23"/>
  <c r="R1782" i="23"/>
  <c r="Y1783" i="23"/>
  <c r="L1783" i="23"/>
  <c r="C1783" i="23"/>
  <c r="F1783" i="23" s="1"/>
  <c r="E1783" i="23"/>
  <c r="G1783" i="23"/>
  <c r="B1784" i="23"/>
  <c r="BO34" i="23"/>
  <c r="J1728" i="23"/>
  <c r="I1729" i="23" s="1"/>
  <c r="W1728" i="23"/>
  <c r="V1729" i="23" s="1"/>
  <c r="D1728" i="23"/>
  <c r="O1728" i="23"/>
  <c r="P1728" i="23"/>
  <c r="Q1728" i="23"/>
  <c r="R1728" i="23"/>
  <c r="L1729" i="23"/>
  <c r="Y1729" i="23"/>
  <c r="C1729" i="23"/>
  <c r="E1729" i="23"/>
  <c r="F1729" i="23"/>
  <c r="G1729" i="23"/>
  <c r="B1730" i="23"/>
  <c r="W1674" i="23"/>
  <c r="V1675" i="23" s="1"/>
  <c r="J1674" i="23"/>
  <c r="I1675" i="23" s="1"/>
  <c r="D1674" i="23"/>
  <c r="O1674" i="23"/>
  <c r="P1674" i="23"/>
  <c r="Q1674" i="23"/>
  <c r="R1674" i="23"/>
  <c r="L1675" i="23"/>
  <c r="Y1675" i="23"/>
  <c r="C1675" i="23"/>
  <c r="E1675" i="23"/>
  <c r="F1675" i="23"/>
  <c r="G1675" i="23"/>
  <c r="B1676" i="23"/>
  <c r="J1620" i="23"/>
  <c r="I1621" i="23" s="1"/>
  <c r="W1620" i="23"/>
  <c r="V1621" i="23" s="1"/>
  <c r="D1620" i="23"/>
  <c r="O1620" i="23"/>
  <c r="P1620" i="23"/>
  <c r="Q1620" i="23"/>
  <c r="R1620" i="23"/>
  <c r="Y1621" i="23"/>
  <c r="L1621" i="23"/>
  <c r="C1621" i="23"/>
  <c r="E1621" i="23"/>
  <c r="F1621" i="23"/>
  <c r="G1621" i="23"/>
  <c r="B1622" i="23"/>
  <c r="J1566" i="23"/>
  <c r="I1567" i="23" s="1"/>
  <c r="W1566" i="23"/>
  <c r="V1567" i="23" s="1"/>
  <c r="D1566" i="23"/>
  <c r="O1566" i="23"/>
  <c r="P1566" i="23"/>
  <c r="Q1566" i="23"/>
  <c r="R1566" i="23"/>
  <c r="L1567" i="23"/>
  <c r="Y1567" i="23"/>
  <c r="C1567" i="23"/>
  <c r="E1567" i="23"/>
  <c r="F1567" i="23"/>
  <c r="G1567" i="23"/>
  <c r="B1568" i="23"/>
  <c r="W1512" i="23"/>
  <c r="V1513" i="23" s="1"/>
  <c r="J1512" i="23"/>
  <c r="I1513" i="23" s="1"/>
  <c r="D1512" i="23"/>
  <c r="O1512" i="23"/>
  <c r="P1512" i="23"/>
  <c r="Q1512" i="23"/>
  <c r="R1512" i="23"/>
  <c r="L1513" i="23"/>
  <c r="Y1513" i="23"/>
  <c r="C1513" i="23"/>
  <c r="E1513" i="23"/>
  <c r="F1513" i="23"/>
  <c r="G1513" i="23"/>
  <c r="B1514" i="23"/>
  <c r="W1458" i="23"/>
  <c r="V1459" i="23" s="1"/>
  <c r="J1458" i="23"/>
  <c r="I1459" i="23" s="1"/>
  <c r="D1458" i="23"/>
  <c r="O1458" i="23"/>
  <c r="P1458" i="23"/>
  <c r="Q1458" i="23"/>
  <c r="R1458" i="23"/>
  <c r="Y1459" i="23"/>
  <c r="L1459" i="23"/>
  <c r="C1459" i="23"/>
  <c r="F1459" i="23" s="1"/>
  <c r="E1459" i="23"/>
  <c r="G1459" i="23"/>
  <c r="B1460" i="23"/>
  <c r="W1404" i="23"/>
  <c r="V1405" i="23" s="1"/>
  <c r="J1404" i="23"/>
  <c r="I1405" i="23" s="1"/>
  <c r="D1404" i="23"/>
  <c r="O1404" i="23"/>
  <c r="BP28" i="23" s="1"/>
  <c r="P1404" i="23"/>
  <c r="Q1404" i="23"/>
  <c r="R1404" i="23"/>
  <c r="Y1405" i="23"/>
  <c r="L1405" i="23"/>
  <c r="C1405" i="23"/>
  <c r="F1405" i="23" s="1"/>
  <c r="E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F1135" i="23"/>
  <c r="G1135" i="23"/>
  <c r="B1136" i="23"/>
  <c r="R90" i="8"/>
  <c r="BO22" i="23"/>
  <c r="W1080" i="23"/>
  <c r="V1081" i="23" s="1"/>
  <c r="J1080" i="23"/>
  <c r="I1081" i="23" s="1"/>
  <c r="D1080" i="23"/>
  <c r="O1080" i="23"/>
  <c r="P1080" i="23"/>
  <c r="Q1080" i="23"/>
  <c r="R1080" i="23"/>
  <c r="Y1081" i="23"/>
  <c r="L1081" i="23"/>
  <c r="C1081" i="23"/>
  <c r="E1081" i="23"/>
  <c r="G1081" i="23"/>
  <c r="B1082" i="23"/>
  <c r="W1026" i="23"/>
  <c r="V1027" i="23" s="1"/>
  <c r="J1026" i="23"/>
  <c r="I1027" i="23" s="1"/>
  <c r="D1026" i="23"/>
  <c r="O1026" i="23"/>
  <c r="P1026" i="23"/>
  <c r="Q1026" i="23"/>
  <c r="R1026" i="23"/>
  <c r="L1027" i="23"/>
  <c r="Y1027" i="23"/>
  <c r="C1027" i="23"/>
  <c r="F1027" i="23" s="1"/>
  <c r="E1027" i="23"/>
  <c r="G1027" i="23"/>
  <c r="B1028" i="23"/>
  <c r="R89" i="8"/>
  <c r="BO21" i="23"/>
  <c r="R88" i="8"/>
  <c r="BO20" i="23"/>
  <c r="J972" i="23"/>
  <c r="I973" i="23" s="1"/>
  <c r="W972" i="23"/>
  <c r="V973" i="23" s="1"/>
  <c r="D972" i="23"/>
  <c r="O972" i="23"/>
  <c r="P972" i="23"/>
  <c r="Q972" i="23"/>
  <c r="R972" i="23"/>
  <c r="L973" i="23"/>
  <c r="Y973" i="23"/>
  <c r="C973" i="23"/>
  <c r="E973" i="23"/>
  <c r="F973" i="23"/>
  <c r="G973" i="23"/>
  <c r="B974" i="23"/>
  <c r="R87" i="8"/>
  <c r="BO19" i="23"/>
  <c r="W918" i="23"/>
  <c r="V919" i="23" s="1"/>
  <c r="J918" i="23"/>
  <c r="I919" i="23" s="1"/>
  <c r="D918" i="23"/>
  <c r="O918" i="23"/>
  <c r="P918" i="23"/>
  <c r="Q918" i="23"/>
  <c r="R918" i="23"/>
  <c r="L919" i="23"/>
  <c r="Y919" i="23"/>
  <c r="C919" i="23"/>
  <c r="E919" i="23"/>
  <c r="F919" i="23"/>
  <c r="G919" i="23"/>
  <c r="B920" i="23"/>
  <c r="R86" i="8"/>
  <c r="BO18" i="23"/>
  <c r="J864" i="23"/>
  <c r="I865" i="23" s="1"/>
  <c r="W864" i="23"/>
  <c r="V865" i="23" s="1"/>
  <c r="D864" i="23"/>
  <c r="O864" i="23"/>
  <c r="P864" i="23"/>
  <c r="Q864" i="23"/>
  <c r="R864" i="23"/>
  <c r="Y865" i="23"/>
  <c r="L865" i="23"/>
  <c r="C865" i="23"/>
  <c r="E865" i="23"/>
  <c r="F865" i="23"/>
  <c r="G865" i="23"/>
  <c r="B866" i="23"/>
  <c r="R85" i="8"/>
  <c r="BO17" i="23"/>
  <c r="J810" i="23"/>
  <c r="I811" i="23" s="1"/>
  <c r="W810" i="23"/>
  <c r="V811" i="23" s="1"/>
  <c r="D810" i="23"/>
  <c r="O810" i="23"/>
  <c r="Q810" i="23"/>
  <c r="P810" i="23"/>
  <c r="R810" i="23"/>
  <c r="Y811" i="23"/>
  <c r="L811" i="23"/>
  <c r="C811" i="23"/>
  <c r="E811" i="23"/>
  <c r="F811" i="23"/>
  <c r="G811" i="23"/>
  <c r="B812" i="23"/>
  <c r="L757" i="23"/>
  <c r="Y757" i="23"/>
  <c r="C757" i="23"/>
  <c r="B758" i="23"/>
  <c r="E757" i="23"/>
  <c r="G757" i="23"/>
  <c r="J756" i="23"/>
  <c r="I757" i="23" s="1"/>
  <c r="W756" i="23"/>
  <c r="V757" i="23" s="1"/>
  <c r="D756" i="23"/>
  <c r="O756" i="23"/>
  <c r="P756" i="23"/>
  <c r="Q756" i="23"/>
  <c r="R756" i="23"/>
  <c r="R84" i="8"/>
  <c r="BO16" i="23"/>
  <c r="R83" i="8"/>
  <c r="BO15" i="23"/>
  <c r="W702" i="23"/>
  <c r="V703" i="23" s="1"/>
  <c r="J702" i="23"/>
  <c r="I703" i="23" s="1"/>
  <c r="D702" i="23"/>
  <c r="O702" i="23"/>
  <c r="P702" i="23"/>
  <c r="Q702" i="23"/>
  <c r="R702" i="23"/>
  <c r="L703" i="23"/>
  <c r="Y703" i="23"/>
  <c r="C703" i="23"/>
  <c r="E703" i="23"/>
  <c r="F703" i="23"/>
  <c r="G703" i="23"/>
  <c r="B704" i="23"/>
  <c r="R82" i="8"/>
  <c r="BO14" i="23"/>
  <c r="W648" i="23"/>
  <c r="V649" i="23" s="1"/>
  <c r="J648" i="23"/>
  <c r="I649" i="23" s="1"/>
  <c r="D648" i="23"/>
  <c r="O648" i="23"/>
  <c r="P648" i="23"/>
  <c r="Q648" i="23"/>
  <c r="R648" i="23"/>
  <c r="Y649" i="23"/>
  <c r="L649" i="23"/>
  <c r="C649" i="23"/>
  <c r="E649" i="23"/>
  <c r="F649" i="23"/>
  <c r="G649" i="23"/>
  <c r="B650" i="23"/>
  <c r="R81" i="8"/>
  <c r="BO13" i="23"/>
  <c r="W594" i="23"/>
  <c r="V595" i="23" s="1"/>
  <c r="J594" i="23"/>
  <c r="I595" i="23" s="1"/>
  <c r="D594" i="23"/>
  <c r="O594" i="23"/>
  <c r="P594" i="23"/>
  <c r="Q594" i="23"/>
  <c r="R594" i="23"/>
  <c r="Y595" i="23"/>
  <c r="L595" i="23"/>
  <c r="C595" i="23"/>
  <c r="E595" i="23"/>
  <c r="F595" i="23"/>
  <c r="G595" i="23"/>
  <c r="B596" i="23"/>
  <c r="R80" i="8"/>
  <c r="BO12" i="23"/>
  <c r="W540" i="23"/>
  <c r="V541" i="23" s="1"/>
  <c r="J540" i="23"/>
  <c r="I541" i="23" s="1"/>
  <c r="D540" i="23"/>
  <c r="O540" i="23"/>
  <c r="Q540" i="23"/>
  <c r="P540" i="23"/>
  <c r="R540" i="23"/>
  <c r="Y541" i="23"/>
  <c r="L541" i="23"/>
  <c r="C541" i="23"/>
  <c r="E541" i="23"/>
  <c r="F541" i="23"/>
  <c r="G541" i="23"/>
  <c r="B542" i="23"/>
  <c r="R79" i="8"/>
  <c r="BO11" i="23"/>
  <c r="W486" i="23"/>
  <c r="V487" i="23" s="1"/>
  <c r="J486" i="23"/>
  <c r="I487" i="23" s="1"/>
  <c r="D486" i="23"/>
  <c r="O486" i="23"/>
  <c r="Q486" i="23"/>
  <c r="R486" i="23"/>
  <c r="P486" i="23"/>
  <c r="Y487" i="23"/>
  <c r="L487" i="23"/>
  <c r="C487" i="23"/>
  <c r="E487" i="23"/>
  <c r="F487" i="23"/>
  <c r="G487" i="23"/>
  <c r="B488" i="23"/>
  <c r="R78" i="8"/>
  <c r="BO10" i="23"/>
  <c r="W432" i="23"/>
  <c r="V433" i="23" s="1"/>
  <c r="J432" i="23"/>
  <c r="I433" i="23" s="1"/>
  <c r="D432" i="23"/>
  <c r="O432" i="23"/>
  <c r="Q432" i="23"/>
  <c r="P432" i="23"/>
  <c r="R432" i="23"/>
  <c r="Y433" i="23"/>
  <c r="L433" i="23"/>
  <c r="C433" i="23"/>
  <c r="E433" i="23"/>
  <c r="F433" i="23"/>
  <c r="G433" i="23"/>
  <c r="B434" i="23"/>
  <c r="R77" i="8"/>
  <c r="BO9" i="23"/>
  <c r="W378" i="23"/>
  <c r="V379" i="23" s="1"/>
  <c r="J378" i="23"/>
  <c r="I379" i="23" s="1"/>
  <c r="D378" i="23"/>
  <c r="O378" i="23"/>
  <c r="P378" i="23"/>
  <c r="Q378" i="23"/>
  <c r="R378" i="23"/>
  <c r="Y379" i="23"/>
  <c r="L379" i="23"/>
  <c r="C379" i="23"/>
  <c r="E379" i="23"/>
  <c r="F379" i="23"/>
  <c r="G379" i="23"/>
  <c r="B380" i="23"/>
  <c r="R76" i="8"/>
  <c r="BO8" i="23"/>
  <c r="W324" i="23"/>
  <c r="V325" i="23" s="1"/>
  <c r="J324" i="23"/>
  <c r="I325" i="23" s="1"/>
  <c r="D324" i="23"/>
  <c r="O324" i="23"/>
  <c r="P324" i="23"/>
  <c r="Q324" i="23"/>
  <c r="R324" i="23"/>
  <c r="Y325" i="23"/>
  <c r="L325" i="23"/>
  <c r="C325" i="23"/>
  <c r="E325" i="23"/>
  <c r="F325" i="23"/>
  <c r="G325" i="23"/>
  <c r="B326" i="23"/>
  <c r="W270" i="23"/>
  <c r="V271" i="23" s="1"/>
  <c r="J270" i="23"/>
  <c r="I271" i="23" s="1"/>
  <c r="D270" i="23"/>
  <c r="P270" i="23"/>
  <c r="Q270" i="23"/>
  <c r="R270" i="23"/>
  <c r="Y271" i="23"/>
  <c r="L271" i="23"/>
  <c r="C271" i="23"/>
  <c r="E271" i="23"/>
  <c r="G271" i="23"/>
  <c r="B272" i="23"/>
  <c r="R74" i="8"/>
  <c r="BO6" i="23"/>
  <c r="W216" i="23"/>
  <c r="V217" i="23" s="1"/>
  <c r="J216" i="23"/>
  <c r="I217" i="23" s="1"/>
  <c r="D216" i="23"/>
  <c r="P216" i="23"/>
  <c r="Q216" i="23"/>
  <c r="R216" i="23"/>
  <c r="Y217" i="23"/>
  <c r="L217" i="23"/>
  <c r="C217" i="23"/>
  <c r="E217" i="23"/>
  <c r="F217" i="23"/>
  <c r="G217" i="23"/>
  <c r="B218" i="23"/>
  <c r="R73" i="8"/>
  <c r="BO5" i="23"/>
  <c r="W162" i="23"/>
  <c r="V163" i="23" s="1"/>
  <c r="J162" i="23"/>
  <c r="I163" i="23" s="1"/>
  <c r="D162" i="23"/>
  <c r="P162" i="23"/>
  <c r="Q162" i="23"/>
  <c r="R162" i="23"/>
  <c r="Y163" i="23"/>
  <c r="L163" i="23"/>
  <c r="C163" i="23"/>
  <c r="E163" i="23"/>
  <c r="F163" i="23"/>
  <c r="G163" i="23"/>
  <c r="B164" i="23"/>
  <c r="P108" i="23"/>
  <c r="Q108" i="23"/>
  <c r="R108" i="23"/>
  <c r="Y109" i="23"/>
  <c r="L109" i="23"/>
  <c r="C109" i="23"/>
  <c r="E109" i="23"/>
  <c r="G109" i="23"/>
  <c r="B110" i="23"/>
  <c r="W108" i="23"/>
  <c r="V109" i="23" s="1"/>
  <c r="J108" i="23"/>
  <c r="I109" i="23" s="1"/>
  <c r="D108" i="23"/>
  <c r="R72" i="8"/>
  <c r="BO4" i="23"/>
  <c r="E46" i="19"/>
  <c r="X46" i="19"/>
  <c r="T46" i="19"/>
  <c r="L47" i="18"/>
  <c r="E42" i="11" s="1"/>
  <c r="E47" i="18"/>
  <c r="G47" i="18"/>
  <c r="AZ47" i="18" s="1"/>
  <c r="C47" i="18"/>
  <c r="K47" i="18" s="1"/>
  <c r="F47" i="18"/>
  <c r="C47" i="19" s="1"/>
  <c r="B48" i="18"/>
  <c r="E37" i="11"/>
  <c r="B47" i="19"/>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J46" i="18"/>
  <c r="I47" i="18" s="1"/>
  <c r="E39" i="11" s="1"/>
  <c r="D46" i="18"/>
  <c r="N97" i="13"/>
  <c r="E97" i="13"/>
  <c r="O45" i="18"/>
  <c r="F45" i="19"/>
  <c r="G45" i="19"/>
  <c r="H45" i="19"/>
  <c r="S96" i="13"/>
  <c r="BB16" i="18"/>
  <c r="B112" i="13"/>
  <c r="I112" i="13" s="1"/>
  <c r="BA15" i="18"/>
  <c r="AZ17" i="18"/>
  <c r="AZ18" i="18"/>
  <c r="AZ19" i="18"/>
  <c r="AZ20" i="18"/>
  <c r="AZ21" i="18"/>
  <c r="AZ22" i="18"/>
  <c r="AZ23" i="18"/>
  <c r="AZ24" i="18"/>
  <c r="AZ28" i="18"/>
  <c r="AZ30" i="18"/>
  <c r="AZ33" i="18"/>
  <c r="AZ35" i="18"/>
  <c r="AZ36" i="18"/>
  <c r="AZ40" i="18"/>
  <c r="AZ45" i="18"/>
  <c r="AZ34" i="18"/>
  <c r="AZ37" i="18"/>
  <c r="AZ39" i="18"/>
  <c r="AZ44" i="18"/>
  <c r="AZ25" i="18"/>
  <c r="AZ46" i="18"/>
  <c r="AZ31" i="18"/>
  <c r="AZ41" i="18"/>
  <c r="AZ26" i="18"/>
  <c r="AZ27" i="18"/>
  <c r="AZ32" i="18"/>
  <c r="AZ38" i="18"/>
  <c r="AZ29" i="18"/>
  <c r="AZ42" i="18"/>
  <c r="AZ43" i="18"/>
  <c r="N15" i="9"/>
  <c r="N17" i="9"/>
  <c r="AI1619" i="24"/>
  <c r="O14" i="9"/>
  <c r="C125" i="9"/>
  <c r="AI723" i="24"/>
  <c r="O103" i="9"/>
  <c r="G94" i="13"/>
  <c r="AH1620" i="24"/>
  <c r="P13" i="9"/>
  <c r="B126" i="9"/>
  <c r="D126" i="9"/>
  <c r="AD1340" i="24"/>
  <c r="AY1340" i="24"/>
  <c r="AH724" i="24"/>
  <c r="P73" i="9"/>
  <c r="C95" i="13"/>
  <c r="Y612" i="24"/>
  <c r="AC612" i="24"/>
  <c r="W1341" i="24"/>
  <c r="X1341" i="24"/>
  <c r="AD1117" i="24"/>
  <c r="AY1117" i="24"/>
  <c r="AD669" i="24"/>
  <c r="AY669" i="24"/>
  <c r="AD445" i="24"/>
  <c r="AY445" i="24"/>
  <c r="P96" i="13"/>
  <c r="T96" i="13" s="1"/>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BB45" i="23"/>
  <c r="AP45" i="23"/>
  <c r="U2266" i="23"/>
  <c r="BB44" i="23"/>
  <c r="AP44" i="23"/>
  <c r="U2212" i="23"/>
  <c r="AP43" i="23"/>
  <c r="BB43" i="23"/>
  <c r="U2158" i="23"/>
  <c r="BB42" i="23"/>
  <c r="AP42" i="23"/>
  <c r="U2104" i="23"/>
  <c r="AP41" i="23"/>
  <c r="BB41" i="23"/>
  <c r="U2050" i="23"/>
  <c r="AP40" i="23"/>
  <c r="BB40" i="23"/>
  <c r="U1996" i="23"/>
  <c r="AP39" i="23"/>
  <c r="BB39" i="23"/>
  <c r="BB38" i="23"/>
  <c r="AP38" i="23"/>
  <c r="U1942" i="23"/>
  <c r="U1888" i="23"/>
  <c r="AP37" i="23"/>
  <c r="BB37" i="23"/>
  <c r="U1834" i="23"/>
  <c r="AP36" i="23"/>
  <c r="BB36" i="23"/>
  <c r="U1780" i="23"/>
  <c r="BB35" i="23"/>
  <c r="AP35" i="23"/>
  <c r="U1726" i="23"/>
  <c r="BB34" i="23"/>
  <c r="AP34" i="23"/>
  <c r="U1672" i="23"/>
  <c r="AP33" i="23"/>
  <c r="BB33" i="23"/>
  <c r="U1618" i="23"/>
  <c r="AP32" i="23"/>
  <c r="BB32" i="23"/>
  <c r="U1564" i="23"/>
  <c r="AP31" i="23"/>
  <c r="BB31" i="23"/>
  <c r="U1510" i="23"/>
  <c r="BB30" i="23"/>
  <c r="AP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58" i="8"/>
  <c r="Q120" i="8"/>
  <c r="U1024" i="23"/>
  <c r="AP21" i="23"/>
  <c r="BB21" i="23"/>
  <c r="Q119" i="8"/>
  <c r="Q57" i="8"/>
  <c r="U970" i="23"/>
  <c r="AP20" i="23"/>
  <c r="BB20" i="23"/>
  <c r="Q118" i="8"/>
  <c r="Q56" i="8"/>
  <c r="U916" i="23"/>
  <c r="AP19" i="23"/>
  <c r="BB19" i="23"/>
  <c r="Q55" i="8"/>
  <c r="Q117" i="8"/>
  <c r="U862" i="23"/>
  <c r="AP18" i="23"/>
  <c r="BB18" i="23"/>
  <c r="Q54" i="8"/>
  <c r="Q116" i="8"/>
  <c r="U808" i="23"/>
  <c r="AP17" i="23"/>
  <c r="BB17" i="23"/>
  <c r="Q53" i="8"/>
  <c r="Q115" i="8"/>
  <c r="U754" i="23"/>
  <c r="AP16" i="23"/>
  <c r="BB16" i="23"/>
  <c r="Q52" i="8"/>
  <c r="Q114" i="8"/>
  <c r="AP15" i="23"/>
  <c r="BB15" i="23"/>
  <c r="U700" i="23"/>
  <c r="Q113" i="8"/>
  <c r="Q51" i="8"/>
  <c r="U646" i="23"/>
  <c r="AP14" i="23"/>
  <c r="BB14" i="23"/>
  <c r="Q112" i="8"/>
  <c r="Q50" i="8"/>
  <c r="U592" i="23"/>
  <c r="AP13" i="23"/>
  <c r="BB13" i="23"/>
  <c r="Q111" i="8"/>
  <c r="Q49" i="8"/>
  <c r="U538" i="23"/>
  <c r="AP12" i="23"/>
  <c r="BB12" i="23"/>
  <c r="Q48" i="8"/>
  <c r="Q110" i="8"/>
  <c r="U484" i="23"/>
  <c r="AP11" i="23"/>
  <c r="BB11" i="23"/>
  <c r="Q47" i="8"/>
  <c r="Q109"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U44" i="18"/>
  <c r="M96" i="13"/>
  <c r="O96" i="13"/>
  <c r="Y613" i="24"/>
  <c r="AC613" i="24"/>
  <c r="AD1621" i="24"/>
  <c r="AY1621" i="24"/>
  <c r="AG1621" i="24"/>
  <c r="AB1622" i="24"/>
  <c r="AC1622" i="24"/>
  <c r="M1622" i="24"/>
  <c r="N1622" i="24"/>
  <c r="AB1566" i="24"/>
  <c r="AC1566" i="24" s="1"/>
  <c r="AB1510" i="24"/>
  <c r="AC1510" i="24"/>
  <c r="AB1454" i="24"/>
  <c r="AC1454" i="24" s="1"/>
  <c r="AB1398" i="24"/>
  <c r="AC1398" i="24"/>
  <c r="M1398" i="24"/>
  <c r="N1398" i="24"/>
  <c r="M1342" i="24"/>
  <c r="N1342" i="24"/>
  <c r="AB1342" i="24"/>
  <c r="AC1342" i="24"/>
  <c r="AB1286" i="24"/>
  <c r="AC1286" i="24"/>
  <c r="M1286" i="24"/>
  <c r="N1286" i="24"/>
  <c r="M1230" i="24"/>
  <c r="N1230" i="24"/>
  <c r="M1174" i="24"/>
  <c r="N1174" i="24"/>
  <c r="M1118" i="24"/>
  <c r="N1118" i="24"/>
  <c r="W1118" i="24" s="1"/>
  <c r="M1062" i="24"/>
  <c r="N1062" i="24"/>
  <c r="M1006" i="24"/>
  <c r="N1006" i="24"/>
  <c r="M950" i="24"/>
  <c r="N950" i="24"/>
  <c r="AD893" i="24"/>
  <c r="AY893" i="24"/>
  <c r="M894" i="24"/>
  <c r="N894" i="24"/>
  <c r="M838" i="24"/>
  <c r="N838" i="24"/>
  <c r="M782" i="24"/>
  <c r="N782" i="24"/>
  <c r="AD725" i="24"/>
  <c r="AY725" i="24"/>
  <c r="AG725" i="24"/>
  <c r="M726" i="24"/>
  <c r="N726" i="24"/>
  <c r="M670" i="24"/>
  <c r="N670" i="24"/>
  <c r="W670" i="24" s="1"/>
  <c r="M614" i="24"/>
  <c r="N614" i="24"/>
  <c r="M558" i="24"/>
  <c r="N558" i="24"/>
  <c r="N502" i="24"/>
  <c r="M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05" i="23"/>
  <c r="N2105" i="23"/>
  <c r="M2051" i="23"/>
  <c r="N2051" i="23"/>
  <c r="N1997" i="23"/>
  <c r="M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N45" i="18"/>
  <c r="M45" i="18"/>
  <c r="AZ612" i="24"/>
  <c r="Z4133" i="23"/>
  <c r="Z3455" i="23"/>
  <c r="Z1835" i="23"/>
  <c r="Z1565" i="23"/>
  <c r="Z1079" i="23"/>
  <c r="AS1398" i="24"/>
  <c r="AX1398" i="24" s="1"/>
  <c r="AS1006" i="24"/>
  <c r="AX1006" i="24" s="1"/>
  <c r="AS894" i="24"/>
  <c r="AX894" i="24" s="1"/>
  <c r="AS670" i="24"/>
  <c r="AW670" i="24" s="1"/>
  <c r="AS614" i="24"/>
  <c r="Z3347" i="23"/>
  <c r="Z3239" i="23"/>
  <c r="AS1342" i="24"/>
  <c r="AX1342" i="24" s="1"/>
  <c r="AS1286" i="24"/>
  <c r="AX1286" i="24" s="1"/>
  <c r="AS1230" i="24"/>
  <c r="AX1230" i="24" s="1"/>
  <c r="AS1062" i="24"/>
  <c r="AX1062" i="24" s="1"/>
  <c r="AS950" i="24"/>
  <c r="AX950" i="24" s="1"/>
  <c r="AS838" i="24"/>
  <c r="AX838" i="24" s="1"/>
  <c r="Z4079" i="23"/>
  <c r="Z3293" i="23"/>
  <c r="Z2537" i="23"/>
  <c r="Z2483" i="23"/>
  <c r="AS558" i="24"/>
  <c r="AX558" i="24" s="1"/>
  <c r="AS502" i="24"/>
  <c r="AX502" i="24" s="1"/>
  <c r="AS390" i="24"/>
  <c r="AX390" i="24" s="1"/>
  <c r="AS334" i="24"/>
  <c r="AX334" i="24" s="1"/>
  <c r="AS278" i="24"/>
  <c r="AX278" i="24" s="1"/>
  <c r="Z4757" i="23"/>
  <c r="AE4703" i="23"/>
  <c r="O4703" i="23" s="1"/>
  <c r="Z4241" i="23"/>
  <c r="Z4187" i="23"/>
  <c r="Z3401" i="23"/>
  <c r="Z3185" i="23"/>
  <c r="Z2429" i="23"/>
  <c r="Z755" i="23"/>
  <c r="Z2969" i="23"/>
  <c r="Z2915" i="23"/>
  <c r="Z2861" i="23"/>
  <c r="Z2807" i="23"/>
  <c r="Z2753" i="23"/>
  <c r="Z1511" i="23"/>
  <c r="Z2375" i="23"/>
  <c r="Z2321" i="23"/>
  <c r="Z2267" i="23"/>
  <c r="Z2213" i="23"/>
  <c r="Z2105" i="23"/>
  <c r="Z2051" i="23"/>
  <c r="Z1997" i="23"/>
  <c r="Z1943" i="23"/>
  <c r="Z1889" i="23"/>
  <c r="Z863" i="23"/>
  <c r="Z1457" i="23"/>
  <c r="Z1241" i="23"/>
  <c r="Z1187" i="23"/>
  <c r="Z1133" i="23"/>
  <c r="Z809" i="23"/>
  <c r="Z593" i="23"/>
  <c r="Z539" i="23"/>
  <c r="Z485" i="23"/>
  <c r="Z431" i="23"/>
  <c r="Z377" i="23"/>
  <c r="Z323" i="23"/>
  <c r="Z269" i="23"/>
  <c r="Z215" i="23"/>
  <c r="Z161" i="23"/>
  <c r="Z107" i="23"/>
  <c r="K1623" i="24"/>
  <c r="AQ1623" i="24"/>
  <c r="AQ1399" i="24"/>
  <c r="K1399" i="24"/>
  <c r="AQ1343" i="24"/>
  <c r="K1343" i="24"/>
  <c r="K1287" i="24"/>
  <c r="F1287" i="24"/>
  <c r="AQ1287" i="24"/>
  <c r="AQ1175" i="24"/>
  <c r="K1175" i="24"/>
  <c r="AQ1119" i="24"/>
  <c r="K1119" i="24"/>
  <c r="K1063" i="24"/>
  <c r="AQ1063" i="24"/>
  <c r="K1007" i="24"/>
  <c r="F1007" i="24"/>
  <c r="AQ1007" i="24"/>
  <c r="AQ951" i="24"/>
  <c r="F951" i="24"/>
  <c r="K951" i="24"/>
  <c r="K895" i="24"/>
  <c r="F895" i="24"/>
  <c r="AQ895" i="24"/>
  <c r="AQ839" i="24"/>
  <c r="K839" i="24"/>
  <c r="AQ783" i="24"/>
  <c r="K783" i="24"/>
  <c r="AQ727" i="24"/>
  <c r="K727" i="24"/>
  <c r="AQ671" i="24"/>
  <c r="K671" i="24"/>
  <c r="AQ615" i="24"/>
  <c r="K615" i="24"/>
  <c r="F615" i="24"/>
  <c r="AQ559" i="24"/>
  <c r="F559" i="24"/>
  <c r="K559" i="24"/>
  <c r="K447" i="24"/>
  <c r="AQ447" i="24"/>
  <c r="AS447" i="24" s="1"/>
  <c r="K391" i="24"/>
  <c r="AQ391" i="24"/>
  <c r="AS391" i="24" s="1"/>
  <c r="AX391" i="24" s="1"/>
  <c r="AQ335" i="24"/>
  <c r="K335" i="24"/>
  <c r="AQ279" i="24"/>
  <c r="K279" i="24"/>
  <c r="X4758" i="23"/>
  <c r="K4758" i="23"/>
  <c r="F4758" i="23"/>
  <c r="K4704" i="23"/>
  <c r="AC4704" i="23"/>
  <c r="F4704" i="23"/>
  <c r="X4650" i="23"/>
  <c r="F4650" i="23"/>
  <c r="O4650" i="23" s="1"/>
  <c r="I4596" i="23"/>
  <c r="N4595" i="23"/>
  <c r="F4596" i="23"/>
  <c r="K4596" i="23"/>
  <c r="I4542" i="23"/>
  <c r="N4541" i="23"/>
  <c r="K4542" i="23"/>
  <c r="F4542" i="23"/>
  <c r="X4242" i="23"/>
  <c r="K4242" i="23"/>
  <c r="X4188" i="23"/>
  <c r="K4188" i="23"/>
  <c r="K4134" i="23"/>
  <c r="X4134" i="23"/>
  <c r="K4080" i="23"/>
  <c r="X4080" i="23"/>
  <c r="D3780" i="23"/>
  <c r="F3780" i="23"/>
  <c r="D3726" i="23"/>
  <c r="F3726" i="23"/>
  <c r="D3672" i="23"/>
  <c r="F3672" i="23"/>
  <c r="D3618" i="23"/>
  <c r="F3618" i="23"/>
  <c r="D3564" i="23"/>
  <c r="F3564" i="23"/>
  <c r="D3510" i="23"/>
  <c r="F3510" i="23"/>
  <c r="BO66" i="23"/>
  <c r="F3456" i="23"/>
  <c r="O3456" i="23" s="1"/>
  <c r="K3456" i="23"/>
  <c r="X3456" i="23"/>
  <c r="BO65" i="23"/>
  <c r="K3402" i="23"/>
  <c r="F3402" i="23"/>
  <c r="O3402" i="23" s="1"/>
  <c r="X3402" i="23"/>
  <c r="BO64" i="23"/>
  <c r="X3348" i="23"/>
  <c r="K3348" i="23"/>
  <c r="BO63" i="23"/>
  <c r="F3294" i="23"/>
  <c r="O3294" i="23" s="1"/>
  <c r="K3294" i="23"/>
  <c r="X3294" i="23"/>
  <c r="BO62" i="23"/>
  <c r="F3240" i="23"/>
  <c r="O3240" i="23" s="1"/>
  <c r="X3240" i="23"/>
  <c r="K3240" i="23"/>
  <c r="BO61" i="23"/>
  <c r="F3186" i="23"/>
  <c r="O3186" i="23" s="1"/>
  <c r="X3186" i="23"/>
  <c r="Z3186" i="23" s="1"/>
  <c r="K3186" i="23"/>
  <c r="K3132" i="23"/>
  <c r="X3132" i="23"/>
  <c r="K3078" i="23"/>
  <c r="X3078" i="23"/>
  <c r="BO58" i="23"/>
  <c r="K3024" i="23"/>
  <c r="X3024" i="23"/>
  <c r="BO57" i="23"/>
  <c r="K2970" i="23"/>
  <c r="X2970" i="23"/>
  <c r="BO56" i="23"/>
  <c r="X2916" i="23"/>
  <c r="K2916" i="23"/>
  <c r="BO55" i="23"/>
  <c r="F2862" i="23"/>
  <c r="K2862" i="23"/>
  <c r="X2862" i="23"/>
  <c r="BO54" i="23"/>
  <c r="X2808" i="23"/>
  <c r="K2808" i="23"/>
  <c r="F2808" i="23"/>
  <c r="BO53" i="23"/>
  <c r="F2754" i="23"/>
  <c r="X2754" i="23"/>
  <c r="K2754" i="23"/>
  <c r="X2700" i="23"/>
  <c r="K2700" i="23"/>
  <c r="K2646" i="23"/>
  <c r="X2646" i="23"/>
  <c r="BO50" i="23"/>
  <c r="K2592" i="23"/>
  <c r="X2592" i="23"/>
  <c r="BO49" i="23"/>
  <c r="X2538" i="23"/>
  <c r="K2538" i="23"/>
  <c r="BO48" i="23"/>
  <c r="K2484" i="23"/>
  <c r="X2484" i="23"/>
  <c r="X2430" i="23"/>
  <c r="K2430" i="23"/>
  <c r="BO46" i="23"/>
  <c r="K2376" i="23"/>
  <c r="F2376" i="23"/>
  <c r="O2376" i="23" s="1"/>
  <c r="X2376" i="23"/>
  <c r="BO45" i="23"/>
  <c r="X2322" i="23"/>
  <c r="K2322" i="23"/>
  <c r="F2322" i="23"/>
  <c r="BO44" i="23"/>
  <c r="F2268" i="23"/>
  <c r="X2268" i="23"/>
  <c r="K2268" i="23"/>
  <c r="BO43" i="23"/>
  <c r="X2214" i="23"/>
  <c r="K2214" i="23"/>
  <c r="F2214" i="23"/>
  <c r="BO42" i="23"/>
  <c r="I2160" i="23"/>
  <c r="N2159" i="23"/>
  <c r="K2160" i="23"/>
  <c r="X2160" i="23"/>
  <c r="BO41" i="23"/>
  <c r="K2106" i="23"/>
  <c r="X2106" i="23"/>
  <c r="F2106" i="23"/>
  <c r="O2106" i="23" s="1"/>
  <c r="K2052" i="23"/>
  <c r="F2052" i="23"/>
  <c r="O2052" i="23" s="1"/>
  <c r="X2052" i="23"/>
  <c r="BO40" i="23"/>
  <c r="X1998" i="23"/>
  <c r="F1998" i="23"/>
  <c r="K1998" i="23"/>
  <c r="K1944" i="23"/>
  <c r="X1944" i="23"/>
  <c r="F1944" i="23"/>
  <c r="BO37" i="23"/>
  <c r="K1890" i="23"/>
  <c r="F1890" i="23"/>
  <c r="X1890" i="23"/>
  <c r="BO36" i="23"/>
  <c r="K1836" i="23"/>
  <c r="X1836" i="23"/>
  <c r="K1782" i="23"/>
  <c r="X1782" i="23"/>
  <c r="X1728" i="23"/>
  <c r="K1728" i="23"/>
  <c r="K1674" i="23"/>
  <c r="X1674" i="23"/>
  <c r="X1620" i="23"/>
  <c r="K1620" i="23"/>
  <c r="BO31" i="23"/>
  <c r="K1566" i="23"/>
  <c r="X1566" i="23"/>
  <c r="BO30" i="23"/>
  <c r="F1512" i="23"/>
  <c r="X1512" i="23"/>
  <c r="K1512" i="23"/>
  <c r="BO29" i="23"/>
  <c r="X1458" i="23"/>
  <c r="K1458" i="23"/>
  <c r="X1404" i="23"/>
  <c r="K1404" i="23"/>
  <c r="K1350" i="23"/>
  <c r="X1350" i="23"/>
  <c r="BO26" i="23"/>
  <c r="X1296" i="23"/>
  <c r="Z1296" i="23" s="1"/>
  <c r="K1296" i="23"/>
  <c r="BO25" i="23"/>
  <c r="K1242" i="23"/>
  <c r="X1242" i="23"/>
  <c r="X1188" i="23"/>
  <c r="K1188" i="23"/>
  <c r="K1134" i="23"/>
  <c r="X1134" i="23"/>
  <c r="X1080" i="23"/>
  <c r="F1080" i="23"/>
  <c r="K1080" i="23"/>
  <c r="X1026" i="23"/>
  <c r="K1026" i="23"/>
  <c r="K972" i="23"/>
  <c r="X972" i="23"/>
  <c r="Z972" i="23" s="1"/>
  <c r="K918" i="23"/>
  <c r="X918" i="23"/>
  <c r="Z918" i="23" s="1"/>
  <c r="X864" i="23"/>
  <c r="Z864" i="23" s="1"/>
  <c r="K864" i="23"/>
  <c r="X810" i="23"/>
  <c r="K810" i="23"/>
  <c r="X756" i="23"/>
  <c r="F756" i="23"/>
  <c r="K756" i="23"/>
  <c r="X702" i="23"/>
  <c r="F702" i="23"/>
  <c r="K702" i="23"/>
  <c r="X648" i="23"/>
  <c r="K648" i="23"/>
  <c r="X594" i="23"/>
  <c r="Z594" i="23" s="1"/>
  <c r="K594" i="23"/>
  <c r="K540" i="23"/>
  <c r="X540" i="23"/>
  <c r="K486" i="23"/>
  <c r="X486" i="23"/>
  <c r="X432" i="23"/>
  <c r="K432" i="23"/>
  <c r="K378" i="23"/>
  <c r="F378" i="23"/>
  <c r="X378" i="23"/>
  <c r="K324" i="23"/>
  <c r="X324" i="23"/>
  <c r="F324" i="23"/>
  <c r="BO7" i="23"/>
  <c r="X270" i="23"/>
  <c r="F270" i="23"/>
  <c r="O270" i="23" s="1"/>
  <c r="K270" i="23"/>
  <c r="X216" i="23"/>
  <c r="K216" i="23"/>
  <c r="F216" i="23"/>
  <c r="O216" i="23" s="1"/>
  <c r="X162" i="23"/>
  <c r="K162" i="23"/>
  <c r="F162" i="23"/>
  <c r="O162" i="23" s="1"/>
  <c r="X108" i="23"/>
  <c r="F108" i="23"/>
  <c r="O108" i="23" s="1"/>
  <c r="K108" i="23"/>
  <c r="F46" i="18"/>
  <c r="C46" i="19" s="1"/>
  <c r="K46" i="18"/>
  <c r="V45" i="19"/>
  <c r="U46" i="19" s="1"/>
  <c r="W45" i="19"/>
  <c r="BO52" i="23"/>
  <c r="BO35" i="23"/>
  <c r="BO28" i="23"/>
  <c r="BO27" i="23"/>
  <c r="Q127" i="8" l="1"/>
  <c r="Q65" i="8"/>
  <c r="Q96" i="13"/>
  <c r="Z2592" i="23"/>
  <c r="AS1623" i="24"/>
  <c r="AX1623" i="24" s="1"/>
  <c r="Z2700" i="23"/>
  <c r="O2700" i="23" s="1"/>
  <c r="Y45" i="19"/>
  <c r="Z3456" i="23"/>
  <c r="Z3402" i="23"/>
  <c r="Z3132" i="23"/>
  <c r="Z2646" i="23"/>
  <c r="Z1782" i="23"/>
  <c r="Z1404" i="23"/>
  <c r="Z1350" i="23"/>
  <c r="O1350" i="23" s="1"/>
  <c r="D1568" i="24"/>
  <c r="F1568" i="24"/>
  <c r="D1512" i="24"/>
  <c r="F1512" i="24"/>
  <c r="D1456" i="24"/>
  <c r="F1456" i="24"/>
  <c r="K3241" i="23"/>
  <c r="M3241" i="23" s="1"/>
  <c r="X3241" i="23"/>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R1512" i="24"/>
  <c r="Q1512" i="24"/>
  <c r="W1512" i="24"/>
  <c r="X1512" i="24"/>
  <c r="AF1512" i="24"/>
  <c r="AW1512" i="24"/>
  <c r="AX1512" i="24"/>
  <c r="C1513" i="24"/>
  <c r="D1513" i="24" s="1"/>
  <c r="E1513" i="24"/>
  <c r="F1513" i="24"/>
  <c r="G1513" i="24"/>
  <c r="B1514" i="24"/>
  <c r="AB1456" i="24"/>
  <c r="AC1456" i="24" s="1"/>
  <c r="AZ1456" i="24"/>
  <c r="O1456" i="24"/>
  <c r="P1456" i="24"/>
  <c r="Q1456" i="24"/>
  <c r="R1456" i="24"/>
  <c r="W1456" i="24"/>
  <c r="X1456" i="24"/>
  <c r="AF1456" i="24"/>
  <c r="AW1456" i="24"/>
  <c r="AX1456" i="24"/>
  <c r="C1457" i="24"/>
  <c r="D1457" i="24" s="1"/>
  <c r="E1457" i="24"/>
  <c r="F1457" i="24"/>
  <c r="G1457" i="24"/>
  <c r="B1458" i="24"/>
  <c r="AP1400" i="24"/>
  <c r="AO1401" i="24" s="1"/>
  <c r="J1400" i="24"/>
  <c r="I1401" i="24" s="1"/>
  <c r="D1400" i="24"/>
  <c r="AB1400" i="24"/>
  <c r="AC1400" i="24"/>
  <c r="O1400" i="24"/>
  <c r="Y1400" i="24" s="1"/>
  <c r="AZ1400" i="24"/>
  <c r="P1400" i="24"/>
  <c r="Q1400" i="24"/>
  <c r="R1400" i="24"/>
  <c r="AF1400" i="24"/>
  <c r="AW1400" i="24"/>
  <c r="L1401" i="24"/>
  <c r="AR1401" i="24"/>
  <c r="C1401" i="24"/>
  <c r="E1401" i="24"/>
  <c r="F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G1289" i="24"/>
  <c r="B1290" i="24"/>
  <c r="AS1231" i="24"/>
  <c r="AX1231" i="24" s="1"/>
  <c r="AO1232" i="24"/>
  <c r="AP1232" i="24"/>
  <c r="AO1233" i="24" s="1"/>
  <c r="J1232" i="24"/>
  <c r="I1233" i="24" s="1"/>
  <c r="D1232" i="24"/>
  <c r="AZ1232" i="24"/>
  <c r="O1232" i="24"/>
  <c r="Y1232" i="24" s="1"/>
  <c r="P1232" i="24"/>
  <c r="R1232" i="24"/>
  <c r="Q1232" i="24"/>
  <c r="AF1232" i="24"/>
  <c r="AW1232" i="24"/>
  <c r="AR1233" i="24"/>
  <c r="L1233" i="24"/>
  <c r="C1233" i="24"/>
  <c r="E1233" i="24"/>
  <c r="F1233" i="24"/>
  <c r="G1233" i="24"/>
  <c r="B1234" i="24"/>
  <c r="AP1176" i="24"/>
  <c r="AO1177" i="24" s="1"/>
  <c r="J1176" i="24"/>
  <c r="I1177" i="24" s="1"/>
  <c r="D1176" i="24"/>
  <c r="AZ1176" i="24"/>
  <c r="P1176" i="24"/>
  <c r="Q1176" i="24"/>
  <c r="R1176" i="24"/>
  <c r="AF1176" i="24"/>
  <c r="AW1176" i="24"/>
  <c r="AR1177" i="24"/>
  <c r="L1177" i="24"/>
  <c r="C1177" i="24"/>
  <c r="E1177" i="24"/>
  <c r="F1177" i="24"/>
  <c r="G1177" i="24"/>
  <c r="B1178" i="24"/>
  <c r="AP1120" i="24"/>
  <c r="AO1121" i="24" s="1"/>
  <c r="J1120" i="24"/>
  <c r="I1121" i="24" s="1"/>
  <c r="D1120" i="24"/>
  <c r="AZ1120" i="24"/>
  <c r="P1120" i="24"/>
  <c r="Q1120" i="24"/>
  <c r="R1120" i="24"/>
  <c r="X1120" i="24"/>
  <c r="AF1120" i="24"/>
  <c r="AX1120" i="24"/>
  <c r="AR1121" i="24"/>
  <c r="L1121" i="24"/>
  <c r="C1121" i="24"/>
  <c r="F1121" i="24" s="1"/>
  <c r="E1121" i="24"/>
  <c r="G1121" i="24"/>
  <c r="B1122" i="24"/>
  <c r="AP1064" i="24"/>
  <c r="AO1065" i="24" s="1"/>
  <c r="J1064" i="24"/>
  <c r="I1065" i="24" s="1"/>
  <c r="D1064" i="24"/>
  <c r="AZ1064" i="24"/>
  <c r="P1064" i="24"/>
  <c r="Q1064" i="24"/>
  <c r="R1064" i="24"/>
  <c r="AF1064" i="24"/>
  <c r="AW1064" i="24"/>
  <c r="AR1065" i="24"/>
  <c r="L1065" i="24"/>
  <c r="C1065" i="24"/>
  <c r="E1065" i="24"/>
  <c r="F1065" i="24"/>
  <c r="G1065" i="24"/>
  <c r="B1066" i="24"/>
  <c r="AP1008" i="24"/>
  <c r="AO1009" i="24" s="1"/>
  <c r="J1008" i="24"/>
  <c r="I1009" i="24" s="1"/>
  <c r="D1008" i="24"/>
  <c r="AB1008" i="24"/>
  <c r="AC1008" i="24"/>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Z896" i="24"/>
  <c r="O896" i="24"/>
  <c r="Y896" i="24" s="1"/>
  <c r="P896" i="24"/>
  <c r="Q896" i="24"/>
  <c r="R896" i="24"/>
  <c r="AF896" i="24"/>
  <c r="AW896" i="24"/>
  <c r="AR897" i="24"/>
  <c r="L897" i="24"/>
  <c r="C897" i="24"/>
  <c r="E897" i="24"/>
  <c r="G897" i="24"/>
  <c r="B898" i="24"/>
  <c r="AP840" i="24"/>
  <c r="AO841" i="24" s="1"/>
  <c r="J840" i="24"/>
  <c r="I841" i="24" s="1"/>
  <c r="D840" i="24"/>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P728" i="24"/>
  <c r="AO729" i="24" s="1"/>
  <c r="J728" i="24"/>
  <c r="I729" i="24" s="1"/>
  <c r="D728" i="24"/>
  <c r="AZ728" i="24"/>
  <c r="P728" i="24"/>
  <c r="Q728" i="24"/>
  <c r="R728" i="24"/>
  <c r="AF728" i="24"/>
  <c r="AW728" i="24"/>
  <c r="AR729" i="24"/>
  <c r="L729" i="24"/>
  <c r="C729" i="24"/>
  <c r="E729" i="24"/>
  <c r="F729" i="24"/>
  <c r="G729" i="24"/>
  <c r="B730" i="24"/>
  <c r="AP672" i="24"/>
  <c r="AO673" i="24" s="1"/>
  <c r="J672" i="24"/>
  <c r="I673" i="24" s="1"/>
  <c r="D672" i="24"/>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G617" i="24"/>
  <c r="B618" i="24"/>
  <c r="AP560" i="24"/>
  <c r="AO561" i="24" s="1"/>
  <c r="J560" i="24"/>
  <c r="I561" i="24" s="1"/>
  <c r="D560" i="24"/>
  <c r="AZ560" i="24"/>
  <c r="O560" i="24"/>
  <c r="Y560" i="24" s="1"/>
  <c r="P560" i="24"/>
  <c r="Q560" i="24"/>
  <c r="R560" i="24"/>
  <c r="AF560" i="24"/>
  <c r="AW560" i="24"/>
  <c r="AR561" i="24"/>
  <c r="L561" i="24"/>
  <c r="C561" i="24"/>
  <c r="E561" i="24"/>
  <c r="G561" i="24"/>
  <c r="B562" i="24"/>
  <c r="AZ504" i="24"/>
  <c r="O504" i="24"/>
  <c r="Y504" i="24" s="1"/>
  <c r="P504" i="24"/>
  <c r="Q504" i="24"/>
  <c r="R504" i="24"/>
  <c r="AW504" i="24"/>
  <c r="AF504" i="24"/>
  <c r="AR505" i="24"/>
  <c r="L505" i="24"/>
  <c r="B506" i="24"/>
  <c r="C505" i="24"/>
  <c r="E505" i="24"/>
  <c r="G505" i="24"/>
  <c r="J504" i="24"/>
  <c r="I505" i="24" s="1"/>
  <c r="AP504" i="24"/>
  <c r="AO505" i="24" s="1"/>
  <c r="D504" i="24"/>
  <c r="AB504" i="24"/>
  <c r="AC504" i="24"/>
  <c r="AS503" i="24"/>
  <c r="AX503" i="24" s="1"/>
  <c r="AO504" i="24"/>
  <c r="AD447" i="24"/>
  <c r="AY447" i="24"/>
  <c r="AP448" i="24"/>
  <c r="AO449" i="24" s="1"/>
  <c r="J448" i="24"/>
  <c r="I449" i="24" s="1"/>
  <c r="D448" i="24"/>
  <c r="AB448" i="24"/>
  <c r="AC448" i="24" s="1"/>
  <c r="O448" i="24"/>
  <c r="Y448" i="24" s="1"/>
  <c r="AZ448" i="24"/>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L4760" i="23"/>
  <c r="Y4760" i="23"/>
  <c r="C4760" i="23"/>
  <c r="E4760" i="23"/>
  <c r="F4760" i="23"/>
  <c r="G4760" i="23"/>
  <c r="B4761" i="23"/>
  <c r="T4703" i="23"/>
  <c r="D34" i="16" s="1"/>
  <c r="AH4703" i="23"/>
  <c r="D58" i="16" s="1"/>
  <c r="S4704" i="23"/>
  <c r="T4704" i="23" s="1"/>
  <c r="D35" i="16" s="1"/>
  <c r="U4704" i="23"/>
  <c r="AG4704" i="23"/>
  <c r="AH4704" i="23" s="1"/>
  <c r="D59" i="16" s="1"/>
  <c r="AI4704" i="23"/>
  <c r="D4705" i="23"/>
  <c r="J4705" i="23"/>
  <c r="I4706" i="23" s="1"/>
  <c r="AB4705" i="23"/>
  <c r="AA4706" i="23" s="1"/>
  <c r="P4705" i="23"/>
  <c r="Q4705" i="23"/>
  <c r="R4705" i="23"/>
  <c r="AD4706" i="23"/>
  <c r="L4706" i="23"/>
  <c r="C4706" i="23"/>
  <c r="E4706" i="23"/>
  <c r="G4706" i="23"/>
  <c r="B4707" i="23"/>
  <c r="D4651" i="23"/>
  <c r="W4651" i="23"/>
  <c r="V4652" i="23" s="1"/>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L4136" i="23"/>
  <c r="Y4136" i="23"/>
  <c r="C4136" i="23"/>
  <c r="F4136" i="23" s="1"/>
  <c r="E4136" i="23"/>
  <c r="G4136" i="23"/>
  <c r="B4137" i="23"/>
  <c r="Y4082" i="23"/>
  <c r="L4082" i="23"/>
  <c r="G4082" i="23"/>
  <c r="B4083" i="23"/>
  <c r="C4082" i="23"/>
  <c r="E4082" i="23"/>
  <c r="W4081" i="23"/>
  <c r="V4082" i="23" s="1"/>
  <c r="D4081" i="23"/>
  <c r="J4081" i="23"/>
  <c r="I4082" i="23" s="1"/>
  <c r="O4081" i="23"/>
  <c r="P4081" i="23"/>
  <c r="Q4081" i="23"/>
  <c r="R4081"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D3512" i="23" s="1"/>
  <c r="E3512" i="23"/>
  <c r="F3512" i="23"/>
  <c r="G3512" i="23"/>
  <c r="B3513" i="23"/>
  <c r="J3457" i="23"/>
  <c r="I3458" i="23" s="1"/>
  <c r="W3457" i="23"/>
  <c r="V3458" i="23" s="1"/>
  <c r="D3457" i="23"/>
  <c r="O3457" i="23"/>
  <c r="BQ66" i="23" s="1"/>
  <c r="P3457" i="23"/>
  <c r="Q3457" i="23"/>
  <c r="R3457" i="23"/>
  <c r="Y3458" i="23"/>
  <c r="L3458" i="23"/>
  <c r="C3458" i="23"/>
  <c r="E3458" i="23"/>
  <c r="F3458" i="23"/>
  <c r="G3458" i="23"/>
  <c r="B3459" i="23"/>
  <c r="W3403" i="23"/>
  <c r="V3404" i="23" s="1"/>
  <c r="J3403" i="23"/>
  <c r="I3404" i="23" s="1"/>
  <c r="D3403" i="23"/>
  <c r="O3403" i="23"/>
  <c r="BQ65" i="23" s="1"/>
  <c r="P3403" i="23"/>
  <c r="Q3403" i="23"/>
  <c r="R3403" i="23"/>
  <c r="Y3404" i="23"/>
  <c r="L3404" i="23"/>
  <c r="C3404" i="23"/>
  <c r="E3404" i="23"/>
  <c r="F3404" i="23"/>
  <c r="G3404" i="23"/>
  <c r="B3405" i="23"/>
  <c r="J3349" i="23"/>
  <c r="I3350" i="23" s="1"/>
  <c r="W3349" i="23"/>
  <c r="V3350" i="23" s="1"/>
  <c r="D3349" i="23"/>
  <c r="O3349" i="23"/>
  <c r="BQ64" i="23" s="1"/>
  <c r="P3349" i="23"/>
  <c r="Q3349" i="23"/>
  <c r="R3349" i="23"/>
  <c r="Y3350" i="23"/>
  <c r="L3350" i="23"/>
  <c r="C3350" i="23"/>
  <c r="E3350" i="23"/>
  <c r="F3350" i="23"/>
  <c r="G3350" i="23"/>
  <c r="B3351" i="23"/>
  <c r="W3295" i="23"/>
  <c r="V3296" i="23" s="1"/>
  <c r="J3295" i="23"/>
  <c r="I3296" i="23" s="1"/>
  <c r="D3295" i="23"/>
  <c r="O3295" i="23"/>
  <c r="BQ63" i="23" s="1"/>
  <c r="P3295" i="23"/>
  <c r="Q3295" i="23"/>
  <c r="R3295" i="23"/>
  <c r="Y3296" i="23"/>
  <c r="L3296" i="23"/>
  <c r="C3296" i="23"/>
  <c r="E3296" i="23"/>
  <c r="F3296" i="23"/>
  <c r="G3296" i="23"/>
  <c r="B3297" i="23"/>
  <c r="W3241" i="23"/>
  <c r="J3241" i="23"/>
  <c r="D3241" i="23"/>
  <c r="O3241" i="23"/>
  <c r="P3241" i="23"/>
  <c r="Q3241" i="23"/>
  <c r="R3241" i="23"/>
  <c r="Y3242" i="23"/>
  <c r="L3242" i="23"/>
  <c r="C3242" i="23"/>
  <c r="E3242" i="23"/>
  <c r="F3242" i="23"/>
  <c r="G3242" i="23"/>
  <c r="B3243" i="23"/>
  <c r="W3187" i="23"/>
  <c r="V3188" i="23" s="1"/>
  <c r="J3187" i="23"/>
  <c r="I3188" i="23" s="1"/>
  <c r="D3187" i="23"/>
  <c r="O3187" i="23"/>
  <c r="P3187" i="23"/>
  <c r="Q3187" i="23"/>
  <c r="R3187" i="23"/>
  <c r="L3188" i="23"/>
  <c r="Y3188" i="23"/>
  <c r="C3188" i="23"/>
  <c r="E3188" i="23"/>
  <c r="G3188" i="23"/>
  <c r="B3189" i="23"/>
  <c r="BP60" i="23"/>
  <c r="W3133" i="23"/>
  <c r="V3134" i="23" s="1"/>
  <c r="J3133" i="23"/>
  <c r="I3134" i="23" s="1"/>
  <c r="D3133" i="23"/>
  <c r="O3133" i="23"/>
  <c r="P3133" i="23"/>
  <c r="Q3133" i="23"/>
  <c r="R3133" i="23"/>
  <c r="Y3134" i="23"/>
  <c r="L3134" i="23"/>
  <c r="C3134" i="23"/>
  <c r="E3134" i="23"/>
  <c r="G3134" i="23"/>
  <c r="B3135" i="23"/>
  <c r="BP59" i="23"/>
  <c r="W3079" i="23"/>
  <c r="V3080" i="23" s="1"/>
  <c r="J3079" i="23"/>
  <c r="I3080" i="23" s="1"/>
  <c r="D3079" i="23"/>
  <c r="O3079" i="23"/>
  <c r="BQ59" i="23" s="1"/>
  <c r="P3079" i="23"/>
  <c r="Q3079" i="23"/>
  <c r="R3079" i="23"/>
  <c r="Y3080" i="23"/>
  <c r="L3080" i="23"/>
  <c r="C3080" i="23"/>
  <c r="E3080" i="23"/>
  <c r="F3080" i="23"/>
  <c r="G3080" i="23"/>
  <c r="B3081" i="23"/>
  <c r="W3025" i="23"/>
  <c r="V3026" i="23" s="1"/>
  <c r="J3025" i="23"/>
  <c r="I3026" i="23" s="1"/>
  <c r="D3025" i="23"/>
  <c r="O3025" i="23"/>
  <c r="P3025" i="23"/>
  <c r="Q3025" i="23"/>
  <c r="R3025" i="23"/>
  <c r="Y3026" i="23"/>
  <c r="L3026" i="23"/>
  <c r="C3026" i="23"/>
  <c r="E3026" i="23"/>
  <c r="F3026" i="23"/>
  <c r="G3026" i="23"/>
  <c r="B3027" i="23"/>
  <c r="W2971" i="23"/>
  <c r="V2972" i="23" s="1"/>
  <c r="J2971" i="23"/>
  <c r="I2972" i="23" s="1"/>
  <c r="D2971" i="23"/>
  <c r="O2971" i="23"/>
  <c r="P2971" i="23"/>
  <c r="Q2971" i="23"/>
  <c r="R2971" i="23"/>
  <c r="L2972" i="23"/>
  <c r="Y2972" i="23"/>
  <c r="C2972" i="23"/>
  <c r="E2972" i="23"/>
  <c r="F2972" i="23"/>
  <c r="G2972" i="23"/>
  <c r="B2973" i="23"/>
  <c r="W2917" i="23"/>
  <c r="V2918" i="23" s="1"/>
  <c r="J2917" i="23"/>
  <c r="I2918" i="23" s="1"/>
  <c r="D2917" i="23"/>
  <c r="O2917" i="23"/>
  <c r="P2917" i="23"/>
  <c r="Q2917" i="23"/>
  <c r="R2917" i="23"/>
  <c r="Y2918" i="23"/>
  <c r="L2918" i="23"/>
  <c r="C2918" i="23"/>
  <c r="E2918" i="23"/>
  <c r="F2918" i="23"/>
  <c r="G2918" i="23"/>
  <c r="B2919" i="23"/>
  <c r="W2863" i="23"/>
  <c r="V2864" i="23" s="1"/>
  <c r="J2863" i="23"/>
  <c r="I2864" i="23" s="1"/>
  <c r="D2863" i="23"/>
  <c r="P2863" i="23"/>
  <c r="Q2863" i="23"/>
  <c r="R2863" i="23"/>
  <c r="Y2864" i="23"/>
  <c r="L2864" i="23"/>
  <c r="C2864" i="23"/>
  <c r="E2864" i="23"/>
  <c r="F2864" i="23"/>
  <c r="G2864" i="23"/>
  <c r="B2865" i="23"/>
  <c r="AL1623" i="24"/>
  <c r="U2808" i="23"/>
  <c r="J2809" i="23"/>
  <c r="I2810" i="23" s="1"/>
  <c r="W2809" i="23"/>
  <c r="V2810" i="23" s="1"/>
  <c r="D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E2702" i="23"/>
  <c r="F2702" i="23"/>
  <c r="G2702" i="23"/>
  <c r="B2703" i="23"/>
  <c r="BP51" i="23"/>
  <c r="W2647" i="23"/>
  <c r="V2648" i="23" s="1"/>
  <c r="J2647" i="23"/>
  <c r="I2648" i="23" s="1"/>
  <c r="D2647" i="23"/>
  <c r="O2647" i="23"/>
  <c r="P2647" i="23"/>
  <c r="Q2647" i="23"/>
  <c r="R2647" i="23"/>
  <c r="Y2648" i="23"/>
  <c r="L2648" i="23"/>
  <c r="C2648" i="23"/>
  <c r="F2648" i="23" s="1"/>
  <c r="E2648" i="23"/>
  <c r="G2648" i="23"/>
  <c r="B2649" i="23"/>
  <c r="W2593" i="23"/>
  <c r="V2594" i="23" s="1"/>
  <c r="J2593" i="23"/>
  <c r="I2594" i="23" s="1"/>
  <c r="D2593" i="23"/>
  <c r="O2593" i="23"/>
  <c r="BQ50" i="23" s="1"/>
  <c r="P2593" i="23"/>
  <c r="Q2593" i="23"/>
  <c r="R2593" i="23"/>
  <c r="Y2594" i="23"/>
  <c r="L2594" i="23"/>
  <c r="C2594" i="23"/>
  <c r="F2594" i="23" s="1"/>
  <c r="E2594" i="23"/>
  <c r="G2594" i="23"/>
  <c r="B2595" i="23"/>
  <c r="W2539" i="23"/>
  <c r="V2540" i="23" s="1"/>
  <c r="J2539" i="23"/>
  <c r="I2540" i="23" s="1"/>
  <c r="D2539" i="23"/>
  <c r="O2539" i="23"/>
  <c r="BQ49" i="23" s="1"/>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F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O2269" i="23"/>
  <c r="P2269" i="23"/>
  <c r="Q2269" i="23"/>
  <c r="R2269" i="23"/>
  <c r="W2269" i="23"/>
  <c r="V2270" i="23" s="1"/>
  <c r="J2269" i="23"/>
  <c r="I2270" i="23" s="1"/>
  <c r="D2269" i="23"/>
  <c r="Y2270" i="23"/>
  <c r="L2270" i="23"/>
  <c r="E2270" i="23"/>
  <c r="C2270" i="23"/>
  <c r="F2270" i="23" s="1"/>
  <c r="G2270" i="23"/>
  <c r="B2271" i="23"/>
  <c r="P2215" i="23"/>
  <c r="Q2215" i="23"/>
  <c r="R2215" i="23"/>
  <c r="Y2216" i="23"/>
  <c r="L2216" i="23"/>
  <c r="E2216" i="23"/>
  <c r="G2216" i="23"/>
  <c r="C2216" i="23"/>
  <c r="F2216" i="23" s="1"/>
  <c r="B2217" i="23"/>
  <c r="J2215" i="23"/>
  <c r="I2216" i="23" s="1"/>
  <c r="W2215" i="23"/>
  <c r="V2216" i="23" s="1"/>
  <c r="D2215" i="23"/>
  <c r="P2161" i="23"/>
  <c r="Q2161" i="23"/>
  <c r="R2161" i="23"/>
  <c r="J2161" i="23"/>
  <c r="I2162" i="23" s="1"/>
  <c r="W2161" i="23"/>
  <c r="V2162" i="23" s="1"/>
  <c r="D2161" i="23"/>
  <c r="Y2162" i="23"/>
  <c r="L2162" i="23"/>
  <c r="E2162" i="23"/>
  <c r="C2162" i="23"/>
  <c r="B2163" i="23"/>
  <c r="G2162" i="23"/>
  <c r="Y2108" i="23"/>
  <c r="L2108" i="23"/>
  <c r="E2108" i="23"/>
  <c r="B2109" i="23"/>
  <c r="C2108" i="23"/>
  <c r="G2108" i="23"/>
  <c r="W2107" i="23"/>
  <c r="V2108" i="23" s="1"/>
  <c r="J2107" i="23"/>
  <c r="I2108" i="23" s="1"/>
  <c r="D2107" i="23"/>
  <c r="O2107" i="23"/>
  <c r="P2107" i="23"/>
  <c r="Q2107" i="23"/>
  <c r="R2107" i="23"/>
  <c r="J2053" i="23"/>
  <c r="I2054" i="23" s="1"/>
  <c r="W2053" i="23"/>
  <c r="V2054" i="23" s="1"/>
  <c r="D2053" i="23"/>
  <c r="O2053" i="23"/>
  <c r="P2053" i="23"/>
  <c r="Q2053" i="23"/>
  <c r="R2053" i="23"/>
  <c r="Y2054" i="23"/>
  <c r="L2054" i="23"/>
  <c r="G2054" i="23"/>
  <c r="B2055" i="23"/>
  <c r="E2054" i="23"/>
  <c r="C2054" i="23"/>
  <c r="F2054" i="23"/>
  <c r="W1999" i="23"/>
  <c r="V2000" i="23" s="1"/>
  <c r="J1999" i="23"/>
  <c r="I2000" i="23" s="1"/>
  <c r="D1999" i="23"/>
  <c r="O1999" i="23"/>
  <c r="P1999" i="23"/>
  <c r="Q1999" i="23"/>
  <c r="R1999" i="23"/>
  <c r="L2000" i="23"/>
  <c r="Y2000" i="23"/>
  <c r="G2000" i="23"/>
  <c r="C2000" i="23"/>
  <c r="E2000" i="23"/>
  <c r="B2001" i="23"/>
  <c r="O1945" i="23"/>
  <c r="P1945" i="23"/>
  <c r="Q1945" i="23"/>
  <c r="R1945" i="23"/>
  <c r="Y1946" i="23"/>
  <c r="L1946" i="23"/>
  <c r="E1946" i="23"/>
  <c r="B1947" i="23"/>
  <c r="G1946" i="23"/>
  <c r="C1946" i="23"/>
  <c r="J1945" i="23"/>
  <c r="I1946" i="23" s="1"/>
  <c r="W1945" i="23"/>
  <c r="V1946" i="23" s="1"/>
  <c r="D1945" i="23"/>
  <c r="J1891" i="23"/>
  <c r="I1892" i="23" s="1"/>
  <c r="W1891" i="23"/>
  <c r="V1892" i="23" s="1"/>
  <c r="D1891" i="23"/>
  <c r="O1891" i="23"/>
  <c r="P1891" i="23"/>
  <c r="Q1891" i="23"/>
  <c r="R1891" i="23"/>
  <c r="L1892" i="23"/>
  <c r="Y1892" i="23"/>
  <c r="C1892" i="23"/>
  <c r="E1892" i="23"/>
  <c r="G1892" i="23"/>
  <c r="B1893" i="23"/>
  <c r="W1837" i="23"/>
  <c r="V1838" i="23" s="1"/>
  <c r="J1837" i="23"/>
  <c r="I1838" i="23" s="1"/>
  <c r="D1837" i="23"/>
  <c r="O1837" i="23"/>
  <c r="P1837" i="23"/>
  <c r="Q1837" i="23"/>
  <c r="R1837" i="23"/>
  <c r="Y1838" i="23"/>
  <c r="L1838" i="23"/>
  <c r="C1838" i="23"/>
  <c r="E1838" i="23"/>
  <c r="F1838" i="23"/>
  <c r="G1838" i="23"/>
  <c r="B1839" i="23"/>
  <c r="W1783" i="23"/>
  <c r="V1784" i="23" s="1"/>
  <c r="J1783" i="23"/>
  <c r="I1784" i="23" s="1"/>
  <c r="D1783" i="23"/>
  <c r="O1783" i="23"/>
  <c r="P1783" i="23"/>
  <c r="Q1783" i="23"/>
  <c r="R1783" i="23"/>
  <c r="Y1784" i="23"/>
  <c r="L1784" i="23"/>
  <c r="C1784" i="23"/>
  <c r="F1784" i="23" s="1"/>
  <c r="E1784" i="23"/>
  <c r="G1784" i="23"/>
  <c r="B1785" i="23"/>
  <c r="W1729" i="23"/>
  <c r="V1730" i="23" s="1"/>
  <c r="J1729" i="23"/>
  <c r="I1730" i="23" s="1"/>
  <c r="D1729" i="23"/>
  <c r="O1729" i="23"/>
  <c r="P1729" i="23"/>
  <c r="Q1729" i="23"/>
  <c r="R1729" i="23"/>
  <c r="L1730" i="23"/>
  <c r="Y1730" i="23"/>
  <c r="C1730" i="23"/>
  <c r="E1730" i="23"/>
  <c r="F1730" i="23"/>
  <c r="G1730" i="23"/>
  <c r="B1731" i="23"/>
  <c r="BP33" i="23"/>
  <c r="J1675" i="23"/>
  <c r="I1676" i="23" s="1"/>
  <c r="W1675" i="23"/>
  <c r="V1676" i="23" s="1"/>
  <c r="D1675" i="23"/>
  <c r="O1675" i="23"/>
  <c r="P1675" i="23"/>
  <c r="Q1675" i="23"/>
  <c r="R1675" i="23"/>
  <c r="Y1676" i="23"/>
  <c r="L1676" i="23"/>
  <c r="C1676" i="23"/>
  <c r="E1676" i="23"/>
  <c r="F1676" i="23"/>
  <c r="G1676" i="23"/>
  <c r="B1677" i="23"/>
  <c r="BP32" i="23"/>
  <c r="J1621" i="23"/>
  <c r="I1622" i="23" s="1"/>
  <c r="W1621" i="23"/>
  <c r="V1622" i="23" s="1"/>
  <c r="D1621" i="23"/>
  <c r="O1621" i="23"/>
  <c r="P1621" i="23"/>
  <c r="Q1621" i="23"/>
  <c r="R1621" i="23"/>
  <c r="L1622" i="23"/>
  <c r="Y1622" i="23"/>
  <c r="C1622" i="23"/>
  <c r="E1622" i="23"/>
  <c r="F1622" i="23"/>
  <c r="G1622" i="23"/>
  <c r="B1623" i="23"/>
  <c r="J1567" i="23"/>
  <c r="I1568" i="23" s="1"/>
  <c r="W1567" i="23"/>
  <c r="V1568" i="23" s="1"/>
  <c r="D1567" i="23"/>
  <c r="O1567" i="23"/>
  <c r="P1567" i="23"/>
  <c r="Q1567" i="23"/>
  <c r="R1567" i="23"/>
  <c r="Y1568" i="23"/>
  <c r="L1568" i="23"/>
  <c r="C1568" i="23"/>
  <c r="E1568" i="23"/>
  <c r="G1568" i="23"/>
  <c r="B1569" i="23"/>
  <c r="J1513" i="23"/>
  <c r="I1514" i="23" s="1"/>
  <c r="W1513" i="23"/>
  <c r="V1514" i="23" s="1"/>
  <c r="D1513" i="23"/>
  <c r="O1513" i="23"/>
  <c r="P1513" i="23"/>
  <c r="Q1513" i="23"/>
  <c r="R1513" i="23"/>
  <c r="L1514" i="23"/>
  <c r="Y1514" i="23"/>
  <c r="C1514" i="23"/>
  <c r="E1514" i="23"/>
  <c r="G1514" i="23"/>
  <c r="B1515" i="23"/>
  <c r="W1459" i="23"/>
  <c r="V1460" i="23" s="1"/>
  <c r="J1459" i="23"/>
  <c r="I1460" i="23" s="1"/>
  <c r="D1459" i="23"/>
  <c r="O1459" i="23"/>
  <c r="P1459" i="23"/>
  <c r="Q1459" i="23"/>
  <c r="R1459" i="23"/>
  <c r="Y1460" i="23"/>
  <c r="L1460" i="23"/>
  <c r="C1460" i="23"/>
  <c r="E1460" i="23"/>
  <c r="G1460" i="23"/>
  <c r="B1461" i="23"/>
  <c r="W1405" i="23"/>
  <c r="V1406" i="23" s="1"/>
  <c r="J1405" i="23"/>
  <c r="I1406" i="23" s="1"/>
  <c r="D1405" i="23"/>
  <c r="O1405" i="23"/>
  <c r="P1405" i="23"/>
  <c r="Q1405" i="23"/>
  <c r="R1405" i="23"/>
  <c r="Y1406" i="23"/>
  <c r="L1406" i="23"/>
  <c r="C1406" i="23"/>
  <c r="E1406" i="23"/>
  <c r="G1406" i="23"/>
  <c r="B1407" i="23"/>
  <c r="W1351" i="23"/>
  <c r="V1352" i="23" s="1"/>
  <c r="J1351" i="23"/>
  <c r="I1352" i="23" s="1"/>
  <c r="D1351" i="23"/>
  <c r="P1351" i="23"/>
  <c r="Q1351" i="23"/>
  <c r="R1351" i="23"/>
  <c r="Y1352" i="23"/>
  <c r="L1352" i="23"/>
  <c r="C1352" i="23"/>
  <c r="E1352" i="23"/>
  <c r="G1352" i="23"/>
  <c r="B1353" i="23"/>
  <c r="W1297" i="23"/>
  <c r="V1298" i="23" s="1"/>
  <c r="J1297" i="23"/>
  <c r="I1298" i="23" s="1"/>
  <c r="D1297" i="23"/>
  <c r="O1297" i="23"/>
  <c r="P1297" i="23"/>
  <c r="Q1297" i="23"/>
  <c r="R1297" i="23"/>
  <c r="Y1298" i="23"/>
  <c r="L1298" i="23"/>
  <c r="C1298" i="23"/>
  <c r="E1298" i="23"/>
  <c r="G1298" i="23"/>
  <c r="B1299" i="23"/>
  <c r="W1243" i="23"/>
  <c r="V1244" i="23" s="1"/>
  <c r="J1243" i="23"/>
  <c r="I1244" i="23" s="1"/>
  <c r="D1243" i="23"/>
  <c r="O1243" i="23"/>
  <c r="P1243" i="23"/>
  <c r="Q1243" i="23"/>
  <c r="R1243" i="23"/>
  <c r="Y1244" i="23"/>
  <c r="L1244" i="23"/>
  <c r="C1244" i="23"/>
  <c r="E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L1082" i="23"/>
  <c r="Y1082" i="23"/>
  <c r="C1082" i="23"/>
  <c r="E1082" i="23"/>
  <c r="G1082" i="23"/>
  <c r="B1083" i="23"/>
  <c r="S89" i="8"/>
  <c r="BP21" i="23"/>
  <c r="J1027" i="23"/>
  <c r="I1028" i="23" s="1"/>
  <c r="W1027" i="23"/>
  <c r="V1028" i="23" s="1"/>
  <c r="D1027" i="23"/>
  <c r="O1027" i="23"/>
  <c r="P1027" i="23"/>
  <c r="Q1027" i="23"/>
  <c r="R1027" i="23"/>
  <c r="Y1028" i="23"/>
  <c r="L1028" i="23"/>
  <c r="C1028" i="23"/>
  <c r="E1028" i="23"/>
  <c r="G1028" i="23"/>
  <c r="B1029" i="23"/>
  <c r="S88" i="8"/>
  <c r="BP20" i="23"/>
  <c r="J973" i="23"/>
  <c r="I974" i="23" s="1"/>
  <c r="W973" i="23"/>
  <c r="V974" i="23" s="1"/>
  <c r="D973" i="23"/>
  <c r="O973" i="23"/>
  <c r="Q973" i="23"/>
  <c r="P973" i="23"/>
  <c r="R973" i="23"/>
  <c r="Y974" i="23"/>
  <c r="L974" i="23"/>
  <c r="C974" i="23"/>
  <c r="F974" i="23" s="1"/>
  <c r="E974" i="23"/>
  <c r="G974" i="23"/>
  <c r="B975" i="23"/>
  <c r="S87" i="8"/>
  <c r="BP19" i="23"/>
  <c r="W919" i="23"/>
  <c r="V920" i="23" s="1"/>
  <c r="J919" i="23"/>
  <c r="I920" i="23" s="1"/>
  <c r="D919" i="23"/>
  <c r="O919" i="23"/>
  <c r="Q919" i="23"/>
  <c r="P919" i="23"/>
  <c r="R919" i="23"/>
  <c r="Y920" i="23"/>
  <c r="L920" i="23"/>
  <c r="C920" i="23"/>
  <c r="F920" i="23" s="1"/>
  <c r="E920" i="23"/>
  <c r="G920" i="23"/>
  <c r="B921" i="23"/>
  <c r="S86" i="8"/>
  <c r="BP18" i="23"/>
  <c r="W865" i="23"/>
  <c r="V866" i="23" s="1"/>
  <c r="J865" i="23"/>
  <c r="I866" i="23" s="1"/>
  <c r="D865" i="23"/>
  <c r="O865" i="23"/>
  <c r="Q865" i="23"/>
  <c r="P865" i="23"/>
  <c r="R865" i="23"/>
  <c r="Y866" i="23"/>
  <c r="L866" i="23"/>
  <c r="C866" i="23"/>
  <c r="F866" i="23" s="1"/>
  <c r="E866" i="23"/>
  <c r="G866" i="23"/>
  <c r="B867" i="23"/>
  <c r="S85" i="8"/>
  <c r="BP17" i="23"/>
  <c r="W811" i="23"/>
  <c r="V812" i="23" s="1"/>
  <c r="J811" i="23"/>
  <c r="I812" i="23" s="1"/>
  <c r="D811" i="23"/>
  <c r="O811" i="23"/>
  <c r="Q811" i="23"/>
  <c r="P811" i="23"/>
  <c r="R811" i="23"/>
  <c r="Y812" i="23"/>
  <c r="L812" i="23"/>
  <c r="C812" i="23"/>
  <c r="F812" i="23" s="1"/>
  <c r="E812" i="23"/>
  <c r="G812" i="23"/>
  <c r="B813" i="23"/>
  <c r="W757" i="23"/>
  <c r="V758" i="23" s="1"/>
  <c r="J757" i="23"/>
  <c r="I758" i="23" s="1"/>
  <c r="D757" i="23"/>
  <c r="L758" i="23"/>
  <c r="Y758" i="23"/>
  <c r="E758" i="23"/>
  <c r="G758" i="23"/>
  <c r="B759" i="23"/>
  <c r="C758" i="23"/>
  <c r="O757" i="23"/>
  <c r="Q757" i="23"/>
  <c r="P757" i="23"/>
  <c r="R757" i="23"/>
  <c r="S84" i="8"/>
  <c r="BP16" i="23"/>
  <c r="S83" i="8"/>
  <c r="BP15" i="23"/>
  <c r="W703" i="23"/>
  <c r="V704" i="23" s="1"/>
  <c r="J703" i="23"/>
  <c r="I704" i="23" s="1"/>
  <c r="D703" i="23"/>
  <c r="O703" i="23"/>
  <c r="P703" i="23"/>
  <c r="Q703" i="23"/>
  <c r="R703" i="23"/>
  <c r="Y704" i="23"/>
  <c r="L704" i="23"/>
  <c r="C704" i="23"/>
  <c r="E704" i="23"/>
  <c r="G704" i="23"/>
  <c r="B705" i="23"/>
  <c r="S82" i="8"/>
  <c r="BP14" i="23"/>
  <c r="W649" i="23"/>
  <c r="V650" i="23" s="1"/>
  <c r="J649" i="23"/>
  <c r="I650" i="23" s="1"/>
  <c r="D649" i="23"/>
  <c r="O649" i="23"/>
  <c r="P649" i="23"/>
  <c r="Q649" i="23"/>
  <c r="R649" i="23"/>
  <c r="Y650" i="23"/>
  <c r="L650" i="23"/>
  <c r="C650" i="23"/>
  <c r="F650" i="23" s="1"/>
  <c r="E650" i="23"/>
  <c r="G650" i="23"/>
  <c r="B651" i="23"/>
  <c r="S81" i="8"/>
  <c r="BP13" i="23"/>
  <c r="W595" i="23"/>
  <c r="V596" i="23" s="1"/>
  <c r="J595" i="23"/>
  <c r="I596" i="23" s="1"/>
  <c r="D595" i="23"/>
  <c r="O595" i="23"/>
  <c r="Q595" i="23"/>
  <c r="P595" i="23"/>
  <c r="R595" i="23"/>
  <c r="Y596" i="23"/>
  <c r="L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C434" i="23"/>
  <c r="E434" i="23"/>
  <c r="F434" i="23"/>
  <c r="G434" i="23"/>
  <c r="B435" i="23"/>
  <c r="S77" i="8"/>
  <c r="BP9" i="23"/>
  <c r="W379" i="23"/>
  <c r="V380" i="23" s="1"/>
  <c r="J379" i="23"/>
  <c r="I380" i="23" s="1"/>
  <c r="D379" i="23"/>
  <c r="O379" i="23"/>
  <c r="P379" i="23"/>
  <c r="Q379" i="23"/>
  <c r="R379" i="23"/>
  <c r="Y380" i="23"/>
  <c r="L380" i="23"/>
  <c r="C380" i="23"/>
  <c r="E380" i="23"/>
  <c r="F380" i="23"/>
  <c r="G380" i="23"/>
  <c r="B381" i="23"/>
  <c r="S76" i="8"/>
  <c r="BP8" i="23"/>
  <c r="W325" i="23"/>
  <c r="V326" i="23" s="1"/>
  <c r="J325" i="23"/>
  <c r="I326" i="23" s="1"/>
  <c r="D325" i="23"/>
  <c r="O325" i="23"/>
  <c r="P325" i="23"/>
  <c r="Q325" i="23"/>
  <c r="R325" i="23"/>
  <c r="Y326" i="23"/>
  <c r="L326" i="23"/>
  <c r="C326" i="23"/>
  <c r="E326" i="23"/>
  <c r="F326" i="23"/>
  <c r="G326" i="23"/>
  <c r="B327" i="23"/>
  <c r="W271" i="23"/>
  <c r="V272" i="23" s="1"/>
  <c r="J271" i="23"/>
  <c r="I272" i="23" s="1"/>
  <c r="D271" i="23"/>
  <c r="O271" i="23"/>
  <c r="P271" i="23"/>
  <c r="Q271" i="23"/>
  <c r="R271" i="23"/>
  <c r="Y272" i="23"/>
  <c r="L272" i="23"/>
  <c r="C272" i="23"/>
  <c r="E272" i="23"/>
  <c r="G272" i="23"/>
  <c r="B273" i="23"/>
  <c r="S74" i="8"/>
  <c r="BP6" i="23"/>
  <c r="W217" i="23"/>
  <c r="V218" i="23" s="1"/>
  <c r="J217" i="23"/>
  <c r="I218" i="23" s="1"/>
  <c r="D217" i="23"/>
  <c r="O217" i="23"/>
  <c r="Q217" i="23"/>
  <c r="P217" i="23"/>
  <c r="R217" i="23"/>
  <c r="Y218" i="23"/>
  <c r="L218" i="23"/>
  <c r="C218" i="23"/>
  <c r="E218" i="23"/>
  <c r="G218" i="23"/>
  <c r="B219" i="23"/>
  <c r="S73" i="8"/>
  <c r="BP5" i="23"/>
  <c r="W163" i="23"/>
  <c r="V164" i="23" s="1"/>
  <c r="J163" i="23"/>
  <c r="I164" i="23" s="1"/>
  <c r="D163" i="23"/>
  <c r="O163" i="23"/>
  <c r="P163" i="23"/>
  <c r="Q163" i="23"/>
  <c r="R163" i="23"/>
  <c r="Y164" i="23"/>
  <c r="L164" i="23"/>
  <c r="C164" i="23"/>
  <c r="E164" i="23"/>
  <c r="G164" i="23"/>
  <c r="B165" i="23"/>
  <c r="S72" i="8"/>
  <c r="BP4" i="23"/>
  <c r="J109" i="23"/>
  <c r="I110" i="23" s="1"/>
  <c r="W109" i="23"/>
  <c r="V110" i="23" s="1"/>
  <c r="D109" i="23"/>
  <c r="P109" i="23"/>
  <c r="Q109" i="23"/>
  <c r="R109" i="23"/>
  <c r="L110" i="23"/>
  <c r="Y110" i="23"/>
  <c r="G110" i="23"/>
  <c r="C110" i="23"/>
  <c r="E110" i="23"/>
  <c r="B111" i="23"/>
  <c r="N98" i="13"/>
  <c r="E98" i="13"/>
  <c r="O46" i="18"/>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N47" i="18" s="1"/>
  <c r="D47" i="18"/>
  <c r="L48" i="18"/>
  <c r="B48" i="19"/>
  <c r="E48" i="18"/>
  <c r="G48" i="18"/>
  <c r="BA48" i="18" s="1"/>
  <c r="C48" i="18"/>
  <c r="B49" i="18"/>
  <c r="E47" i="19"/>
  <c r="X47" i="19"/>
  <c r="T47" i="19"/>
  <c r="BC16" i="18"/>
  <c r="B113" i="13"/>
  <c r="I113" i="13" s="1"/>
  <c r="BB15" i="18"/>
  <c r="BA17" i="18"/>
  <c r="BA18" i="18"/>
  <c r="BA19" i="18"/>
  <c r="BA20" i="18"/>
  <c r="BA21" i="18"/>
  <c r="BA22" i="18"/>
  <c r="BA23" i="18"/>
  <c r="BA37" i="18"/>
  <c r="BA43" i="18"/>
  <c r="BA25" i="18"/>
  <c r="BA31" i="18"/>
  <c r="BA41" i="18"/>
  <c r="BA42" i="18"/>
  <c r="BA24" i="18"/>
  <c r="BA38" i="18"/>
  <c r="BA32" i="18"/>
  <c r="BA47" i="18"/>
  <c r="BA27" i="18"/>
  <c r="BA33" i="18"/>
  <c r="BA34" i="18"/>
  <c r="BA45" i="18"/>
  <c r="BA26" i="18"/>
  <c r="BA29" i="18"/>
  <c r="BA39" i="18"/>
  <c r="BA28" i="18"/>
  <c r="BA46" i="18"/>
  <c r="BA35" i="18"/>
  <c r="BA36" i="18"/>
  <c r="BA30" i="18"/>
  <c r="BA40" i="18"/>
  <c r="BA44" i="18"/>
  <c r="O15" i="9"/>
  <c r="O17" i="9"/>
  <c r="AI1620" i="24"/>
  <c r="P14" i="9"/>
  <c r="C126" i="9"/>
  <c r="AI724" i="24"/>
  <c r="P103" i="9"/>
  <c r="G95" i="13"/>
  <c r="AD1341" i="24"/>
  <c r="AY1341" i="24"/>
  <c r="C96" i="13"/>
  <c r="U96" i="13"/>
  <c r="AH1621" i="24"/>
  <c r="Q13" i="9"/>
  <c r="B127" i="9"/>
  <c r="D127" i="9"/>
  <c r="X1622" i="24"/>
  <c r="W1622" i="24"/>
  <c r="X1398" i="24"/>
  <c r="W1398" i="24"/>
  <c r="X1342" i="24"/>
  <c r="W1342" i="24"/>
  <c r="X1286" i="24"/>
  <c r="W1286" i="24"/>
  <c r="W1230" i="24"/>
  <c r="X1230" i="24"/>
  <c r="X1174" i="24"/>
  <c r="W1174" i="24"/>
  <c r="AD1118" i="24"/>
  <c r="AY1118" i="24"/>
  <c r="X1062" i="24"/>
  <c r="W1062" i="24"/>
  <c r="X1006" i="24"/>
  <c r="W1006" i="24"/>
  <c r="W950" i="24"/>
  <c r="X950" i="24"/>
  <c r="X894" i="24"/>
  <c r="W894" i="24"/>
  <c r="X838" i="24"/>
  <c r="W838" i="24"/>
  <c r="X782" i="24"/>
  <c r="W782" i="24"/>
  <c r="AH725" i="24"/>
  <c r="Q73" i="9"/>
  <c r="X726" i="24"/>
  <c r="W726" i="24"/>
  <c r="AD670" i="24"/>
  <c r="AY670" i="24"/>
  <c r="W614" i="24"/>
  <c r="X614" i="24"/>
  <c r="W558" i="24"/>
  <c r="X558" i="24"/>
  <c r="W502" i="24"/>
  <c r="X502" i="24"/>
  <c r="AY446" i="24"/>
  <c r="AD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BC43" i="23"/>
  <c r="AQ43" i="23"/>
  <c r="U2105" i="23"/>
  <c r="AQ41" i="23"/>
  <c r="BC41" i="23"/>
  <c r="U2051" i="23"/>
  <c r="AQ40" i="23"/>
  <c r="BC40" i="23"/>
  <c r="U1997" i="23"/>
  <c r="BC39" i="23"/>
  <c r="AQ39" i="23"/>
  <c r="AQ38" i="23"/>
  <c r="BC38" i="23"/>
  <c r="U1943" i="23"/>
  <c r="U1889" i="23"/>
  <c r="BC37" i="23"/>
  <c r="AQ37" i="23"/>
  <c r="U1835" i="23"/>
  <c r="BC36" i="23"/>
  <c r="AQ36" i="23"/>
  <c r="U1781" i="23"/>
  <c r="AQ35" i="23"/>
  <c r="BC35" i="23"/>
  <c r="U1727" i="23"/>
  <c r="AQ34" i="23"/>
  <c r="BC34" i="23"/>
  <c r="U1673" i="23"/>
  <c r="AQ33" i="23"/>
  <c r="BC33" i="23"/>
  <c r="U1619" i="23"/>
  <c r="BC32" i="23"/>
  <c r="AQ32" i="23"/>
  <c r="U1565" i="23"/>
  <c r="AQ31" i="23"/>
  <c r="BC31" i="23"/>
  <c r="U1511" i="23"/>
  <c r="BC30" i="23"/>
  <c r="AQ30" i="23"/>
  <c r="U1457" i="23"/>
  <c r="BC29" i="23"/>
  <c r="AQ29" i="23"/>
  <c r="U1403" i="23"/>
  <c r="BC28" i="23"/>
  <c r="AQ28" i="23"/>
  <c r="U1349" i="23"/>
  <c r="AQ27" i="23"/>
  <c r="BC27" i="23"/>
  <c r="U1295" i="23"/>
  <c r="BC26" i="23"/>
  <c r="AQ26" i="23"/>
  <c r="U1241" i="23"/>
  <c r="BC25" i="23"/>
  <c r="AQ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56" i="8"/>
  <c r="R118" i="8"/>
  <c r="U917" i="23"/>
  <c r="AQ19" i="23"/>
  <c r="BC19" i="23"/>
  <c r="R55" i="8"/>
  <c r="R117" i="8"/>
  <c r="U863" i="23"/>
  <c r="AQ18" i="23"/>
  <c r="BC18" i="23"/>
  <c r="R54" i="8"/>
  <c r="R116" i="8"/>
  <c r="U809" i="23"/>
  <c r="AQ17" i="23"/>
  <c r="BC17" i="23"/>
  <c r="R53" i="8"/>
  <c r="R115" i="8"/>
  <c r="U755" i="23"/>
  <c r="AQ16" i="23"/>
  <c r="BC16" i="23"/>
  <c r="R52" i="8"/>
  <c r="R114" i="8"/>
  <c r="U701" i="23"/>
  <c r="AQ15" i="23"/>
  <c r="BC15" i="23"/>
  <c r="R113" i="8"/>
  <c r="R51" i="8"/>
  <c r="U647" i="23"/>
  <c r="AQ14" i="23"/>
  <c r="BC14" i="23"/>
  <c r="R112" i="8"/>
  <c r="R50" i="8"/>
  <c r="U593" i="23"/>
  <c r="AQ13" i="23"/>
  <c r="BC13" i="23"/>
  <c r="R111" i="8"/>
  <c r="R49" i="8"/>
  <c r="U539" i="23"/>
  <c r="AQ12" i="23"/>
  <c r="BC12" i="23"/>
  <c r="R48" i="8"/>
  <c r="R110" i="8"/>
  <c r="U485" i="23"/>
  <c r="AQ11" i="23"/>
  <c r="BC11" i="23"/>
  <c r="R47" i="8"/>
  <c r="R109" i="8"/>
  <c r="U431" i="23"/>
  <c r="AQ10" i="23"/>
  <c r="BC10" i="23"/>
  <c r="R46" i="8"/>
  <c r="R108"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AX614" i="24"/>
  <c r="O614" i="24"/>
  <c r="M1623" i="24"/>
  <c r="N1623" i="24"/>
  <c r="M1399" i="24"/>
  <c r="N1399" i="24"/>
  <c r="M1343" i="24"/>
  <c r="N1343" i="24"/>
  <c r="M1287" i="24"/>
  <c r="N1287" i="24"/>
  <c r="AB1287" i="24"/>
  <c r="AC1287" i="24"/>
  <c r="M1175" i="24"/>
  <c r="N1175" i="24"/>
  <c r="M1119" i="24"/>
  <c r="N1119" i="24"/>
  <c r="W1119" i="24" s="1"/>
  <c r="M1063" i="24"/>
  <c r="N1063" i="24"/>
  <c r="M1007" i="24"/>
  <c r="N1007" i="24"/>
  <c r="AB1007" i="24"/>
  <c r="AC1007" i="24" s="1"/>
  <c r="AB951" i="24"/>
  <c r="AC951" i="24"/>
  <c r="M951" i="24"/>
  <c r="N951" i="24"/>
  <c r="M895" i="24"/>
  <c r="N895" i="24"/>
  <c r="AB895" i="24"/>
  <c r="AC895" i="24"/>
  <c r="M839" i="24"/>
  <c r="N839" i="24"/>
  <c r="M783" i="24"/>
  <c r="N783" i="24"/>
  <c r="M727" i="24"/>
  <c r="N727" i="24"/>
  <c r="M671" i="24"/>
  <c r="N671" i="24"/>
  <c r="W671" i="24" s="1"/>
  <c r="M615" i="24"/>
  <c r="N615" i="24"/>
  <c r="AB559" i="24"/>
  <c r="AC559" i="24"/>
  <c r="M559" i="24"/>
  <c r="N559" i="24"/>
  <c r="M447" i="24"/>
  <c r="N447" i="24"/>
  <c r="M391" i="24"/>
  <c r="N391" i="24"/>
  <c r="M335" i="24"/>
  <c r="N335" i="24"/>
  <c r="M279" i="24"/>
  <c r="N279" i="24"/>
  <c r="M4758" i="23"/>
  <c r="N4758" i="23"/>
  <c r="M4704" i="23"/>
  <c r="N4704" i="23"/>
  <c r="M4596" i="23"/>
  <c r="N4596" i="23"/>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N2268" i="23"/>
  <c r="M2268" i="23"/>
  <c r="M2214" i="23"/>
  <c r="N2214" i="23"/>
  <c r="BC42" i="23"/>
  <c r="AQ42" i="23"/>
  <c r="U2159" i="23"/>
  <c r="M2160" i="23"/>
  <c r="N2160" i="23"/>
  <c r="N2106" i="23"/>
  <c r="M2106" i="23"/>
  <c r="M2052" i="23"/>
  <c r="N2052" i="23"/>
  <c r="M1998" i="23"/>
  <c r="N1998" i="23"/>
  <c r="N1944" i="23"/>
  <c r="M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N756" i="23"/>
  <c r="M756" i="23"/>
  <c r="M702" i="23"/>
  <c r="N702" i="23"/>
  <c r="M648" i="23"/>
  <c r="N648" i="23"/>
  <c r="M594" i="23"/>
  <c r="N594" i="23"/>
  <c r="M540" i="23"/>
  <c r="N540" i="23"/>
  <c r="M486" i="23"/>
  <c r="N486" i="23"/>
  <c r="M432" i="23"/>
  <c r="N432" i="23"/>
  <c r="M378" i="23"/>
  <c r="N378" i="23"/>
  <c r="M324" i="23"/>
  <c r="N324" i="23"/>
  <c r="M270" i="23"/>
  <c r="N270" i="23"/>
  <c r="M216" i="23"/>
  <c r="N216" i="23"/>
  <c r="M162" i="23"/>
  <c r="N162" i="23"/>
  <c r="N108" i="23"/>
  <c r="M108" i="23"/>
  <c r="N46" i="18"/>
  <c r="M46" i="18"/>
  <c r="R96" i="8"/>
  <c r="Z2484" i="23"/>
  <c r="Z2430" i="23"/>
  <c r="Z1080" i="23"/>
  <c r="Z4650" i="23"/>
  <c r="Z3348" i="23"/>
  <c r="Z3294" i="23"/>
  <c r="Z1890" i="23"/>
  <c r="AS1063" i="24"/>
  <c r="AX1063" i="24" s="1"/>
  <c r="AS1007" i="24"/>
  <c r="AX1007" i="24" s="1"/>
  <c r="AS895" i="24"/>
  <c r="AX895" i="24" s="1"/>
  <c r="AS671" i="24"/>
  <c r="AW671" i="24" s="1"/>
  <c r="AS559" i="24"/>
  <c r="AX559" i="24" s="1"/>
  <c r="AS279" i="24"/>
  <c r="AX279" i="24" s="1"/>
  <c r="Z3078" i="23"/>
  <c r="Z2970" i="23"/>
  <c r="Z2916" i="23"/>
  <c r="Z2862" i="23"/>
  <c r="AS1399" i="24"/>
  <c r="AX1399" i="24" s="1"/>
  <c r="AS1343" i="24"/>
  <c r="AX1343" i="24" s="1"/>
  <c r="AS1287" i="24"/>
  <c r="AX1287" i="24" s="1"/>
  <c r="AS1175" i="24"/>
  <c r="AX1175" i="24" s="1"/>
  <c r="AS1119" i="24"/>
  <c r="AW1119" i="24" s="1"/>
  <c r="AS951" i="24"/>
  <c r="AX951" i="24" s="1"/>
  <c r="AS839" i="24"/>
  <c r="AX839" i="24" s="1"/>
  <c r="AS783" i="24"/>
  <c r="AX783" i="24" s="1"/>
  <c r="AS727" i="24"/>
  <c r="AX727" i="24" s="1"/>
  <c r="AS615" i="24"/>
  <c r="AS335" i="24"/>
  <c r="AX335" i="24" s="1"/>
  <c r="Z4758" i="23"/>
  <c r="AE4704" i="23"/>
  <c r="O4704" i="23" s="1"/>
  <c r="Z3024" i="23"/>
  <c r="Z2538" i="23"/>
  <c r="Z4242" i="23"/>
  <c r="Z4188" i="23"/>
  <c r="Z4134" i="23"/>
  <c r="Z4080" i="23"/>
  <c r="Z3240" i="23"/>
  <c r="Z2808" i="23"/>
  <c r="Z2754" i="23"/>
  <c r="Z1134" i="23"/>
  <c r="Z2376" i="23"/>
  <c r="Z2322" i="23"/>
  <c r="Z2268" i="23"/>
  <c r="Z2214" i="23"/>
  <c r="Z2160" i="23"/>
  <c r="Z2106" i="23"/>
  <c r="Z2052" i="23"/>
  <c r="Z1998" i="23"/>
  <c r="Z1944" i="23"/>
  <c r="Z1026" i="23"/>
  <c r="Z1836" i="23"/>
  <c r="Z1728" i="23"/>
  <c r="Z1674" i="23"/>
  <c r="Z1620" i="23"/>
  <c r="Z1566" i="23"/>
  <c r="Z1512" i="23"/>
  <c r="Z1458" i="23"/>
  <c r="Z1242" i="23"/>
  <c r="Z1188" i="23"/>
  <c r="Z810" i="23"/>
  <c r="Z756" i="23"/>
  <c r="Z702" i="23"/>
  <c r="Z648" i="23"/>
  <c r="Z540" i="23"/>
  <c r="Z486" i="23"/>
  <c r="Z432" i="23"/>
  <c r="Z378" i="23"/>
  <c r="Z324" i="23"/>
  <c r="Z270" i="23"/>
  <c r="Z216" i="23"/>
  <c r="Z162" i="23"/>
  <c r="Z108" i="23"/>
  <c r="K1624" i="24"/>
  <c r="AQ1624" i="24"/>
  <c r="AQ1400" i="24"/>
  <c r="K1400" i="24"/>
  <c r="AQ1344" i="24"/>
  <c r="K1344" i="24"/>
  <c r="F1288" i="24"/>
  <c r="K1288" i="24"/>
  <c r="AQ1288" i="24"/>
  <c r="I1232" i="24"/>
  <c r="N1231" i="24"/>
  <c r="K1232" i="24"/>
  <c r="AQ1232" i="24"/>
  <c r="F1232" i="24"/>
  <c r="F1176" i="24"/>
  <c r="O1176" i="24" s="1"/>
  <c r="Y1176" i="24" s="1"/>
  <c r="K1176" i="24"/>
  <c r="AQ1176" i="24"/>
  <c r="F1120" i="24"/>
  <c r="O1120" i="24" s="1"/>
  <c r="Y1120" i="24" s="1"/>
  <c r="K1120" i="24"/>
  <c r="AQ1120" i="24"/>
  <c r="AQ1064" i="24"/>
  <c r="F1064" i="24"/>
  <c r="O1064" i="24" s="1"/>
  <c r="Y1064" i="24" s="1"/>
  <c r="K1064" i="24"/>
  <c r="K1008" i="24"/>
  <c r="AQ1008" i="24"/>
  <c r="F952" i="24"/>
  <c r="K952" i="24"/>
  <c r="AQ952" i="24"/>
  <c r="AQ896" i="24"/>
  <c r="K896" i="24"/>
  <c r="F896" i="24"/>
  <c r="AQ840" i="24"/>
  <c r="F840" i="24"/>
  <c r="K840" i="24"/>
  <c r="AQ784" i="24"/>
  <c r="K784" i="24"/>
  <c r="F728" i="24"/>
  <c r="O728" i="24" s="1"/>
  <c r="Y728" i="24" s="1"/>
  <c r="AQ728" i="24"/>
  <c r="K728" i="24"/>
  <c r="F672" i="24"/>
  <c r="K672" i="24"/>
  <c r="AQ672" i="24"/>
  <c r="K616" i="24"/>
  <c r="AQ616" i="24"/>
  <c r="AQ560" i="24"/>
  <c r="K560" i="24"/>
  <c r="F560" i="24"/>
  <c r="AQ504" i="24"/>
  <c r="K504" i="24"/>
  <c r="I504" i="24"/>
  <c r="N503" i="24"/>
  <c r="AQ448" i="24"/>
  <c r="K448" i="24"/>
  <c r="AQ392" i="24"/>
  <c r="K392" i="24"/>
  <c r="AQ336" i="24"/>
  <c r="K336" i="24"/>
  <c r="K280" i="24"/>
  <c r="AQ280" i="24"/>
  <c r="F4759" i="23"/>
  <c r="X4759" i="23"/>
  <c r="K4759" i="23"/>
  <c r="F4705" i="23"/>
  <c r="K4705" i="23"/>
  <c r="AC4705" i="23"/>
  <c r="F4651" i="23"/>
  <c r="O4651" i="23" s="1"/>
  <c r="X4651" i="23"/>
  <c r="X4243" i="23"/>
  <c r="K4243" i="23"/>
  <c r="K4189" i="23"/>
  <c r="X4189" i="23"/>
  <c r="X4135" i="23"/>
  <c r="K4135" i="23"/>
  <c r="K4081" i="23"/>
  <c r="X4081" i="23"/>
  <c r="D3781" i="23"/>
  <c r="F3781" i="23"/>
  <c r="D3727" i="23"/>
  <c r="F3727" i="23"/>
  <c r="D3673" i="23"/>
  <c r="F3673" i="23"/>
  <c r="X3457" i="23"/>
  <c r="Z3457" i="23" s="1"/>
  <c r="K3457" i="23"/>
  <c r="X3403" i="23"/>
  <c r="Z3403" i="23" s="1"/>
  <c r="K3403" i="23"/>
  <c r="BP64" i="23"/>
  <c r="K3349" i="23"/>
  <c r="X3349" i="23"/>
  <c r="BP63" i="23"/>
  <c r="K3295" i="23"/>
  <c r="X3295" i="23"/>
  <c r="BP62" i="23"/>
  <c r="K3187" i="23"/>
  <c r="X3187" i="23"/>
  <c r="K3133" i="23"/>
  <c r="X3133" i="23"/>
  <c r="K3079" i="23"/>
  <c r="X3079" i="23"/>
  <c r="BP58" i="23"/>
  <c r="K3025" i="23"/>
  <c r="X3025" i="23"/>
  <c r="BP57" i="23"/>
  <c r="K2971" i="23"/>
  <c r="X2971" i="23"/>
  <c r="BP56" i="23"/>
  <c r="K2917" i="23"/>
  <c r="X2917" i="23"/>
  <c r="F2917" i="23"/>
  <c r="BP55" i="23"/>
  <c r="K2863" i="23"/>
  <c r="X2863" i="23"/>
  <c r="F2863" i="23"/>
  <c r="O2863" i="23" s="1"/>
  <c r="BP54" i="23"/>
  <c r="K2809" i="23"/>
  <c r="F2809" i="23"/>
  <c r="O2809" i="23" s="1"/>
  <c r="X2809" i="23"/>
  <c r="BP53" i="23"/>
  <c r="X2755" i="23"/>
  <c r="K2755" i="23"/>
  <c r="X2701" i="23"/>
  <c r="K2701" i="23"/>
  <c r="K2647" i="23"/>
  <c r="X2647" i="23"/>
  <c r="BP50" i="23"/>
  <c r="X2593" i="23"/>
  <c r="K2593" i="23"/>
  <c r="BP49" i="23"/>
  <c r="K2539" i="23"/>
  <c r="X2539" i="23"/>
  <c r="BP48" i="23"/>
  <c r="K2485" i="23"/>
  <c r="X2485" i="23"/>
  <c r="BP47" i="23"/>
  <c r="K2431" i="23"/>
  <c r="X2431" i="23"/>
  <c r="F2431" i="23"/>
  <c r="BP46" i="23"/>
  <c r="F2377" i="23"/>
  <c r="X2377" i="23"/>
  <c r="K2377" i="23"/>
  <c r="BP45" i="23"/>
  <c r="K2323" i="23"/>
  <c r="F2323" i="23"/>
  <c r="X2323" i="23"/>
  <c r="BP44" i="23"/>
  <c r="F2269" i="23"/>
  <c r="K2269" i="23"/>
  <c r="X2269" i="23"/>
  <c r="K2215" i="23"/>
  <c r="X2215" i="23"/>
  <c r="F2215" i="23"/>
  <c r="O2215" i="23" s="1"/>
  <c r="BP43" i="23"/>
  <c r="X2161" i="23"/>
  <c r="F2161" i="23"/>
  <c r="O2161" i="23" s="1"/>
  <c r="K2161" i="23"/>
  <c r="BP42" i="23"/>
  <c r="BP41" i="23"/>
  <c r="K2107" i="23"/>
  <c r="F2107" i="23"/>
  <c r="X2107" i="23"/>
  <c r="F2053" i="23"/>
  <c r="K2053" i="23"/>
  <c r="X2053" i="23"/>
  <c r="BP40" i="23"/>
  <c r="BP39" i="23"/>
  <c r="F1999" i="23"/>
  <c r="X1999" i="23"/>
  <c r="K1999" i="23"/>
  <c r="BP38" i="23"/>
  <c r="F1945" i="23"/>
  <c r="K1945" i="23"/>
  <c r="X1945" i="23"/>
  <c r="BP37" i="23"/>
  <c r="K1891" i="23"/>
  <c r="X1891" i="23"/>
  <c r="BP36" i="23"/>
  <c r="K1837" i="23"/>
  <c r="X1837" i="23"/>
  <c r="K1783" i="23"/>
  <c r="X1783" i="23"/>
  <c r="BP34" i="23"/>
  <c r="X1729" i="23"/>
  <c r="K1729" i="23"/>
  <c r="X1675" i="23"/>
  <c r="K1675" i="23"/>
  <c r="K1621" i="23"/>
  <c r="X1621" i="23"/>
  <c r="BP31" i="23"/>
  <c r="X1567" i="23"/>
  <c r="K1567" i="23"/>
  <c r="BP30" i="23"/>
  <c r="K1513" i="23"/>
  <c r="X1513" i="23"/>
  <c r="BP29" i="23"/>
  <c r="X1459" i="23"/>
  <c r="K1459" i="23"/>
  <c r="X1405" i="23"/>
  <c r="K1405" i="23"/>
  <c r="X1351" i="23"/>
  <c r="K1351" i="23"/>
  <c r="BP26" i="23"/>
  <c r="K1297" i="23"/>
  <c r="X1297" i="23"/>
  <c r="BP25" i="23"/>
  <c r="K1243" i="23"/>
  <c r="X1243" i="23"/>
  <c r="X1189" i="23"/>
  <c r="K1189" i="23"/>
  <c r="K1135" i="23"/>
  <c r="X1135" i="23"/>
  <c r="F1081" i="23"/>
  <c r="X1081" i="23"/>
  <c r="K1081" i="23"/>
  <c r="X1027" i="23"/>
  <c r="K1027" i="23"/>
  <c r="K973" i="23"/>
  <c r="X973" i="23"/>
  <c r="K919" i="23"/>
  <c r="X919" i="23"/>
  <c r="X865" i="23"/>
  <c r="K865" i="23"/>
  <c r="X811" i="23"/>
  <c r="K811" i="23"/>
  <c r="F757" i="23"/>
  <c r="K757" i="23"/>
  <c r="X757" i="23"/>
  <c r="X703" i="23"/>
  <c r="K703" i="23"/>
  <c r="K649" i="23"/>
  <c r="X649" i="23"/>
  <c r="K595" i="23"/>
  <c r="X595" i="23"/>
  <c r="K541" i="23"/>
  <c r="X541" i="23"/>
  <c r="Z541" i="23" s="1"/>
  <c r="K487" i="23"/>
  <c r="X487" i="23"/>
  <c r="K433" i="23"/>
  <c r="X433" i="23"/>
  <c r="K379" i="23"/>
  <c r="X379" i="23"/>
  <c r="X325" i="23"/>
  <c r="K325" i="23"/>
  <c r="BP7" i="23"/>
  <c r="F271" i="23"/>
  <c r="X271" i="23"/>
  <c r="K271" i="23"/>
  <c r="X217" i="23"/>
  <c r="K217" i="23"/>
  <c r="K163" i="23"/>
  <c r="X163" i="23"/>
  <c r="F109" i="23"/>
  <c r="O109" i="23" s="1"/>
  <c r="K109" i="23"/>
  <c r="X109" i="23"/>
  <c r="V46" i="19"/>
  <c r="U47" i="19" s="1"/>
  <c r="W46" i="19"/>
  <c r="S97" i="13"/>
  <c r="BP66" i="23"/>
  <c r="BP65" i="23"/>
  <c r="BP61" i="23"/>
  <c r="BP52" i="23"/>
  <c r="BP27" i="23"/>
  <c r="S96" i="8" l="1"/>
  <c r="AS1176" i="24"/>
  <c r="AX1176" i="24" s="1"/>
  <c r="Z3349" i="23"/>
  <c r="Z2593" i="23"/>
  <c r="Z2539" i="23"/>
  <c r="Z595" i="23"/>
  <c r="AS1624" i="24"/>
  <c r="AX1624" i="24" s="1"/>
  <c r="AS1400" i="24"/>
  <c r="AX1400" i="24" s="1"/>
  <c r="AS1120" i="24"/>
  <c r="AW1120" i="24" s="1"/>
  <c r="AS1064" i="24"/>
  <c r="AX1064" i="24" s="1"/>
  <c r="AS784" i="24"/>
  <c r="AX784" i="24" s="1"/>
  <c r="Z3079" i="23"/>
  <c r="Z2161" i="23"/>
  <c r="AS392" i="24"/>
  <c r="AX392" i="24" s="1"/>
  <c r="Z2647" i="23"/>
  <c r="Z2269" i="23"/>
  <c r="Z2215" i="23"/>
  <c r="Z973" i="23"/>
  <c r="Y46" i="19"/>
  <c r="Z2107" i="23"/>
  <c r="Z1783" i="23"/>
  <c r="Z1729" i="23"/>
  <c r="K1838" i="23"/>
  <c r="X1838" i="23"/>
  <c r="K1028" i="23"/>
  <c r="F1028" i="23"/>
  <c r="X1028" i="23"/>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c r="AZ1569" i="24"/>
  <c r="O1569" i="24"/>
  <c r="P1569" i="24"/>
  <c r="R1569" i="24"/>
  <c r="Q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c r="O1457" i="24"/>
  <c r="AZ1457" i="24"/>
  <c r="P1457" i="24"/>
  <c r="R1457" i="24"/>
  <c r="Q1457" i="24"/>
  <c r="W1457" i="24"/>
  <c r="X1457" i="24"/>
  <c r="AF1457" i="24"/>
  <c r="AW1457" i="24"/>
  <c r="AX1457" i="24"/>
  <c r="C1458" i="24"/>
  <c r="D1458" i="24" s="1"/>
  <c r="E1458" i="24"/>
  <c r="F1458" i="24"/>
  <c r="G1458" i="24"/>
  <c r="B1459" i="24"/>
  <c r="J1401" i="24"/>
  <c r="I1402" i="24" s="1"/>
  <c r="AP1401" i="24"/>
  <c r="AO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R1345" i="24"/>
  <c r="Q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R1233" i="24"/>
  <c r="Q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R1177" i="24"/>
  <c r="Q1177" i="24"/>
  <c r="AF1177" i="24"/>
  <c r="AW1177" i="24"/>
  <c r="AR1178" i="24"/>
  <c r="L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R1065" i="24"/>
  <c r="Q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F954" i="24" s="1"/>
  <c r="E954" i="24"/>
  <c r="G954" i="24"/>
  <c r="B955" i="24"/>
  <c r="AP897" i="24"/>
  <c r="AO898" i="24" s="1"/>
  <c r="J897" i="24"/>
  <c r="I898" i="24" s="1"/>
  <c r="D897" i="24"/>
  <c r="AZ897" i="24"/>
  <c r="O897" i="24"/>
  <c r="Y897" i="24" s="1"/>
  <c r="P897" i="24"/>
  <c r="R897" i="24"/>
  <c r="Q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G842" i="24"/>
  <c r="B843" i="24"/>
  <c r="AP785" i="24"/>
  <c r="AO786" i="24" s="1"/>
  <c r="J785" i="24"/>
  <c r="I786" i="24" s="1"/>
  <c r="D785" i="24"/>
  <c r="AB785" i="24"/>
  <c r="AC785" i="24" s="1"/>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F618" i="24" s="1"/>
  <c r="E618" i="24"/>
  <c r="G618" i="24"/>
  <c r="B619" i="24"/>
  <c r="AP561" i="24"/>
  <c r="AO562" i="24" s="1"/>
  <c r="J561" i="24"/>
  <c r="I562" i="24" s="1"/>
  <c r="D561" i="24"/>
  <c r="AZ561" i="24"/>
  <c r="O561" i="24"/>
  <c r="Y561" i="24" s="1"/>
  <c r="P561" i="24"/>
  <c r="Q561" i="24"/>
  <c r="R561" i="24"/>
  <c r="AF561" i="24"/>
  <c r="AW561" i="24"/>
  <c r="AR562" i="24"/>
  <c r="L562" i="24"/>
  <c r="C562" i="24"/>
  <c r="E562" i="24"/>
  <c r="G562" i="24"/>
  <c r="B563" i="24"/>
  <c r="AR506" i="24"/>
  <c r="L506" i="24"/>
  <c r="E506" i="24"/>
  <c r="G506" i="24"/>
  <c r="C506" i="24"/>
  <c r="B507" i="24"/>
  <c r="AP505" i="24"/>
  <c r="AO506" i="24" s="1"/>
  <c r="J505" i="24"/>
  <c r="I506" i="24" s="1"/>
  <c r="D505" i="24"/>
  <c r="AZ505" i="24"/>
  <c r="P505" i="24"/>
  <c r="Q505" i="24"/>
  <c r="R505" i="24"/>
  <c r="AF505" i="24"/>
  <c r="AW505"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J281" i="24"/>
  <c r="I282" i="24" s="1"/>
  <c r="AP281" i="24"/>
  <c r="AO282" i="24" s="1"/>
  <c r="D281" i="24"/>
  <c r="AB281" i="24"/>
  <c r="AC281" i="24"/>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F4761" i="23" s="1"/>
  <c r="E4761" i="23"/>
  <c r="G4761" i="23"/>
  <c r="B4762" i="23"/>
  <c r="S4705" i="23"/>
  <c r="U4705" i="23"/>
  <c r="AG4705" i="23"/>
  <c r="AI4705" i="23"/>
  <c r="D4706" i="23"/>
  <c r="J4706" i="23"/>
  <c r="I4707" i="23" s="1"/>
  <c r="AB4706" i="23"/>
  <c r="AA4707" i="23" s="1"/>
  <c r="P4706" i="23"/>
  <c r="Q4706" i="23"/>
  <c r="R4706" i="23"/>
  <c r="AD4707" i="23"/>
  <c r="L4707" i="23"/>
  <c r="C4707" i="23"/>
  <c r="E4707" i="23"/>
  <c r="G4707" i="23"/>
  <c r="B4708" i="23"/>
  <c r="D4652" i="23"/>
  <c r="W4652" i="23"/>
  <c r="O4652" i="23"/>
  <c r="P4652" i="23"/>
  <c r="Q4652" i="23"/>
  <c r="R4652" i="23"/>
  <c r="Y4653" i="23"/>
  <c r="C4653" i="23"/>
  <c r="E4653" i="23"/>
  <c r="G4653" i="23"/>
  <c r="B4654" i="23"/>
  <c r="M4598" i="23"/>
  <c r="J4598" i="23"/>
  <c r="D4598" i="23"/>
  <c r="P4598" i="23"/>
  <c r="Q4598" i="23"/>
  <c r="R4598" i="23"/>
  <c r="L4599" i="23"/>
  <c r="C4599" i="23"/>
  <c r="E4599" i="23"/>
  <c r="G4599" i="23"/>
  <c r="B4600" i="23"/>
  <c r="M4544" i="23"/>
  <c r="D4544" i="23"/>
  <c r="J4544" i="23"/>
  <c r="P4544" i="23"/>
  <c r="Q4544" i="23"/>
  <c r="R4544" i="23"/>
  <c r="L4545" i="23"/>
  <c r="C4545" i="23"/>
  <c r="E4545" i="23"/>
  <c r="G4545" i="23"/>
  <c r="B4546" i="23"/>
  <c r="D4244" i="23"/>
  <c r="J4244" i="23"/>
  <c r="I4245" i="23" s="1"/>
  <c r="W4244" i="23"/>
  <c r="V4245" i="23" s="1"/>
  <c r="O4244" i="23"/>
  <c r="P4244" i="23"/>
  <c r="Q4244" i="23"/>
  <c r="R4244" i="23"/>
  <c r="L4245" i="23"/>
  <c r="Y4245" i="23"/>
  <c r="C4245" i="23"/>
  <c r="F4245" i="23" s="1"/>
  <c r="E4245" i="23"/>
  <c r="G4245" i="23"/>
  <c r="B4246" i="23"/>
  <c r="D4190" i="23"/>
  <c r="J4190" i="23"/>
  <c r="I4191" i="23" s="1"/>
  <c r="W4190" i="23"/>
  <c r="V4191" i="23" s="1"/>
  <c r="O4190" i="23"/>
  <c r="P4190" i="23"/>
  <c r="Q4190" i="23"/>
  <c r="R4190" i="23"/>
  <c r="Y4191" i="23"/>
  <c r="L4191" i="23"/>
  <c r="C4191" i="23"/>
  <c r="F4191" i="23" s="1"/>
  <c r="E4191" i="23"/>
  <c r="G4191" i="23"/>
  <c r="B4192" i="23"/>
  <c r="D4136" i="23"/>
  <c r="J4136" i="23"/>
  <c r="I4137" i="23" s="1"/>
  <c r="W4136" i="23"/>
  <c r="V4137" i="23" s="1"/>
  <c r="O4136" i="23"/>
  <c r="P4136" i="23"/>
  <c r="Q4136" i="23"/>
  <c r="R4136" i="23"/>
  <c r="L4137" i="23"/>
  <c r="Y4137" i="23"/>
  <c r="C4137" i="23"/>
  <c r="E4137" i="23"/>
  <c r="F4137" i="23"/>
  <c r="G4137" i="23"/>
  <c r="B4138" i="23"/>
  <c r="P4082" i="23"/>
  <c r="Q4082" i="23"/>
  <c r="R4082" i="23"/>
  <c r="L4083" i="23"/>
  <c r="Y4083" i="23"/>
  <c r="E4083" i="23"/>
  <c r="C4083" i="23"/>
  <c r="G4083" i="23"/>
  <c r="B4084" i="23"/>
  <c r="W4082" i="23"/>
  <c r="V4083" i="23" s="1"/>
  <c r="J4082" i="23"/>
  <c r="I4083" i="23" s="1"/>
  <c r="D4082" i="23"/>
  <c r="AS72" i="23"/>
  <c r="BQ72" i="23"/>
  <c r="O3782" i="23"/>
  <c r="P3782" i="23"/>
  <c r="Q3782" i="23"/>
  <c r="R3782" i="23"/>
  <c r="C3783" i="23"/>
  <c r="D3783" i="23" s="1"/>
  <c r="E3783" i="23"/>
  <c r="F3783" i="23"/>
  <c r="G3783" i="23"/>
  <c r="B3784" i="23"/>
  <c r="AS71" i="23"/>
  <c r="BQ71" i="23"/>
  <c r="O3728" i="23"/>
  <c r="P3728" i="23"/>
  <c r="Q3728" i="23"/>
  <c r="R3728" i="23"/>
  <c r="C3729" i="23"/>
  <c r="D3729" i="23" s="1"/>
  <c r="E3729" i="23"/>
  <c r="F3729" i="23"/>
  <c r="G3729" i="23"/>
  <c r="B3730" i="23"/>
  <c r="AS70" i="23"/>
  <c r="BQ70" i="23"/>
  <c r="O3674" i="23"/>
  <c r="P3674" i="23"/>
  <c r="Q3674" i="23"/>
  <c r="R3674" i="23"/>
  <c r="C3675" i="23"/>
  <c r="D3675" i="23" s="1"/>
  <c r="E3675" i="23"/>
  <c r="F3675" i="23"/>
  <c r="G3675" i="23"/>
  <c r="B3676" i="23"/>
  <c r="AS69" i="23"/>
  <c r="BQ69" i="23"/>
  <c r="O3620" i="23"/>
  <c r="P3620" i="23"/>
  <c r="Q3620" i="23"/>
  <c r="R3620" i="23"/>
  <c r="C3621" i="23"/>
  <c r="D3621" i="23" s="1"/>
  <c r="E3621" i="23"/>
  <c r="F3621" i="23"/>
  <c r="G3621" i="23"/>
  <c r="B3622" i="23"/>
  <c r="AS68" i="23"/>
  <c r="BQ68" i="23"/>
  <c r="O3566" i="23"/>
  <c r="P3566" i="23"/>
  <c r="Q3566" i="23"/>
  <c r="R3566" i="23"/>
  <c r="C3567" i="23"/>
  <c r="D3567" i="23" s="1"/>
  <c r="E3567" i="23"/>
  <c r="F3567" i="23"/>
  <c r="G3567" i="23"/>
  <c r="B3568" i="23"/>
  <c r="AS67" i="23"/>
  <c r="BQ67" i="23"/>
  <c r="O3512" i="23"/>
  <c r="P3512" i="23"/>
  <c r="Q3512" i="23"/>
  <c r="R3512" i="23"/>
  <c r="C3513" i="23"/>
  <c r="D3513" i="23" s="1"/>
  <c r="E3513" i="23"/>
  <c r="F3513" i="23"/>
  <c r="G3513" i="23"/>
  <c r="B3514" i="23"/>
  <c r="W3458" i="23"/>
  <c r="V3459" i="23" s="1"/>
  <c r="J3458" i="23"/>
  <c r="I3459" i="23" s="1"/>
  <c r="D3458" i="23"/>
  <c r="O3458" i="23"/>
  <c r="P3458" i="23"/>
  <c r="Q3458" i="23"/>
  <c r="R3458" i="23"/>
  <c r="Y3459" i="23"/>
  <c r="L3459" i="23"/>
  <c r="C3459" i="23"/>
  <c r="E3459" i="23"/>
  <c r="F3459" i="23"/>
  <c r="G3459" i="23"/>
  <c r="B3460" i="23"/>
  <c r="J3404" i="23"/>
  <c r="I3405" i="23" s="1"/>
  <c r="W3404" i="23"/>
  <c r="V3405" i="23" s="1"/>
  <c r="D3404" i="23"/>
  <c r="O3404" i="23"/>
  <c r="P3404" i="23"/>
  <c r="Q3404" i="23"/>
  <c r="R3404" i="23"/>
  <c r="Y3405" i="23"/>
  <c r="L3405" i="23"/>
  <c r="C3405" i="23"/>
  <c r="E3405" i="23"/>
  <c r="F3405" i="23"/>
  <c r="G3405" i="23"/>
  <c r="B3406" i="23"/>
  <c r="J3350" i="23"/>
  <c r="I3351" i="23" s="1"/>
  <c r="W3350" i="23"/>
  <c r="V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Z3241" i="23"/>
  <c r="V3242" i="23"/>
  <c r="J3242" i="23"/>
  <c r="I3243" i="23" s="1"/>
  <c r="W3242" i="23"/>
  <c r="V3243" i="23" s="1"/>
  <c r="D3242" i="23"/>
  <c r="O3242" i="23"/>
  <c r="P3242" i="23"/>
  <c r="Q3242" i="23"/>
  <c r="R3242" i="23"/>
  <c r="L3243" i="23"/>
  <c r="Y3243" i="23"/>
  <c r="C3243" i="23"/>
  <c r="F3243" i="23" s="1"/>
  <c r="E3243" i="23"/>
  <c r="G3243" i="23"/>
  <c r="B3244" i="23"/>
  <c r="W3188" i="23"/>
  <c r="V3189" i="23" s="1"/>
  <c r="J3188" i="23"/>
  <c r="I3189" i="23" s="1"/>
  <c r="D3188" i="23"/>
  <c r="O3188" i="23"/>
  <c r="P3188" i="23"/>
  <c r="Q3188" i="23"/>
  <c r="R3188" i="23"/>
  <c r="L3189" i="23"/>
  <c r="Y3189" i="23"/>
  <c r="C3189" i="23"/>
  <c r="E3189" i="23"/>
  <c r="F3189" i="23"/>
  <c r="G3189" i="23"/>
  <c r="B3190" i="23"/>
  <c r="W3134" i="23"/>
  <c r="V3135" i="23" s="1"/>
  <c r="J3134" i="23"/>
  <c r="I3135" i="23" s="1"/>
  <c r="D3134" i="23"/>
  <c r="O3134" i="23"/>
  <c r="P3134" i="23"/>
  <c r="Q3134" i="23"/>
  <c r="R3134" i="23"/>
  <c r="Y3135" i="23"/>
  <c r="L3135" i="23"/>
  <c r="C3135" i="23"/>
  <c r="E3135" i="23"/>
  <c r="G3135" i="23"/>
  <c r="B3136" i="23"/>
  <c r="W3080" i="23"/>
  <c r="V3081" i="23" s="1"/>
  <c r="J3080" i="23"/>
  <c r="I3081" i="23" s="1"/>
  <c r="D3080" i="23"/>
  <c r="O3080" i="23"/>
  <c r="P3080" i="23"/>
  <c r="Q3080" i="23"/>
  <c r="R3080" i="23"/>
  <c r="Y3081" i="23"/>
  <c r="L3081" i="23"/>
  <c r="C3081" i="23"/>
  <c r="F3081" i="23" s="1"/>
  <c r="E3081" i="23"/>
  <c r="G3081" i="23"/>
  <c r="B3082" i="23"/>
  <c r="W3026" i="23"/>
  <c r="V3027" i="23" s="1"/>
  <c r="J3026" i="23"/>
  <c r="I3027" i="23" s="1"/>
  <c r="D3026" i="23"/>
  <c r="O3026" i="23"/>
  <c r="P3026" i="23"/>
  <c r="Q3026" i="23"/>
  <c r="R3026" i="23"/>
  <c r="Y3027" i="23"/>
  <c r="L3027" i="23"/>
  <c r="C3027" i="23"/>
  <c r="E3027" i="23"/>
  <c r="G3027" i="23"/>
  <c r="B3028" i="23"/>
  <c r="J2972" i="23"/>
  <c r="I2973" i="23" s="1"/>
  <c r="W2972" i="23"/>
  <c r="V2973" i="23" s="1"/>
  <c r="D2972" i="23"/>
  <c r="O2972" i="23"/>
  <c r="P2972" i="23"/>
  <c r="Q2972" i="23"/>
  <c r="R2972" i="23"/>
  <c r="Y2973" i="23"/>
  <c r="L2973" i="23"/>
  <c r="C2973" i="23"/>
  <c r="E2973" i="23"/>
  <c r="F2973" i="23"/>
  <c r="G2973" i="23"/>
  <c r="B2974" i="23"/>
  <c r="W2918" i="23"/>
  <c r="V2919" i="23" s="1"/>
  <c r="J2918" i="23"/>
  <c r="I2919" i="23" s="1"/>
  <c r="D2918" i="23"/>
  <c r="O2918" i="23"/>
  <c r="BR56" i="23" s="1"/>
  <c r="P2918" i="23"/>
  <c r="Q2918" i="23"/>
  <c r="R2918" i="23"/>
  <c r="Y2919" i="23"/>
  <c r="L2919" i="23"/>
  <c r="C2919" i="23"/>
  <c r="F2919" i="23" s="1"/>
  <c r="E2919" i="23"/>
  <c r="G2919" i="23"/>
  <c r="B2920" i="23"/>
  <c r="W2864" i="23"/>
  <c r="V2865" i="23" s="1"/>
  <c r="J2864" i="23"/>
  <c r="I2865" i="23" s="1"/>
  <c r="D2864" i="23"/>
  <c r="O2864" i="23"/>
  <c r="BR55" i="23" s="1"/>
  <c r="P2864" i="23"/>
  <c r="Q2864" i="23"/>
  <c r="R2864" i="23"/>
  <c r="Y2865" i="23"/>
  <c r="L2865" i="23"/>
  <c r="C2865" i="23"/>
  <c r="F2865" i="23" s="1"/>
  <c r="E2865" i="23"/>
  <c r="G2865" i="23"/>
  <c r="B2866" i="23"/>
  <c r="AL1624" i="24"/>
  <c r="U2809" i="23"/>
  <c r="W2810" i="23"/>
  <c r="V2811" i="23" s="1"/>
  <c r="J2810" i="23"/>
  <c r="I2811" i="23" s="1"/>
  <c r="D2810" i="23"/>
  <c r="O2810" i="23"/>
  <c r="P2810" i="23"/>
  <c r="Q2810" i="23"/>
  <c r="R2810" i="23"/>
  <c r="T2810" i="23"/>
  <c r="Y2811" i="23"/>
  <c r="L2811" i="23"/>
  <c r="C2811" i="23"/>
  <c r="F2811" i="23" s="1"/>
  <c r="E2811" i="23"/>
  <c r="G2811" i="23"/>
  <c r="B2812" i="23"/>
  <c r="W2756" i="23"/>
  <c r="V2757" i="23" s="1"/>
  <c r="J2756" i="23"/>
  <c r="I2757" i="23" s="1"/>
  <c r="D2756" i="23"/>
  <c r="O2756" i="23"/>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G2703" i="23"/>
  <c r="B2704" i="23"/>
  <c r="W2648" i="23"/>
  <c r="V2649" i="23" s="1"/>
  <c r="J2648" i="23"/>
  <c r="I2649" i="23" s="1"/>
  <c r="D2648" i="23"/>
  <c r="O2648" i="23"/>
  <c r="P2648" i="23"/>
  <c r="Q2648" i="23"/>
  <c r="R2648" i="23"/>
  <c r="Y2649" i="23"/>
  <c r="L2649" i="23"/>
  <c r="C2649" i="23"/>
  <c r="E2649" i="23"/>
  <c r="G2649" i="23"/>
  <c r="B2650" i="23"/>
  <c r="J2594" i="23"/>
  <c r="I2595" i="23" s="1"/>
  <c r="W2594" i="23"/>
  <c r="V2595" i="23" s="1"/>
  <c r="D2594" i="23"/>
  <c r="O2594" i="23"/>
  <c r="P2594" i="23"/>
  <c r="Q2594" i="23"/>
  <c r="R2594" i="23"/>
  <c r="Y2595" i="23"/>
  <c r="L2595" i="23"/>
  <c r="C2595" i="23"/>
  <c r="E2595" i="23"/>
  <c r="G2595" i="23"/>
  <c r="B2596" i="23"/>
  <c r="W2540" i="23"/>
  <c r="V2541" i="23" s="1"/>
  <c r="J2540" i="23"/>
  <c r="I2541" i="23" s="1"/>
  <c r="D2540" i="23"/>
  <c r="O2540" i="23"/>
  <c r="P2540" i="23"/>
  <c r="Q2540" i="23"/>
  <c r="R2540" i="23"/>
  <c r="Y2541" i="23"/>
  <c r="L2541" i="23"/>
  <c r="C2541" i="23"/>
  <c r="E2541" i="23"/>
  <c r="G2541" i="23"/>
  <c r="B2542" i="23"/>
  <c r="W2486" i="23"/>
  <c r="V2487" i="23" s="1"/>
  <c r="J2486" i="23"/>
  <c r="I2487" i="23" s="1"/>
  <c r="D2486" i="23"/>
  <c r="O2486" i="23"/>
  <c r="P2486" i="23"/>
  <c r="Q2486" i="23"/>
  <c r="R2486" i="23"/>
  <c r="Y2487" i="23"/>
  <c r="L2487" i="23"/>
  <c r="C2487" i="23"/>
  <c r="E2487" i="23"/>
  <c r="G2487" i="23"/>
  <c r="B2488" i="23"/>
  <c r="W2432" i="23"/>
  <c r="V2433" i="23" s="1"/>
  <c r="J2432" i="23"/>
  <c r="I2433" i="23" s="1"/>
  <c r="D2432" i="23"/>
  <c r="O2432" i="23"/>
  <c r="P2432" i="23"/>
  <c r="Q2432" i="23"/>
  <c r="R2432" i="23"/>
  <c r="L2433" i="23"/>
  <c r="Y2433" i="23"/>
  <c r="C2433" i="23"/>
  <c r="E2433" i="23"/>
  <c r="G2433" i="23"/>
  <c r="B2434" i="23"/>
  <c r="W2378" i="23"/>
  <c r="V2379" i="23" s="1"/>
  <c r="J2378" i="23"/>
  <c r="I2379" i="23" s="1"/>
  <c r="D2378" i="23"/>
  <c r="P2378" i="23"/>
  <c r="Q2378" i="23"/>
  <c r="R2378" i="23"/>
  <c r="Y2379" i="23"/>
  <c r="L2379" i="23"/>
  <c r="C2379" i="23"/>
  <c r="E2379" i="23"/>
  <c r="G2379" i="23"/>
  <c r="B2380" i="23"/>
  <c r="W2324" i="23"/>
  <c r="V2325" i="23" s="1"/>
  <c r="J2324" i="23"/>
  <c r="I2325" i="23" s="1"/>
  <c r="D2324" i="23"/>
  <c r="O2324" i="23"/>
  <c r="P2324" i="23"/>
  <c r="Q2324" i="23"/>
  <c r="R2324" i="23"/>
  <c r="Y2325" i="23"/>
  <c r="L2325" i="23"/>
  <c r="C2325" i="23"/>
  <c r="E2325" i="23"/>
  <c r="G2325" i="23"/>
  <c r="B2326" i="23"/>
  <c r="W2270" i="23"/>
  <c r="V2271" i="23" s="1"/>
  <c r="J2270" i="23"/>
  <c r="I2271" i="23" s="1"/>
  <c r="D2270" i="23"/>
  <c r="O2270" i="23"/>
  <c r="P2270" i="23"/>
  <c r="Q2270" i="23"/>
  <c r="R2270" i="23"/>
  <c r="Y2271" i="23"/>
  <c r="L2271" i="23"/>
  <c r="E2271" i="23"/>
  <c r="B2272" i="23"/>
  <c r="C2271" i="23"/>
  <c r="G2271" i="23"/>
  <c r="O2216" i="23"/>
  <c r="P2216" i="23"/>
  <c r="Q2216" i="23"/>
  <c r="R2216" i="23"/>
  <c r="J2216" i="23"/>
  <c r="I2217" i="23" s="1"/>
  <c r="W2216" i="23"/>
  <c r="V2217" i="23" s="1"/>
  <c r="D2216" i="23"/>
  <c r="Y2217" i="23"/>
  <c r="L2217" i="23"/>
  <c r="C2217" i="23"/>
  <c r="E2217" i="23"/>
  <c r="G2217" i="23"/>
  <c r="B2218" i="23"/>
  <c r="W2162" i="23"/>
  <c r="V2163" i="23" s="1"/>
  <c r="J2162" i="23"/>
  <c r="I2163" i="23" s="1"/>
  <c r="D2162" i="23"/>
  <c r="L2163" i="23"/>
  <c r="Y2163" i="23"/>
  <c r="E2163" i="23"/>
  <c r="B2164" i="23"/>
  <c r="G2163" i="23"/>
  <c r="C2163" i="23"/>
  <c r="O2162" i="23"/>
  <c r="P2162" i="23"/>
  <c r="Q2162" i="23"/>
  <c r="R2162" i="23"/>
  <c r="Y2109" i="23"/>
  <c r="L2109" i="23"/>
  <c r="C2109" i="23"/>
  <c r="B2110" i="23"/>
  <c r="G2109" i="23"/>
  <c r="E2109" i="23"/>
  <c r="W2108" i="23"/>
  <c r="V2109" i="23" s="1"/>
  <c r="J2108" i="23"/>
  <c r="I2109" i="23" s="1"/>
  <c r="D2108" i="23"/>
  <c r="P2108" i="23"/>
  <c r="Q2108" i="23"/>
  <c r="R2108" i="23"/>
  <c r="O2054" i="23"/>
  <c r="P2054" i="23"/>
  <c r="Q2054" i="23"/>
  <c r="R2054" i="23"/>
  <c r="Y2055" i="23"/>
  <c r="L2055" i="23"/>
  <c r="E2055" i="23"/>
  <c r="B2056" i="23"/>
  <c r="G2055" i="23"/>
  <c r="C2055" i="23"/>
  <c r="W2054" i="23"/>
  <c r="V2055" i="23" s="1"/>
  <c r="J2054" i="23"/>
  <c r="I2055" i="23" s="1"/>
  <c r="D2054" i="23"/>
  <c r="P2000" i="23"/>
  <c r="Q2000" i="23"/>
  <c r="R2000" i="23"/>
  <c r="W2000" i="23"/>
  <c r="V2001" i="23" s="1"/>
  <c r="J2000" i="23"/>
  <c r="I2001" i="23" s="1"/>
  <c r="D2000" i="23"/>
  <c r="Y2001" i="23"/>
  <c r="L2001" i="23"/>
  <c r="E2001" i="23"/>
  <c r="B2002" i="23"/>
  <c r="C2001" i="23"/>
  <c r="G2001" i="23"/>
  <c r="Y1947" i="23"/>
  <c r="L1947" i="23"/>
  <c r="C1947" i="23"/>
  <c r="G1947" i="23"/>
  <c r="B1948" i="23"/>
  <c r="E1947" i="23"/>
  <c r="F1947" i="23"/>
  <c r="O1946" i="23"/>
  <c r="P1946" i="23"/>
  <c r="Q1946" i="23"/>
  <c r="R1946" i="23"/>
  <c r="J1946" i="23"/>
  <c r="I1947" i="23" s="1"/>
  <c r="W1946" i="23"/>
  <c r="V1947" i="23" s="1"/>
  <c r="D1946" i="23"/>
  <c r="W1892" i="23"/>
  <c r="V1893" i="23" s="1"/>
  <c r="J1892" i="23"/>
  <c r="I1893" i="23" s="1"/>
  <c r="D1892" i="23"/>
  <c r="O1892" i="23"/>
  <c r="P1892" i="23"/>
  <c r="Q1892" i="23"/>
  <c r="R1892" i="23"/>
  <c r="L1893" i="23"/>
  <c r="Y1893" i="23"/>
  <c r="C1893" i="23"/>
  <c r="E1893" i="23"/>
  <c r="G1893" i="23"/>
  <c r="B1894" i="23"/>
  <c r="M1838" i="23"/>
  <c r="W1838" i="23"/>
  <c r="J1838" i="23"/>
  <c r="D1838" i="23"/>
  <c r="O1838" i="23"/>
  <c r="P1838" i="23"/>
  <c r="Q1838" i="23"/>
  <c r="R1838" i="23"/>
  <c r="Y1839" i="23"/>
  <c r="L1839" i="23"/>
  <c r="C1839" i="23"/>
  <c r="F1839" i="23" s="1"/>
  <c r="E1839" i="23"/>
  <c r="G1839" i="23"/>
  <c r="B1840" i="23"/>
  <c r="BQ35" i="23"/>
  <c r="W1784" i="23"/>
  <c r="V1785" i="23" s="1"/>
  <c r="J1784" i="23"/>
  <c r="I1785" i="23" s="1"/>
  <c r="D1784" i="23"/>
  <c r="O1784" i="23"/>
  <c r="P1784" i="23"/>
  <c r="Q1784" i="23"/>
  <c r="R1784" i="23"/>
  <c r="Y1785" i="23"/>
  <c r="L1785" i="23"/>
  <c r="C1785" i="23"/>
  <c r="E1785" i="23"/>
  <c r="G1785" i="23"/>
  <c r="B1786" i="23"/>
  <c r="J1730" i="23"/>
  <c r="I1731" i="23" s="1"/>
  <c r="W1730" i="23"/>
  <c r="V1731" i="23" s="1"/>
  <c r="D1730" i="23"/>
  <c r="O1730" i="23"/>
  <c r="P1730" i="23"/>
  <c r="Q1730" i="23"/>
  <c r="R1730" i="23"/>
  <c r="Y1731" i="23"/>
  <c r="L1731" i="23"/>
  <c r="C1731" i="23"/>
  <c r="E1731" i="23"/>
  <c r="G1731" i="23"/>
  <c r="B1732" i="23"/>
  <c r="W1676" i="23"/>
  <c r="V1677" i="23" s="1"/>
  <c r="J1676" i="23"/>
  <c r="I1677" i="23" s="1"/>
  <c r="D1676" i="23"/>
  <c r="O1676" i="23"/>
  <c r="P1676" i="23"/>
  <c r="Q1676" i="23"/>
  <c r="R1676" i="23"/>
  <c r="L1677" i="23"/>
  <c r="Y1677" i="23"/>
  <c r="C1677" i="23"/>
  <c r="E1677" i="23"/>
  <c r="G1677" i="23"/>
  <c r="B1678" i="23"/>
  <c r="W1622" i="23"/>
  <c r="V1623" i="23" s="1"/>
  <c r="J1622" i="23"/>
  <c r="I1623" i="23" s="1"/>
  <c r="D1622" i="23"/>
  <c r="O1622" i="23"/>
  <c r="P1622" i="23"/>
  <c r="Q1622" i="23"/>
  <c r="R1622" i="23"/>
  <c r="Y1623" i="23"/>
  <c r="L1623" i="23"/>
  <c r="C1623" i="23"/>
  <c r="E1623" i="23"/>
  <c r="G1623" i="23"/>
  <c r="B1624" i="23"/>
  <c r="J1568" i="23"/>
  <c r="I1569" i="23" s="1"/>
  <c r="W1568" i="23"/>
  <c r="V1569" i="23" s="1"/>
  <c r="D1568" i="23"/>
  <c r="O1568" i="23"/>
  <c r="P1568" i="23"/>
  <c r="Q1568" i="23"/>
  <c r="R1568" i="23"/>
  <c r="L1569" i="23"/>
  <c r="Y1569" i="23"/>
  <c r="C1569" i="23"/>
  <c r="E1569" i="23"/>
  <c r="G1569" i="23"/>
  <c r="B1570" i="23"/>
  <c r="J1514" i="23"/>
  <c r="I1515" i="23" s="1"/>
  <c r="W1514" i="23"/>
  <c r="V1515" i="23" s="1"/>
  <c r="D1514" i="23"/>
  <c r="O1514" i="23"/>
  <c r="P1514" i="23"/>
  <c r="Q1514" i="23"/>
  <c r="R1514" i="23"/>
  <c r="L1515" i="23"/>
  <c r="Y1515" i="23"/>
  <c r="C1515" i="23"/>
  <c r="E1515" i="23"/>
  <c r="G1515" i="23"/>
  <c r="B1516" i="23"/>
  <c r="W1460" i="23"/>
  <c r="V1461" i="23" s="1"/>
  <c r="J1460" i="23"/>
  <c r="I1461" i="23" s="1"/>
  <c r="D1460" i="23"/>
  <c r="O1460" i="23"/>
  <c r="P1460" i="23"/>
  <c r="Q1460" i="23"/>
  <c r="R1460" i="23"/>
  <c r="Y1461" i="23"/>
  <c r="L1461" i="23"/>
  <c r="C1461" i="23"/>
  <c r="E1461" i="23"/>
  <c r="F1461" i="23"/>
  <c r="G1461" i="23"/>
  <c r="B1462" i="23"/>
  <c r="BQ28" i="23"/>
  <c r="W1406" i="23"/>
  <c r="V1407" i="23" s="1"/>
  <c r="J1406" i="23"/>
  <c r="I1407" i="23" s="1"/>
  <c r="D1406" i="23"/>
  <c r="O1406" i="23"/>
  <c r="P1406" i="23"/>
  <c r="Q1406" i="23"/>
  <c r="R1406" i="23"/>
  <c r="Y1407" i="23"/>
  <c r="L1407" i="23"/>
  <c r="C1407" i="23"/>
  <c r="F1407" i="23" s="1"/>
  <c r="E1407" i="23"/>
  <c r="G1407" i="23"/>
  <c r="B1408" i="23"/>
  <c r="W1352" i="23"/>
  <c r="V1353" i="23" s="1"/>
  <c r="J1352" i="23"/>
  <c r="I1353" i="23" s="1"/>
  <c r="D1352" i="23"/>
  <c r="P1352" i="23"/>
  <c r="Q1352" i="23"/>
  <c r="R1352" i="23"/>
  <c r="Y1353" i="23"/>
  <c r="L1353" i="23"/>
  <c r="C1353" i="23"/>
  <c r="F1353" i="23" s="1"/>
  <c r="E1353" i="23"/>
  <c r="G1353" i="23"/>
  <c r="B1354" i="23"/>
  <c r="W1298" i="23"/>
  <c r="V1299" i="23" s="1"/>
  <c r="J1298" i="23"/>
  <c r="I1299" i="23" s="1"/>
  <c r="D1298" i="23"/>
  <c r="O1298" i="23"/>
  <c r="P1298" i="23"/>
  <c r="Q1298" i="23"/>
  <c r="R1298" i="23"/>
  <c r="Y1299" i="23"/>
  <c r="L1299" i="23"/>
  <c r="C1299" i="23"/>
  <c r="F1299" i="23" s="1"/>
  <c r="E1299" i="23"/>
  <c r="G1299" i="23"/>
  <c r="B1300" i="23"/>
  <c r="W1244" i="23"/>
  <c r="V1245" i="23" s="1"/>
  <c r="J1244" i="23"/>
  <c r="I1245" i="23" s="1"/>
  <c r="D1244" i="23"/>
  <c r="O1244" i="23"/>
  <c r="P1244" i="23"/>
  <c r="Q1244" i="23"/>
  <c r="R1244" i="23"/>
  <c r="Y1245" i="23"/>
  <c r="L1245" i="23"/>
  <c r="C1245" i="23"/>
  <c r="F1245" i="23" s="1"/>
  <c r="E1245" i="23"/>
  <c r="G1245" i="23"/>
  <c r="B1246" i="23"/>
  <c r="T92" i="8"/>
  <c r="BQ24" i="23"/>
  <c r="W1190" i="23"/>
  <c r="V1191" i="23" s="1"/>
  <c r="J1190" i="23"/>
  <c r="I1191" i="23" s="1"/>
  <c r="D1190" i="23"/>
  <c r="O1190" i="23"/>
  <c r="P1190" i="23"/>
  <c r="Q1190" i="23"/>
  <c r="R1190" i="23"/>
  <c r="Y1191" i="23"/>
  <c r="L1191" i="23"/>
  <c r="C1191" i="23"/>
  <c r="E1191" i="23"/>
  <c r="G1191" i="23"/>
  <c r="B1192" i="23"/>
  <c r="T91" i="8"/>
  <c r="BQ23" i="23"/>
  <c r="W1136" i="23"/>
  <c r="V1137" i="23" s="1"/>
  <c r="J1136" i="23"/>
  <c r="I1137" i="23" s="1"/>
  <c r="D1136" i="23"/>
  <c r="O1136" i="23"/>
  <c r="P1136" i="23"/>
  <c r="Q1136" i="23"/>
  <c r="R1136" i="23"/>
  <c r="Y1137" i="23"/>
  <c r="L1137" i="23"/>
  <c r="C1137" i="23"/>
  <c r="E1137" i="23"/>
  <c r="G1137" i="23"/>
  <c r="B1138" i="23"/>
  <c r="T90" i="8"/>
  <c r="BQ22" i="23"/>
  <c r="W1082" i="23"/>
  <c r="V1083" i="23" s="1"/>
  <c r="J1082" i="23"/>
  <c r="I1083" i="23" s="1"/>
  <c r="D1082" i="23"/>
  <c r="O1082" i="23"/>
  <c r="P1082" i="23"/>
  <c r="Q1082" i="23"/>
  <c r="R1082" i="23"/>
  <c r="Y1083" i="23"/>
  <c r="L1083" i="23"/>
  <c r="C1083" i="23"/>
  <c r="E1083" i="23"/>
  <c r="G1083" i="23"/>
  <c r="B1084" i="23"/>
  <c r="T89" i="8"/>
  <c r="BQ21" i="23"/>
  <c r="J1028" i="23"/>
  <c r="I1029" i="23" s="1"/>
  <c r="W1028" i="23"/>
  <c r="D1028" i="23"/>
  <c r="M1028" i="23" s="1"/>
  <c r="O1028" i="23"/>
  <c r="P1028" i="23"/>
  <c r="Q1028" i="23"/>
  <c r="R1028" i="23"/>
  <c r="Y1029" i="23"/>
  <c r="L1029" i="23"/>
  <c r="C1029" i="23"/>
  <c r="E1029" i="23"/>
  <c r="F1029" i="23"/>
  <c r="G1029" i="23"/>
  <c r="B1030" i="23"/>
  <c r="T88" i="8"/>
  <c r="BQ20" i="23"/>
  <c r="J974" i="23"/>
  <c r="I975" i="23" s="1"/>
  <c r="W974" i="23"/>
  <c r="V975" i="23" s="1"/>
  <c r="D974" i="23"/>
  <c r="O974" i="23"/>
  <c r="Q974" i="23"/>
  <c r="P974" i="23"/>
  <c r="R974" i="23"/>
  <c r="Y975" i="23"/>
  <c r="L975" i="23"/>
  <c r="C975" i="23"/>
  <c r="F975" i="23" s="1"/>
  <c r="E975" i="23"/>
  <c r="G975" i="23"/>
  <c r="B976" i="23"/>
  <c r="T87" i="8"/>
  <c r="BQ19" i="23"/>
  <c r="J920" i="23"/>
  <c r="I921" i="23" s="1"/>
  <c r="W920" i="23"/>
  <c r="V921" i="23" s="1"/>
  <c r="D920" i="23"/>
  <c r="O920" i="23"/>
  <c r="Q920" i="23"/>
  <c r="P920" i="23"/>
  <c r="R920" i="23"/>
  <c r="Y921" i="23"/>
  <c r="L921" i="23"/>
  <c r="C921" i="23"/>
  <c r="E921" i="23"/>
  <c r="F921" i="23"/>
  <c r="G921" i="23"/>
  <c r="B922" i="23"/>
  <c r="T86" i="8"/>
  <c r="BQ18" i="23"/>
  <c r="J866" i="23"/>
  <c r="I867" i="23" s="1"/>
  <c r="W866" i="23"/>
  <c r="V867" i="23" s="1"/>
  <c r="D866" i="23"/>
  <c r="O866" i="23"/>
  <c r="Q866" i="23"/>
  <c r="R866" i="23"/>
  <c r="P866" i="23"/>
  <c r="Y867" i="23"/>
  <c r="L867" i="23"/>
  <c r="C867" i="23"/>
  <c r="E867" i="23"/>
  <c r="F867" i="23"/>
  <c r="G867" i="23"/>
  <c r="B868" i="23"/>
  <c r="T85" i="8"/>
  <c r="BQ17" i="23"/>
  <c r="J812" i="23"/>
  <c r="I813" i="23" s="1"/>
  <c r="W812" i="23"/>
  <c r="V813" i="23" s="1"/>
  <c r="D812" i="23"/>
  <c r="O812" i="23"/>
  <c r="P812" i="23"/>
  <c r="Q812" i="23"/>
  <c r="R812" i="23"/>
  <c r="Y813" i="23"/>
  <c r="L813" i="23"/>
  <c r="C813" i="23"/>
  <c r="E813" i="23"/>
  <c r="F813" i="23"/>
  <c r="G813" i="23"/>
  <c r="B814" i="23"/>
  <c r="P758" i="23"/>
  <c r="Q758" i="23"/>
  <c r="R758" i="23"/>
  <c r="L759" i="23"/>
  <c r="Y759" i="23"/>
  <c r="E759" i="23"/>
  <c r="B760" i="23"/>
  <c r="G759" i="23"/>
  <c r="C759" i="23"/>
  <c r="F759" i="23"/>
  <c r="J758" i="23"/>
  <c r="I759" i="23" s="1"/>
  <c r="W758" i="23"/>
  <c r="V759" i="23" s="1"/>
  <c r="D758" i="23"/>
  <c r="T84" i="8"/>
  <c r="BQ16" i="23"/>
  <c r="T83" i="8"/>
  <c r="BQ15" i="23"/>
  <c r="J704" i="23"/>
  <c r="I705" i="23" s="1"/>
  <c r="W704" i="23"/>
  <c r="V705" i="23" s="1"/>
  <c r="D704" i="23"/>
  <c r="O704" i="23"/>
  <c r="P704" i="23"/>
  <c r="Q704" i="23"/>
  <c r="R704" i="23"/>
  <c r="L705" i="23"/>
  <c r="Y705" i="23"/>
  <c r="C705" i="23"/>
  <c r="E705" i="23"/>
  <c r="G705" i="23"/>
  <c r="B706" i="23"/>
  <c r="T82" i="8"/>
  <c r="BQ14" i="23"/>
  <c r="W650" i="23"/>
  <c r="V651" i="23" s="1"/>
  <c r="J650" i="23"/>
  <c r="I651" i="23" s="1"/>
  <c r="D650" i="23"/>
  <c r="O650" i="23"/>
  <c r="Q650" i="23"/>
  <c r="P650" i="23"/>
  <c r="R650" i="23"/>
  <c r="Y651" i="23"/>
  <c r="L651" i="23"/>
  <c r="C651" i="23"/>
  <c r="E651" i="23"/>
  <c r="G651" i="23"/>
  <c r="B652" i="23"/>
  <c r="T81" i="8"/>
  <c r="BQ13" i="23"/>
  <c r="W596" i="23"/>
  <c r="V597" i="23" s="1"/>
  <c r="J596" i="23"/>
  <c r="I597" i="23" s="1"/>
  <c r="D596" i="23"/>
  <c r="O596" i="23"/>
  <c r="Q596" i="23"/>
  <c r="P596" i="23"/>
  <c r="R596" i="23"/>
  <c r="Y597" i="23"/>
  <c r="L597" i="23"/>
  <c r="C597" i="23"/>
  <c r="F597" i="23" s="1"/>
  <c r="E597" i="23"/>
  <c r="G597" i="23"/>
  <c r="B598" i="23"/>
  <c r="T80" i="8"/>
  <c r="BQ12" i="23"/>
  <c r="W542" i="23"/>
  <c r="V543" i="23" s="1"/>
  <c r="J542" i="23"/>
  <c r="I543" i="23" s="1"/>
  <c r="D542" i="23"/>
  <c r="O542" i="23"/>
  <c r="Q542" i="23"/>
  <c r="P542" i="23"/>
  <c r="R542" i="23"/>
  <c r="Y543" i="23"/>
  <c r="L543" i="23"/>
  <c r="C543" i="23"/>
  <c r="E543" i="23"/>
  <c r="F543" i="23"/>
  <c r="G543" i="23"/>
  <c r="B544" i="23"/>
  <c r="T79" i="8"/>
  <c r="BQ11" i="23"/>
  <c r="W488" i="23"/>
  <c r="V489" i="23" s="1"/>
  <c r="J488" i="23"/>
  <c r="I489" i="23" s="1"/>
  <c r="D488" i="23"/>
  <c r="O488" i="23"/>
  <c r="Q488" i="23"/>
  <c r="P488" i="23"/>
  <c r="R488" i="23"/>
  <c r="Y489" i="23"/>
  <c r="L489" i="23"/>
  <c r="C489" i="23"/>
  <c r="E489" i="23"/>
  <c r="F489" i="23"/>
  <c r="G489" i="23"/>
  <c r="B490" i="23"/>
  <c r="T78" i="8"/>
  <c r="BQ10" i="23"/>
  <c r="W434" i="23"/>
  <c r="V435" i="23" s="1"/>
  <c r="J434" i="23"/>
  <c r="I435" i="23" s="1"/>
  <c r="D434" i="23"/>
  <c r="O434" i="23"/>
  <c r="P434" i="23"/>
  <c r="Q434" i="23"/>
  <c r="R434" i="23"/>
  <c r="Y435" i="23"/>
  <c r="L435" i="23"/>
  <c r="C435" i="23"/>
  <c r="E435" i="23"/>
  <c r="F435" i="23"/>
  <c r="G435" i="23"/>
  <c r="B436" i="23"/>
  <c r="T77" i="8"/>
  <c r="BQ9" i="23"/>
  <c r="W380" i="23"/>
  <c r="V381" i="23" s="1"/>
  <c r="J380" i="23"/>
  <c r="I381" i="23" s="1"/>
  <c r="D380" i="23"/>
  <c r="O380" i="23"/>
  <c r="Q380" i="23"/>
  <c r="P380" i="23"/>
  <c r="R380" i="23"/>
  <c r="Y381" i="23"/>
  <c r="L381" i="23"/>
  <c r="C381" i="23"/>
  <c r="E381" i="23"/>
  <c r="F381" i="23"/>
  <c r="G381" i="23"/>
  <c r="B382" i="23"/>
  <c r="T76" i="8"/>
  <c r="BQ8" i="23"/>
  <c r="W326" i="23"/>
  <c r="V327" i="23" s="1"/>
  <c r="J326" i="23"/>
  <c r="I327" i="23" s="1"/>
  <c r="D326" i="23"/>
  <c r="O326" i="23"/>
  <c r="Q326" i="23"/>
  <c r="P326" i="23"/>
  <c r="R326" i="23"/>
  <c r="Y327" i="23"/>
  <c r="L327" i="23"/>
  <c r="C327" i="23"/>
  <c r="E327" i="23"/>
  <c r="F327" i="23"/>
  <c r="G327" i="23"/>
  <c r="B328" i="23"/>
  <c r="W272" i="23"/>
  <c r="V273" i="23" s="1"/>
  <c r="J272" i="23"/>
  <c r="I273" i="23" s="1"/>
  <c r="D272" i="23"/>
  <c r="O272" i="23"/>
  <c r="P272" i="23"/>
  <c r="Q272" i="23"/>
  <c r="R272" i="23"/>
  <c r="Y273" i="23"/>
  <c r="L273" i="23"/>
  <c r="C273" i="23"/>
  <c r="E273" i="23"/>
  <c r="G273" i="23"/>
  <c r="B274" i="23"/>
  <c r="T74" i="8"/>
  <c r="BQ6" i="23"/>
  <c r="W218" i="23"/>
  <c r="V219" i="23" s="1"/>
  <c r="J218" i="23"/>
  <c r="I219" i="23" s="1"/>
  <c r="D218" i="23"/>
  <c r="O218" i="23"/>
  <c r="Q218" i="23"/>
  <c r="P218" i="23"/>
  <c r="R218" i="23"/>
  <c r="Y219" i="23"/>
  <c r="L219" i="23"/>
  <c r="C219" i="23"/>
  <c r="E219" i="23"/>
  <c r="G219" i="23"/>
  <c r="B220" i="23"/>
  <c r="T73" i="8"/>
  <c r="BQ5" i="23"/>
  <c r="W164" i="23"/>
  <c r="V165" i="23" s="1"/>
  <c r="J164" i="23"/>
  <c r="I165" i="23" s="1"/>
  <c r="D164" i="23"/>
  <c r="P164" i="23"/>
  <c r="Q164" i="23"/>
  <c r="R164" i="23"/>
  <c r="Y165" i="23"/>
  <c r="L165" i="23"/>
  <c r="C165" i="23"/>
  <c r="E165" i="23"/>
  <c r="F165" i="23"/>
  <c r="G165" i="23"/>
  <c r="B166" i="23"/>
  <c r="T72" i="8"/>
  <c r="BQ4" i="23"/>
  <c r="P110" i="23"/>
  <c r="Q110" i="23"/>
  <c r="R110" i="23"/>
  <c r="W110" i="23"/>
  <c r="V111" i="23" s="1"/>
  <c r="J110" i="23"/>
  <c r="I111" i="23" s="1"/>
  <c r="D110" i="23"/>
  <c r="Y111" i="23"/>
  <c r="L111" i="23"/>
  <c r="G111" i="23"/>
  <c r="C111" i="23"/>
  <c r="E111" i="23"/>
  <c r="F111" i="23"/>
  <c r="B112" i="23"/>
  <c r="E43" i="11"/>
  <c r="E48" i="11"/>
  <c r="U47" i="18"/>
  <c r="E44" i="11"/>
  <c r="M99" i="13"/>
  <c r="O99" i="13"/>
  <c r="E45" i="11"/>
  <c r="F47" i="19"/>
  <c r="E46" i="11"/>
  <c r="G47" i="19"/>
  <c r="E47" i="11"/>
  <c r="H47" i="19"/>
  <c r="E40" i="11"/>
  <c r="I48" i="18"/>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J48" i="18"/>
  <c r="I49" i="18" s="1"/>
  <c r="D48" i="18"/>
  <c r="L49" i="18"/>
  <c r="E49" i="18"/>
  <c r="C49" i="18"/>
  <c r="K49" i="18" s="1"/>
  <c r="B49" i="19"/>
  <c r="F49" i="18"/>
  <c r="C49" i="19" s="1"/>
  <c r="B50" i="18"/>
  <c r="G49" i="18"/>
  <c r="N99" i="13"/>
  <c r="E99" i="13"/>
  <c r="O47" i="18"/>
  <c r="BD16" i="18"/>
  <c r="B114" i="13"/>
  <c r="I114" i="13" s="1"/>
  <c r="BC15" i="18"/>
  <c r="BB17" i="18"/>
  <c r="BB18" i="18"/>
  <c r="BB19" i="18"/>
  <c r="BB20" i="18"/>
  <c r="BB21" i="18"/>
  <c r="BB22" i="18"/>
  <c r="BB23" i="18"/>
  <c r="BB29" i="18"/>
  <c r="BB32" i="18"/>
  <c r="BB34" i="18"/>
  <c r="BB47" i="18"/>
  <c r="BB42" i="18"/>
  <c r="BB46" i="18"/>
  <c r="BB37" i="18"/>
  <c r="BB45" i="18"/>
  <c r="BB48" i="18"/>
  <c r="BB28" i="18"/>
  <c r="BB39" i="18"/>
  <c r="BB40" i="18"/>
  <c r="BB43" i="18"/>
  <c r="BB36" i="18"/>
  <c r="BB25" i="18"/>
  <c r="BB26" i="18"/>
  <c r="BB31" i="18"/>
  <c r="BB27" i="18"/>
  <c r="BB30" i="18"/>
  <c r="BB33" i="18"/>
  <c r="BB35" i="18"/>
  <c r="BB38" i="18"/>
  <c r="BB41" i="18"/>
  <c r="BB44" i="18"/>
  <c r="BB24" i="18"/>
  <c r="P15" i="9"/>
  <c r="P17" i="9"/>
  <c r="G96" i="13"/>
  <c r="AI1621" i="24"/>
  <c r="Q14" i="9"/>
  <c r="C127" i="9"/>
  <c r="AD1622" i="24"/>
  <c r="AY1622" i="24"/>
  <c r="AG1622" i="24"/>
  <c r="AD1342" i="24"/>
  <c r="AY1342" i="24"/>
  <c r="AD894" i="24"/>
  <c r="AY894" i="24"/>
  <c r="AI725" i="24"/>
  <c r="Q103" i="9"/>
  <c r="AD726" i="24"/>
  <c r="AY726" i="24"/>
  <c r="AG726" i="24"/>
  <c r="C97" i="13"/>
  <c r="Y614" i="24"/>
  <c r="AC614" i="24"/>
  <c r="X1623" i="24"/>
  <c r="W1623" i="24"/>
  <c r="X1399" i="24"/>
  <c r="W1399" i="24"/>
  <c r="X1343" i="24"/>
  <c r="W1343" i="24"/>
  <c r="X1287" i="24"/>
  <c r="W1287" i="24"/>
  <c r="W1175" i="24"/>
  <c r="X1175" i="24"/>
  <c r="AD1119" i="24"/>
  <c r="AY1119" i="24"/>
  <c r="W1063" i="24"/>
  <c r="X1063" i="24"/>
  <c r="W1007" i="24"/>
  <c r="X1007" i="24"/>
  <c r="X951" i="24"/>
  <c r="W951" i="24"/>
  <c r="X895" i="24"/>
  <c r="W895" i="24"/>
  <c r="X839" i="24"/>
  <c r="W839" i="24"/>
  <c r="W783" i="24"/>
  <c r="X783" i="24"/>
  <c r="X727" i="24"/>
  <c r="W727" i="24"/>
  <c r="AD671" i="24"/>
  <c r="AY671" i="24"/>
  <c r="W615" i="24"/>
  <c r="X615" i="24"/>
  <c r="X559" i="24"/>
  <c r="W559" i="24"/>
  <c r="X391" i="24"/>
  <c r="W391" i="24"/>
  <c r="X335" i="24"/>
  <c r="W335" i="24"/>
  <c r="X279" i="24"/>
  <c r="W279" i="24"/>
  <c r="P98" i="13"/>
  <c r="T98" i="13" s="1"/>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BD43" i="23"/>
  <c r="AR43" i="23"/>
  <c r="U2160" i="23"/>
  <c r="AR42" i="23"/>
  <c r="BD42" i="23"/>
  <c r="U2106" i="23"/>
  <c r="AR41" i="23"/>
  <c r="BD41" i="23"/>
  <c r="U2052" i="23"/>
  <c r="BD40" i="23"/>
  <c r="AR40" i="23"/>
  <c r="U1998" i="23"/>
  <c r="AR39" i="23"/>
  <c r="BD39" i="23"/>
  <c r="U1944" i="23"/>
  <c r="AR38" i="23"/>
  <c r="BD38" i="23"/>
  <c r="U1890" i="23"/>
  <c r="AR37" i="23"/>
  <c r="BD37" i="23"/>
  <c r="U1836" i="23"/>
  <c r="AR36" i="23"/>
  <c r="BD36" i="23"/>
  <c r="U1782" i="23"/>
  <c r="AR35" i="23"/>
  <c r="BD35" i="23"/>
  <c r="U1728" i="23"/>
  <c r="AR34" i="23"/>
  <c r="BD34" i="23"/>
  <c r="U1674" i="23"/>
  <c r="BD33" i="23"/>
  <c r="AR33" i="23"/>
  <c r="U1620" i="23"/>
  <c r="AR32" i="23"/>
  <c r="BD32" i="23"/>
  <c r="U1566" i="23"/>
  <c r="AR31" i="23"/>
  <c r="BD31" i="23"/>
  <c r="U1512" i="23"/>
  <c r="AR30" i="23"/>
  <c r="BD30" i="23"/>
  <c r="U1458" i="23"/>
  <c r="AR29" i="23"/>
  <c r="BD29" i="23"/>
  <c r="U1404" i="23"/>
  <c r="BD28" i="23"/>
  <c r="AR28" i="23"/>
  <c r="U1350" i="23"/>
  <c r="BD27" i="23"/>
  <c r="AR27" i="23"/>
  <c r="U1296" i="23"/>
  <c r="BD26" i="23"/>
  <c r="AR26" i="23"/>
  <c r="U1242" i="23"/>
  <c r="AR25" i="23"/>
  <c r="BD25" i="23"/>
  <c r="S123" i="8"/>
  <c r="S61" i="8"/>
  <c r="U1188" i="23"/>
  <c r="BD24" i="23"/>
  <c r="AR24" i="23"/>
  <c r="S122" i="8"/>
  <c r="S60" i="8"/>
  <c r="U1134" i="23"/>
  <c r="AR23" i="23"/>
  <c r="BD23" i="23"/>
  <c r="S121" i="8"/>
  <c r="S59" i="8"/>
  <c r="U1080" i="23"/>
  <c r="AR22" i="23"/>
  <c r="BD22" i="23"/>
  <c r="S58" i="8"/>
  <c r="S120" i="8"/>
  <c r="U1026" i="23"/>
  <c r="AR21" i="23"/>
  <c r="BD21" i="23"/>
  <c r="S119" i="8"/>
  <c r="S57" i="8"/>
  <c r="U972" i="23"/>
  <c r="AR20" i="23"/>
  <c r="BD20" i="23"/>
  <c r="S56" i="8"/>
  <c r="S118" i="8"/>
  <c r="U918" i="23"/>
  <c r="AR19" i="23"/>
  <c r="BD19" i="23"/>
  <c r="S55" i="8"/>
  <c r="S117" i="8"/>
  <c r="U864" i="23"/>
  <c r="AR18" i="23"/>
  <c r="BD18" i="23"/>
  <c r="S54" i="8"/>
  <c r="S116" i="8"/>
  <c r="U810" i="23"/>
  <c r="AR17" i="23"/>
  <c r="BD17" i="23"/>
  <c r="S53" i="8"/>
  <c r="S115" i="8"/>
  <c r="U756" i="23"/>
  <c r="AR16" i="23"/>
  <c r="BD16" i="23"/>
  <c r="S52" i="8"/>
  <c r="S114" i="8"/>
  <c r="U702" i="23"/>
  <c r="AR15" i="23"/>
  <c r="BD15" i="23"/>
  <c r="S113" i="8"/>
  <c r="S51" i="8"/>
  <c r="U648" i="23"/>
  <c r="AR14" i="23"/>
  <c r="BD14" i="23"/>
  <c r="S112" i="8"/>
  <c r="S50" i="8"/>
  <c r="U594" i="23"/>
  <c r="AR13" i="23"/>
  <c r="BD13" i="23"/>
  <c r="S111" i="8"/>
  <c r="S49" i="8"/>
  <c r="U540" i="23"/>
  <c r="AR12" i="23"/>
  <c r="BD12" i="23"/>
  <c r="S110" i="8"/>
  <c r="S48" i="8"/>
  <c r="U486" i="23"/>
  <c r="AR11" i="23"/>
  <c r="BD11" i="23"/>
  <c r="S47" i="8"/>
  <c r="S109"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U46" i="18"/>
  <c r="F50" i="13"/>
  <c r="M98" i="13"/>
  <c r="O98" i="13"/>
  <c r="AX615" i="24"/>
  <c r="O615" i="24"/>
  <c r="M1624" i="24"/>
  <c r="N1624" i="24"/>
  <c r="M1400" i="24"/>
  <c r="N1400" i="24"/>
  <c r="M1344" i="24"/>
  <c r="N1344" i="24"/>
  <c r="AB1288" i="24"/>
  <c r="AC1288" i="24"/>
  <c r="M1288" i="24"/>
  <c r="N1288" i="24"/>
  <c r="X1231" i="24"/>
  <c r="W1231" i="24"/>
  <c r="M1232" i="24"/>
  <c r="N1232" i="24"/>
  <c r="AB1232" i="24"/>
  <c r="AC1232" i="24"/>
  <c r="AB1176" i="24"/>
  <c r="AC1176" i="24"/>
  <c r="M1176" i="24"/>
  <c r="N1176" i="24"/>
  <c r="AB1120" i="24"/>
  <c r="AC1120" i="24"/>
  <c r="M1120" i="24"/>
  <c r="N1120" i="24"/>
  <c r="W1120" i="24" s="1"/>
  <c r="AB1064" i="24"/>
  <c r="AC1064" i="24"/>
  <c r="M1064" i="24"/>
  <c r="N1064" i="24"/>
  <c r="M1008" i="24"/>
  <c r="N1008" i="24"/>
  <c r="AB952" i="24"/>
  <c r="AC952" i="24"/>
  <c r="M952" i="24"/>
  <c r="N952" i="24"/>
  <c r="M896" i="24"/>
  <c r="N896" i="24"/>
  <c r="AB896" i="24"/>
  <c r="AC896" i="24"/>
  <c r="AB840" i="24"/>
  <c r="AC840" i="24"/>
  <c r="M840" i="24"/>
  <c r="N840" i="24"/>
  <c r="M784" i="24"/>
  <c r="N784" i="24"/>
  <c r="AB728" i="24"/>
  <c r="AC728" i="24" s="1"/>
  <c r="M728" i="24"/>
  <c r="N728" i="24"/>
  <c r="AB672" i="24"/>
  <c r="AC672" i="24" s="1"/>
  <c r="M672" i="24"/>
  <c r="N672" i="24"/>
  <c r="W672" i="24" s="1"/>
  <c r="M616" i="24"/>
  <c r="N616" i="24"/>
  <c r="M560" i="24"/>
  <c r="N560" i="24"/>
  <c r="AB560" i="24"/>
  <c r="AC560" i="24" s="1"/>
  <c r="M504" i="24"/>
  <c r="N504" i="24"/>
  <c r="X503" i="24"/>
  <c r="W503"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N2053" i="23"/>
  <c r="M2053" i="23"/>
  <c r="N1999" i="23"/>
  <c r="M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N757" i="23"/>
  <c r="M757" i="23"/>
  <c r="M703" i="23"/>
  <c r="N703" i="23"/>
  <c r="M649" i="23"/>
  <c r="N649" i="23"/>
  <c r="M595" i="23"/>
  <c r="N595" i="23"/>
  <c r="M541" i="23"/>
  <c r="N541" i="23"/>
  <c r="M487" i="23"/>
  <c r="N487" i="23"/>
  <c r="M433" i="23"/>
  <c r="N433" i="23"/>
  <c r="M379" i="23"/>
  <c r="N379" i="23"/>
  <c r="M325" i="23"/>
  <c r="N325" i="23"/>
  <c r="M271" i="23"/>
  <c r="N271" i="23"/>
  <c r="M217" i="23"/>
  <c r="N217" i="23"/>
  <c r="M163" i="23"/>
  <c r="N163" i="23"/>
  <c r="N109" i="23"/>
  <c r="M109" i="23"/>
  <c r="AS1232" i="24"/>
  <c r="AX1232" i="24" s="1"/>
  <c r="AS896" i="24"/>
  <c r="AX896" i="24" s="1"/>
  <c r="AS840" i="24"/>
  <c r="AX840" i="24" s="1"/>
  <c r="Z1459" i="23"/>
  <c r="AS1288" i="24"/>
  <c r="AX1288" i="24" s="1"/>
  <c r="AS1008" i="24"/>
  <c r="AX1008" i="24" s="1"/>
  <c r="R127" i="8"/>
  <c r="R65" i="8"/>
  <c r="AZ614" i="24"/>
  <c r="AS1344" i="24"/>
  <c r="AX1344" i="24" s="1"/>
  <c r="AS952" i="24"/>
  <c r="AX952" i="24" s="1"/>
  <c r="AS728" i="24"/>
  <c r="AX728" i="24" s="1"/>
  <c r="AS672" i="24"/>
  <c r="AW672" i="24" s="1"/>
  <c r="AS616" i="24"/>
  <c r="AS560" i="24"/>
  <c r="AX560" i="24" s="1"/>
  <c r="AS504" i="24"/>
  <c r="AX504" i="24" s="1"/>
  <c r="AS448" i="24"/>
  <c r="AX448" i="24" s="1"/>
  <c r="AS336" i="24"/>
  <c r="AX336" i="24" s="1"/>
  <c r="AS280" i="24"/>
  <c r="AX280" i="24" s="1"/>
  <c r="Z4759" i="23"/>
  <c r="AE4705" i="23"/>
  <c r="O4705" i="23" s="1"/>
  <c r="Z4651" i="23"/>
  <c r="Z4243" i="23"/>
  <c r="Z4189" i="23"/>
  <c r="Z4135" i="23"/>
  <c r="Z4081" i="23"/>
  <c r="Z1405" i="23"/>
  <c r="Z3295" i="23"/>
  <c r="Z3187" i="23"/>
  <c r="Z3133" i="23"/>
  <c r="Z3025" i="23"/>
  <c r="Z2971" i="23"/>
  <c r="Z2917" i="23"/>
  <c r="Z2863" i="23"/>
  <c r="Z2809" i="23"/>
  <c r="Z2755" i="23"/>
  <c r="Z2701" i="23"/>
  <c r="O2701" i="23" s="1"/>
  <c r="Z2485" i="23"/>
  <c r="Z2431" i="23"/>
  <c r="Z2377" i="23"/>
  <c r="Z2323" i="23"/>
  <c r="Z2053" i="23"/>
  <c r="Z1351" i="23"/>
  <c r="O1351" i="23" s="1"/>
  <c r="Z1999" i="23"/>
  <c r="Z1945" i="23"/>
  <c r="Z1891" i="23"/>
  <c r="Z1837" i="23"/>
  <c r="Z1675" i="23"/>
  <c r="Z1621" i="23"/>
  <c r="Z1567" i="23"/>
  <c r="Z1513" i="23"/>
  <c r="Z1297" i="23"/>
  <c r="Z1243" i="23"/>
  <c r="Z1189" i="23"/>
  <c r="Z1135" i="23"/>
  <c r="Z1081" i="23"/>
  <c r="Z1027" i="23"/>
  <c r="Z919" i="23"/>
  <c r="Z865" i="23"/>
  <c r="Z811" i="23"/>
  <c r="Z757" i="23"/>
  <c r="Z703" i="23"/>
  <c r="Z649" i="23"/>
  <c r="Z487" i="23"/>
  <c r="Z433" i="23"/>
  <c r="Z379" i="23"/>
  <c r="Z325" i="23"/>
  <c r="Z271" i="23"/>
  <c r="Z217" i="23"/>
  <c r="Z163" i="23"/>
  <c r="Z109" i="23"/>
  <c r="K1625" i="24"/>
  <c r="AQ1625" i="24"/>
  <c r="K1401" i="24"/>
  <c r="AQ1401" i="24"/>
  <c r="AQ1345" i="24"/>
  <c r="K1345" i="24"/>
  <c r="F1289" i="24"/>
  <c r="AQ1289" i="24"/>
  <c r="K1289" i="24"/>
  <c r="AQ1233" i="24"/>
  <c r="K1233" i="24"/>
  <c r="AQ1177" i="24"/>
  <c r="K1177" i="24"/>
  <c r="AQ1121" i="24"/>
  <c r="K1121" i="24"/>
  <c r="K1065" i="24"/>
  <c r="AQ1065" i="24"/>
  <c r="AQ1009" i="24"/>
  <c r="K1009" i="24"/>
  <c r="F953" i="24"/>
  <c r="K953" i="24"/>
  <c r="AQ953" i="24"/>
  <c r="F897" i="24"/>
  <c r="K897" i="24"/>
  <c r="AQ897" i="24"/>
  <c r="AQ841" i="24"/>
  <c r="K841" i="24"/>
  <c r="AQ785" i="24"/>
  <c r="AS785" i="24" s="1"/>
  <c r="AX785" i="24" s="1"/>
  <c r="K785" i="24"/>
  <c r="AQ729" i="24"/>
  <c r="K729" i="24"/>
  <c r="AQ673" i="24"/>
  <c r="K673" i="24"/>
  <c r="F617" i="24"/>
  <c r="K617" i="24"/>
  <c r="AQ617" i="24"/>
  <c r="AQ561" i="24"/>
  <c r="K561" i="24"/>
  <c r="F561" i="24"/>
  <c r="AQ505" i="24"/>
  <c r="K505" i="24"/>
  <c r="F505" i="24"/>
  <c r="O505" i="24" s="1"/>
  <c r="Y505" i="24" s="1"/>
  <c r="K449" i="24"/>
  <c r="AQ449" i="24"/>
  <c r="K393" i="24"/>
  <c r="AQ393" i="24"/>
  <c r="AS393" i="24" s="1"/>
  <c r="AX393" i="24" s="1"/>
  <c r="K337" i="24"/>
  <c r="AQ337" i="24"/>
  <c r="AQ281" i="24"/>
  <c r="K281" i="24"/>
  <c r="X4760" i="23"/>
  <c r="K4760" i="23"/>
  <c r="AC4706" i="23"/>
  <c r="K4706" i="23"/>
  <c r="F4706" i="23"/>
  <c r="I4598" i="23"/>
  <c r="N4597" i="23"/>
  <c r="I4544" i="23"/>
  <c r="N4543" i="23"/>
  <c r="K4244" i="23"/>
  <c r="X4244" i="23"/>
  <c r="K4190" i="23"/>
  <c r="X4190" i="23"/>
  <c r="K4136" i="23"/>
  <c r="X4136" i="23"/>
  <c r="K4082" i="23"/>
  <c r="X4082" i="23"/>
  <c r="F4082" i="23"/>
  <c r="O4082" i="23" s="1"/>
  <c r="D3782" i="23"/>
  <c r="F3782" i="23"/>
  <c r="D3728" i="23"/>
  <c r="F3728" i="23"/>
  <c r="D3674" i="23"/>
  <c r="F3674" i="23"/>
  <c r="D3620" i="23"/>
  <c r="F3620" i="23"/>
  <c r="D3566" i="23"/>
  <c r="F3566" i="23"/>
  <c r="X3458" i="23"/>
  <c r="K3458" i="23"/>
  <c r="X3404" i="23"/>
  <c r="K3404" i="23"/>
  <c r="K3350" i="23"/>
  <c r="X3350" i="23"/>
  <c r="K3296" i="23"/>
  <c r="X3296" i="23"/>
  <c r="I3242" i="23"/>
  <c r="N3241" i="23"/>
  <c r="BQ62" i="23"/>
  <c r="K3242" i="23"/>
  <c r="X3242" i="23"/>
  <c r="BQ61" i="23"/>
  <c r="F3188" i="23"/>
  <c r="K3188" i="23"/>
  <c r="X3188" i="23"/>
  <c r="BQ60" i="23"/>
  <c r="X3134" i="23"/>
  <c r="F3134" i="23"/>
  <c r="K3134" i="23"/>
  <c r="K3080" i="23"/>
  <c r="X3080" i="23"/>
  <c r="BQ58" i="23"/>
  <c r="K3026" i="23"/>
  <c r="X3026" i="23"/>
  <c r="BQ57" i="23"/>
  <c r="K2972" i="23"/>
  <c r="X2972" i="23"/>
  <c r="BQ56" i="23"/>
  <c r="K2918" i="23"/>
  <c r="X2918" i="23"/>
  <c r="BQ55" i="23"/>
  <c r="K2864" i="23"/>
  <c r="X2864" i="23"/>
  <c r="BQ54" i="23"/>
  <c r="F2810" i="23"/>
  <c r="X2810" i="23"/>
  <c r="K2810" i="23"/>
  <c r="BQ53" i="23"/>
  <c r="K2756" i="23"/>
  <c r="F2756" i="23"/>
  <c r="X2756" i="23"/>
  <c r="K2702" i="23"/>
  <c r="X2702" i="23"/>
  <c r="BQ51" i="23"/>
  <c r="K2648" i="23"/>
  <c r="X2648" i="23"/>
  <c r="K2594" i="23"/>
  <c r="X2594" i="23"/>
  <c r="X2540" i="23"/>
  <c r="K2540" i="23"/>
  <c r="BQ48" i="23"/>
  <c r="X2486" i="23"/>
  <c r="K2486" i="23"/>
  <c r="BQ47" i="23"/>
  <c r="K2432" i="23"/>
  <c r="X2432" i="23"/>
  <c r="BQ46" i="23"/>
  <c r="K2378" i="23"/>
  <c r="X2378" i="23"/>
  <c r="F2378" i="23"/>
  <c r="O2378" i="23" s="1"/>
  <c r="BQ45" i="23"/>
  <c r="X2324" i="23"/>
  <c r="F2324" i="23"/>
  <c r="K2324" i="23"/>
  <c r="BQ44" i="23"/>
  <c r="X2270" i="23"/>
  <c r="K2270" i="23"/>
  <c r="K2216" i="23"/>
  <c r="X2216" i="23"/>
  <c r="F2162" i="23"/>
  <c r="K2162" i="23"/>
  <c r="X2162" i="23"/>
  <c r="F2108" i="23"/>
  <c r="O2108" i="23" s="1"/>
  <c r="K2108" i="23"/>
  <c r="X2108" i="23"/>
  <c r="BQ41" i="23"/>
  <c r="BQ40" i="23"/>
  <c r="K2054" i="23"/>
  <c r="X2054" i="23"/>
  <c r="BQ39" i="23"/>
  <c r="K2000" i="23"/>
  <c r="F2000" i="23"/>
  <c r="O2000" i="23" s="1"/>
  <c r="X2000" i="23"/>
  <c r="BQ38" i="23"/>
  <c r="F1946" i="23"/>
  <c r="K1946" i="23"/>
  <c r="X1946" i="23"/>
  <c r="BQ37" i="23"/>
  <c r="F1892" i="23"/>
  <c r="X1892" i="23"/>
  <c r="K1892" i="23"/>
  <c r="BQ36" i="23"/>
  <c r="X1784" i="23"/>
  <c r="K1784" i="23"/>
  <c r="BQ34" i="23"/>
  <c r="K1730" i="23"/>
  <c r="X1730" i="23"/>
  <c r="BQ33" i="23"/>
  <c r="K1676" i="23"/>
  <c r="X1676" i="23"/>
  <c r="BQ32" i="23"/>
  <c r="X1622" i="23"/>
  <c r="K1622" i="23"/>
  <c r="BQ31" i="23"/>
  <c r="X1568" i="23"/>
  <c r="K1568" i="23"/>
  <c r="F1568" i="23"/>
  <c r="BQ30" i="23"/>
  <c r="F1514" i="23"/>
  <c r="X1514" i="23"/>
  <c r="K1514" i="23"/>
  <c r="BQ29" i="23"/>
  <c r="F1460" i="23"/>
  <c r="K1460" i="23"/>
  <c r="X1460" i="23"/>
  <c r="X1406" i="23"/>
  <c r="F1406" i="23"/>
  <c r="K1406" i="23"/>
  <c r="F1352" i="23"/>
  <c r="X1352" i="23"/>
  <c r="K1352" i="23"/>
  <c r="BQ26" i="23"/>
  <c r="K1298" i="23"/>
  <c r="F1298" i="23"/>
  <c r="X1298" i="23"/>
  <c r="BQ25" i="23"/>
  <c r="K1244" i="23"/>
  <c r="F1244" i="23"/>
  <c r="X1244" i="23"/>
  <c r="X1190" i="23"/>
  <c r="F1190" i="23"/>
  <c r="K1190" i="23"/>
  <c r="X1136" i="23"/>
  <c r="K1136" i="23"/>
  <c r="F1136" i="23"/>
  <c r="F1082" i="23"/>
  <c r="X1082" i="23"/>
  <c r="K1082" i="23"/>
  <c r="X974" i="23"/>
  <c r="K974" i="23"/>
  <c r="K920" i="23"/>
  <c r="X920" i="23"/>
  <c r="K866" i="23"/>
  <c r="X866" i="23"/>
  <c r="K812" i="23"/>
  <c r="X812" i="23"/>
  <c r="X758" i="23"/>
  <c r="K758" i="23"/>
  <c r="F758" i="23"/>
  <c r="O758" i="23" s="1"/>
  <c r="F704" i="23"/>
  <c r="K704" i="23"/>
  <c r="X704" i="23"/>
  <c r="K650" i="23"/>
  <c r="X650" i="23"/>
  <c r="K596" i="23"/>
  <c r="X596" i="23"/>
  <c r="X542" i="23"/>
  <c r="Z542" i="23" s="1"/>
  <c r="K542" i="23"/>
  <c r="X488" i="23"/>
  <c r="Z488" i="23" s="1"/>
  <c r="K488" i="23"/>
  <c r="K434" i="23"/>
  <c r="X434" i="23"/>
  <c r="Z434" i="23" s="1"/>
  <c r="X380" i="23"/>
  <c r="K380" i="23"/>
  <c r="X326" i="23"/>
  <c r="K326" i="23"/>
  <c r="BQ7" i="23"/>
  <c r="X272" i="23"/>
  <c r="F272" i="23"/>
  <c r="K272" i="23"/>
  <c r="K218" i="23"/>
  <c r="X218" i="23"/>
  <c r="F218" i="23"/>
  <c r="X164" i="23"/>
  <c r="Z164" i="23" s="1"/>
  <c r="K164" i="23"/>
  <c r="F164" i="23"/>
  <c r="O164" i="23" s="1"/>
  <c r="X110" i="23"/>
  <c r="K110" i="23"/>
  <c r="F110" i="23"/>
  <c r="O110" i="23" s="1"/>
  <c r="S98" i="13"/>
  <c r="K48" i="18"/>
  <c r="F48" i="18"/>
  <c r="C48" i="19" s="1"/>
  <c r="E48" i="19" s="1"/>
  <c r="V47" i="19"/>
  <c r="U48" i="19" s="1"/>
  <c r="W47" i="19"/>
  <c r="U97" i="13"/>
  <c r="BQ43" i="23"/>
  <c r="BQ42" i="23"/>
  <c r="N1028" i="23" l="1"/>
  <c r="Z596" i="23"/>
  <c r="Y47" i="19"/>
  <c r="S127" i="8"/>
  <c r="Q98" i="13"/>
  <c r="S65" i="8"/>
  <c r="AS337" i="24"/>
  <c r="AX337" i="24" s="1"/>
  <c r="Z2918" i="23"/>
  <c r="AS729" i="24"/>
  <c r="AX729" i="24" s="1"/>
  <c r="AS281" i="24"/>
  <c r="AX281" i="24" s="1"/>
  <c r="AS1625" i="24"/>
  <c r="AX1625" i="24" s="1"/>
  <c r="AS1177" i="24"/>
  <c r="AX1177" i="24" s="1"/>
  <c r="AS1121" i="24"/>
  <c r="AS673" i="24"/>
  <c r="AW673" i="24" s="1"/>
  <c r="Z1460" i="23"/>
  <c r="Z4190" i="23"/>
  <c r="Z4136" i="23"/>
  <c r="Z4082" i="23"/>
  <c r="Z3404" i="23"/>
  <c r="AO1122" i="24"/>
  <c r="AX1121" i="24"/>
  <c r="I1122" i="24"/>
  <c r="W1121" i="24"/>
  <c r="X1121" i="24"/>
  <c r="K842" i="24"/>
  <c r="AQ842" i="24"/>
  <c r="F842" i="24"/>
  <c r="K450" i="24"/>
  <c r="AQ450" i="24"/>
  <c r="Y1625" i="24"/>
  <c r="U16" i="9"/>
  <c r="J1626" i="24"/>
  <c r="I1627" i="24" s="1"/>
  <c r="AP1626" i="24"/>
  <c r="AO1627" i="24" s="1"/>
  <c r="D1626" i="24"/>
  <c r="AB1626" i="24"/>
  <c r="AC1626" i="24" s="1"/>
  <c r="AZ1626" i="24"/>
  <c r="O1626" i="24"/>
  <c r="P1626" i="24"/>
  <c r="R1626" i="24"/>
  <c r="Q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R1290" i="24"/>
  <c r="Q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R1066" i="24"/>
  <c r="Q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R1010" i="24"/>
  <c r="Q1010" i="24"/>
  <c r="AF1010" i="24"/>
  <c r="AW1010" i="24"/>
  <c r="AR1011" i="24"/>
  <c r="L1011" i="24"/>
  <c r="C1011" i="24"/>
  <c r="E1011" i="24"/>
  <c r="G1011" i="24"/>
  <c r="B1012" i="24"/>
  <c r="AP954" i="24"/>
  <c r="AO955" i="24" s="1"/>
  <c r="J954" i="24"/>
  <c r="I955" i="24" s="1"/>
  <c r="D954" i="24"/>
  <c r="AB954" i="24"/>
  <c r="AC954" i="24" s="1"/>
  <c r="AZ954" i="24"/>
  <c r="O954" i="24"/>
  <c r="Y954" i="24" s="1"/>
  <c r="P954" i="24"/>
  <c r="R954" i="24"/>
  <c r="Q954" i="24"/>
  <c r="AF954" i="24"/>
  <c r="AW954" i="24"/>
  <c r="AR955" i="24"/>
  <c r="L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M842" i="24"/>
  <c r="AP842" i="24"/>
  <c r="J842" i="24"/>
  <c r="D842" i="24"/>
  <c r="AB842" i="24"/>
  <c r="AC842" i="24" s="1"/>
  <c r="AZ842" i="24"/>
  <c r="O842" i="24"/>
  <c r="Y842" i="24" s="1"/>
  <c r="P842" i="24"/>
  <c r="Q842" i="24"/>
  <c r="R842" i="24"/>
  <c r="AF842" i="24"/>
  <c r="AW842" i="24"/>
  <c r="AR843" i="24"/>
  <c r="L843" i="24"/>
  <c r="C843" i="24"/>
  <c r="E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G787" i="24"/>
  <c r="B788" i="24"/>
  <c r="AP730" i="24"/>
  <c r="AO731" i="24" s="1"/>
  <c r="J730" i="24"/>
  <c r="I731" i="24" s="1"/>
  <c r="D730" i="24"/>
  <c r="AB730" i="24"/>
  <c r="AC730" i="24"/>
  <c r="AZ730" i="24"/>
  <c r="O730" i="24"/>
  <c r="Y730" i="24" s="1"/>
  <c r="P730" i="24"/>
  <c r="Q730" i="24"/>
  <c r="R730" i="24"/>
  <c r="AF730" i="24"/>
  <c r="AW730" i="24"/>
  <c r="AR731" i="24"/>
  <c r="L731" i="24"/>
  <c r="C731" i="24"/>
  <c r="E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Z562" i="24"/>
  <c r="O562" i="24"/>
  <c r="Y562" i="24" s="1"/>
  <c r="P562" i="24"/>
  <c r="Q562" i="24"/>
  <c r="R562" i="24"/>
  <c r="AF562" i="24"/>
  <c r="AW562" i="24"/>
  <c r="AR563" i="24"/>
  <c r="L563" i="24"/>
  <c r="C563" i="24"/>
  <c r="E563" i="24"/>
  <c r="G563" i="24"/>
  <c r="B564" i="24"/>
  <c r="O506" i="24"/>
  <c r="Y506" i="24" s="1"/>
  <c r="AZ506" i="24"/>
  <c r="P506" i="24"/>
  <c r="Q506" i="24"/>
  <c r="R506" i="24"/>
  <c r="AW506" i="24"/>
  <c r="AF506" i="24"/>
  <c r="AP506" i="24"/>
  <c r="AO507" i="24" s="1"/>
  <c r="J506" i="24"/>
  <c r="I507" i="24" s="1"/>
  <c r="D506" i="24"/>
  <c r="AR507" i="24"/>
  <c r="L507" i="24"/>
  <c r="C507" i="24"/>
  <c r="E507" i="24"/>
  <c r="G507" i="24"/>
  <c r="B508" i="24"/>
  <c r="M450" i="24"/>
  <c r="AP450" i="24"/>
  <c r="J450" i="24"/>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T4705" i="23"/>
  <c r="D36" i="16" s="1"/>
  <c r="AH4705" i="23"/>
  <c r="D60" i="16" s="1"/>
  <c r="S4706" i="23"/>
  <c r="T4706" i="23" s="1"/>
  <c r="D37" i="16" s="1"/>
  <c r="U4706" i="23"/>
  <c r="AI4706" i="23"/>
  <c r="D4707" i="23"/>
  <c r="J4707" i="23"/>
  <c r="I4708" i="23" s="1"/>
  <c r="AB4707" i="23"/>
  <c r="AA4708" i="23" s="1"/>
  <c r="P4707" i="23"/>
  <c r="Q4707" i="23"/>
  <c r="R4707" i="23"/>
  <c r="AD4708" i="23"/>
  <c r="L4708" i="23"/>
  <c r="C4708" i="23"/>
  <c r="E4708" i="23"/>
  <c r="G4708" i="23"/>
  <c r="B4709" i="23"/>
  <c r="Z4652" i="23"/>
  <c r="V4653" i="23"/>
  <c r="D4653" i="23"/>
  <c r="W4653" i="23"/>
  <c r="V4654" i="23" s="1"/>
  <c r="P4653" i="23"/>
  <c r="Q4653" i="23"/>
  <c r="R4653" i="23"/>
  <c r="Y4654" i="23"/>
  <c r="C4654" i="23"/>
  <c r="E4654" i="23"/>
  <c r="G4654" i="23"/>
  <c r="B4655" i="23"/>
  <c r="J4599" i="23"/>
  <c r="I4600" i="23" s="1"/>
  <c r="D4599" i="23"/>
  <c r="P4599" i="23"/>
  <c r="Q4599" i="23"/>
  <c r="R4599" i="23"/>
  <c r="L4600" i="23"/>
  <c r="C4600" i="23"/>
  <c r="E4600" i="23"/>
  <c r="G4600" i="23"/>
  <c r="B4601" i="23"/>
  <c r="D4545" i="23"/>
  <c r="J4545" i="23"/>
  <c r="I4546" i="23" s="1"/>
  <c r="P4545" i="23"/>
  <c r="Q4545" i="23"/>
  <c r="R4545" i="23"/>
  <c r="L4546" i="23"/>
  <c r="C4546" i="23"/>
  <c r="K4546" i="23" s="1"/>
  <c r="E4546" i="23"/>
  <c r="F4546" i="23"/>
  <c r="G4546" i="23"/>
  <c r="B4547" i="23"/>
  <c r="D4245" i="23"/>
  <c r="J4245" i="23"/>
  <c r="I4246" i="23" s="1"/>
  <c r="W4245" i="23"/>
  <c r="V4246" i="23" s="1"/>
  <c r="O4245" i="23"/>
  <c r="P4245" i="23"/>
  <c r="Q4245" i="23"/>
  <c r="R4245" i="23"/>
  <c r="L4246" i="23"/>
  <c r="Y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Y4138" i="23"/>
  <c r="L4138" i="23"/>
  <c r="C4138" i="23"/>
  <c r="E4138" i="23"/>
  <c r="F4138" i="23"/>
  <c r="G4138" i="23"/>
  <c r="B4139" i="23"/>
  <c r="J4083" i="23"/>
  <c r="I4084" i="23" s="1"/>
  <c r="D4083" i="23"/>
  <c r="W4083" i="23"/>
  <c r="V4084" i="23" s="1"/>
  <c r="O4083" i="23"/>
  <c r="P4083" i="23"/>
  <c r="Q4083" i="23"/>
  <c r="R4083" i="23"/>
  <c r="L4084" i="23"/>
  <c r="Y4084" i="23"/>
  <c r="B4085" i="23"/>
  <c r="E4084" i="23"/>
  <c r="C4084" i="23"/>
  <c r="G4084"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E3514" i="23"/>
  <c r="G3514" i="23"/>
  <c r="B3515" i="23"/>
  <c r="BR66" i="23"/>
  <c r="W3459" i="23"/>
  <c r="V3460" i="23" s="1"/>
  <c r="J3459" i="23"/>
  <c r="I3460" i="23" s="1"/>
  <c r="D3459" i="23"/>
  <c r="O3459" i="23"/>
  <c r="P3459" i="23"/>
  <c r="Q3459" i="23"/>
  <c r="R3459" i="23"/>
  <c r="L3460" i="23"/>
  <c r="Y3460" i="23"/>
  <c r="C3460" i="23"/>
  <c r="E3460" i="23"/>
  <c r="G3460" i="23"/>
  <c r="B3461" i="23"/>
  <c r="BR65" i="23"/>
  <c r="W3405" i="23"/>
  <c r="V3406" i="23" s="1"/>
  <c r="J3405" i="23"/>
  <c r="I3406" i="23" s="1"/>
  <c r="D3405" i="23"/>
  <c r="O3405" i="23"/>
  <c r="P3405" i="23"/>
  <c r="Q3405" i="23"/>
  <c r="R3405" i="23"/>
  <c r="L3406" i="23"/>
  <c r="Y3406" i="23"/>
  <c r="C3406" i="23"/>
  <c r="E3406" i="23"/>
  <c r="G3406" i="23"/>
  <c r="B3407" i="23"/>
  <c r="BR64" i="23"/>
  <c r="W3351" i="23"/>
  <c r="V3352" i="23" s="1"/>
  <c r="J3351" i="23"/>
  <c r="I3352" i="23" s="1"/>
  <c r="D3351" i="23"/>
  <c r="O3351" i="23"/>
  <c r="P3351" i="23"/>
  <c r="Q3351" i="23"/>
  <c r="R3351" i="23"/>
  <c r="Y3352" i="23"/>
  <c r="L3352" i="23"/>
  <c r="C3352" i="23"/>
  <c r="E3352" i="23"/>
  <c r="G3352" i="23"/>
  <c r="B3353" i="23"/>
  <c r="BR63" i="23"/>
  <c r="W3297" i="23"/>
  <c r="V3298" i="23" s="1"/>
  <c r="J3297" i="23"/>
  <c r="I3298" i="23" s="1"/>
  <c r="D3297" i="23"/>
  <c r="O3297" i="23"/>
  <c r="P3297" i="23"/>
  <c r="Q3297" i="23"/>
  <c r="R3297" i="23"/>
  <c r="Y3298" i="23"/>
  <c r="L3298" i="23"/>
  <c r="C3298" i="23"/>
  <c r="E3298" i="23"/>
  <c r="G3298" i="23"/>
  <c r="B3299" i="23"/>
  <c r="J3243" i="23"/>
  <c r="I3244" i="23" s="1"/>
  <c r="W3243" i="23"/>
  <c r="V3244" i="23" s="1"/>
  <c r="D3243" i="23"/>
  <c r="O3243" i="23"/>
  <c r="P3243" i="23"/>
  <c r="Q3243" i="23"/>
  <c r="R3243" i="23"/>
  <c r="Y3244" i="23"/>
  <c r="L3244" i="23"/>
  <c r="C3244" i="23"/>
  <c r="E3244" i="23"/>
  <c r="G3244" i="23"/>
  <c r="B3245" i="23"/>
  <c r="J3189" i="23"/>
  <c r="I3190" i="23" s="1"/>
  <c r="W3189" i="23"/>
  <c r="V3190" i="23" s="1"/>
  <c r="D3189" i="23"/>
  <c r="O3189" i="23"/>
  <c r="P3189" i="23"/>
  <c r="Q3189" i="23"/>
  <c r="R3189" i="23"/>
  <c r="Y3190" i="23"/>
  <c r="L3190" i="23"/>
  <c r="C3190" i="23"/>
  <c r="E3190" i="23"/>
  <c r="G3190" i="23"/>
  <c r="B3191" i="23"/>
  <c r="W3135" i="23"/>
  <c r="V3136" i="23" s="1"/>
  <c r="J3135" i="23"/>
  <c r="I3136" i="23" s="1"/>
  <c r="D3135" i="23"/>
  <c r="O3135" i="23"/>
  <c r="P3135" i="23"/>
  <c r="Q3135" i="23"/>
  <c r="R3135" i="23"/>
  <c r="Y3136" i="23"/>
  <c r="L3136" i="23"/>
  <c r="C3136" i="23"/>
  <c r="E3136" i="23"/>
  <c r="G3136" i="23"/>
  <c r="B3137" i="23"/>
  <c r="BR59" i="23"/>
  <c r="W3081" i="23"/>
  <c r="V3082" i="23" s="1"/>
  <c r="J3081" i="23"/>
  <c r="I3082" i="23" s="1"/>
  <c r="D3081" i="23"/>
  <c r="O3081" i="23"/>
  <c r="P3081" i="23"/>
  <c r="Q3081" i="23"/>
  <c r="R3081" i="23"/>
  <c r="Y3082" i="23"/>
  <c r="L3082" i="23"/>
  <c r="C3082" i="23"/>
  <c r="E3082" i="23"/>
  <c r="F3082" i="23"/>
  <c r="G3082" i="23"/>
  <c r="B3083" i="23"/>
  <c r="W3027" i="23"/>
  <c r="V3028" i="23" s="1"/>
  <c r="J3027" i="23"/>
  <c r="I3028" i="23" s="1"/>
  <c r="D3027" i="23"/>
  <c r="P3027" i="23"/>
  <c r="Q3027" i="23"/>
  <c r="R3027" i="23"/>
  <c r="Y3028" i="23"/>
  <c r="L3028" i="23"/>
  <c r="C3028" i="23"/>
  <c r="F3028" i="23" s="1"/>
  <c r="E3028" i="23"/>
  <c r="G3028" i="23"/>
  <c r="B3029" i="23"/>
  <c r="J2973" i="23"/>
  <c r="I2974" i="23" s="1"/>
  <c r="W2973" i="23"/>
  <c r="V2974" i="23" s="1"/>
  <c r="D2973" i="23"/>
  <c r="O2973" i="23"/>
  <c r="P2973" i="23"/>
  <c r="Q2973" i="23"/>
  <c r="R2973" i="23"/>
  <c r="Y2974" i="23"/>
  <c r="L2974" i="23"/>
  <c r="C2974" i="23"/>
  <c r="F2974" i="23" s="1"/>
  <c r="E2974" i="23"/>
  <c r="G2974" i="23"/>
  <c r="B2975" i="23"/>
  <c r="W2919" i="23"/>
  <c r="V2920" i="23" s="1"/>
  <c r="J2919" i="23"/>
  <c r="I2920" i="23" s="1"/>
  <c r="D2919" i="23"/>
  <c r="O2919" i="23"/>
  <c r="P2919" i="23"/>
  <c r="Q2919" i="23"/>
  <c r="R2919" i="23"/>
  <c r="Y2920" i="23"/>
  <c r="L2920" i="23"/>
  <c r="C2920" i="23"/>
  <c r="E2920" i="23"/>
  <c r="F2920" i="23"/>
  <c r="G2920" i="23"/>
  <c r="B2921" i="23"/>
  <c r="W2865" i="23"/>
  <c r="V2866" i="23" s="1"/>
  <c r="J2865" i="23"/>
  <c r="I2866" i="23" s="1"/>
  <c r="D2865" i="23"/>
  <c r="O2865" i="23"/>
  <c r="P2865" i="23"/>
  <c r="Q2865" i="23"/>
  <c r="R2865" i="23"/>
  <c r="Y2866" i="23"/>
  <c r="L2866" i="23"/>
  <c r="C2866" i="23"/>
  <c r="E2866" i="23"/>
  <c r="F2866" i="23"/>
  <c r="G2866" i="23"/>
  <c r="B2867" i="23"/>
  <c r="AL1625" i="24"/>
  <c r="U2810" i="23"/>
  <c r="W2811" i="23"/>
  <c r="V2812" i="23" s="1"/>
  <c r="J2811" i="23"/>
  <c r="I2812" i="23" s="1"/>
  <c r="D2811" i="23"/>
  <c r="O2811" i="23"/>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G2704" i="23"/>
  <c r="B2705" i="23"/>
  <c r="J2649" i="23"/>
  <c r="I2650" i="23" s="1"/>
  <c r="W2649" i="23"/>
  <c r="V2650" i="23" s="1"/>
  <c r="D2649" i="23"/>
  <c r="O2649" i="23"/>
  <c r="P2649" i="23"/>
  <c r="Q2649" i="23"/>
  <c r="R2649" i="23"/>
  <c r="Y2650" i="23"/>
  <c r="L2650" i="23"/>
  <c r="C2650" i="23"/>
  <c r="E2650" i="23"/>
  <c r="G2650" i="23"/>
  <c r="B2651" i="23"/>
  <c r="BR50" i="23"/>
  <c r="W2595" i="23"/>
  <c r="V2596" i="23" s="1"/>
  <c r="J2595" i="23"/>
  <c r="I2596" i="23" s="1"/>
  <c r="D2595" i="23"/>
  <c r="O2595" i="23"/>
  <c r="P2595" i="23"/>
  <c r="Q2595" i="23"/>
  <c r="R2595" i="23"/>
  <c r="Y2596" i="23"/>
  <c r="X2596" i="23"/>
  <c r="L2596" i="23"/>
  <c r="C2596" i="23"/>
  <c r="E2596" i="23"/>
  <c r="G2596" i="23"/>
  <c r="B2597" i="23"/>
  <c r="BR49" i="23"/>
  <c r="W2541" i="23"/>
  <c r="V2542" i="23" s="1"/>
  <c r="J2541" i="23"/>
  <c r="I2542" i="23" s="1"/>
  <c r="D2541" i="23"/>
  <c r="P2541" i="23"/>
  <c r="Q2541" i="23"/>
  <c r="R2541" i="23"/>
  <c r="Y2542" i="23"/>
  <c r="L2542" i="23"/>
  <c r="C2542" i="23"/>
  <c r="E2542" i="23"/>
  <c r="F2542" i="23"/>
  <c r="G2542" i="23"/>
  <c r="B2543" i="23"/>
  <c r="W2487" i="23"/>
  <c r="V2488" i="23" s="1"/>
  <c r="J2487" i="23"/>
  <c r="I2488" i="23" s="1"/>
  <c r="D2487" i="23"/>
  <c r="P2487" i="23"/>
  <c r="Q2487" i="23"/>
  <c r="R2487" i="23"/>
  <c r="Y2488" i="23"/>
  <c r="L2488" i="23"/>
  <c r="C2488" i="23"/>
  <c r="E2488" i="23"/>
  <c r="F2488" i="23"/>
  <c r="G2488" i="23"/>
  <c r="B2489" i="23"/>
  <c r="W2433" i="23"/>
  <c r="V2434" i="23" s="1"/>
  <c r="J2433" i="23"/>
  <c r="I2434" i="23" s="1"/>
  <c r="D2433" i="23"/>
  <c r="P2433" i="23"/>
  <c r="Q2433" i="23"/>
  <c r="R2433" i="23"/>
  <c r="Y2434" i="23"/>
  <c r="L2434" i="23"/>
  <c r="C2434" i="23"/>
  <c r="E2434" i="23"/>
  <c r="F2434" i="23"/>
  <c r="G2434" i="23"/>
  <c r="B2435" i="23"/>
  <c r="W2379" i="23"/>
  <c r="V2380" i="23" s="1"/>
  <c r="J2379" i="23"/>
  <c r="I2380" i="23" s="1"/>
  <c r="D2379" i="23"/>
  <c r="O2379" i="23"/>
  <c r="P2379" i="23"/>
  <c r="Q2379" i="23"/>
  <c r="R2379" i="23"/>
  <c r="Y2380" i="23"/>
  <c r="L2380" i="23"/>
  <c r="C2380" i="23"/>
  <c r="E2380" i="23"/>
  <c r="F2380" i="23"/>
  <c r="G2380" i="23"/>
  <c r="B2381" i="23"/>
  <c r="W2325" i="23"/>
  <c r="V2326" i="23" s="1"/>
  <c r="J2325" i="23"/>
  <c r="I2326" i="23" s="1"/>
  <c r="D2325" i="23"/>
  <c r="O2325" i="23"/>
  <c r="P2325" i="23"/>
  <c r="Q2325" i="23"/>
  <c r="R2325" i="23"/>
  <c r="Y2326" i="23"/>
  <c r="L2326" i="23"/>
  <c r="C2326" i="23"/>
  <c r="E2326" i="23"/>
  <c r="F2326" i="23"/>
  <c r="G2326" i="23"/>
  <c r="B2327" i="23"/>
  <c r="Y2272" i="23"/>
  <c r="L2272" i="23"/>
  <c r="E2272" i="23"/>
  <c r="G2272" i="23"/>
  <c r="B2273" i="23"/>
  <c r="C2272" i="23"/>
  <c r="F2272" i="23"/>
  <c r="J2271" i="23"/>
  <c r="I2272" i="23" s="1"/>
  <c r="W2271" i="23"/>
  <c r="V2272" i="23" s="1"/>
  <c r="D2271" i="23"/>
  <c r="O2271" i="23"/>
  <c r="P2271" i="23"/>
  <c r="Q2271" i="23"/>
  <c r="R2271" i="23"/>
  <c r="W2217" i="23"/>
  <c r="V2218" i="23" s="1"/>
  <c r="J2217" i="23"/>
  <c r="I2218" i="23" s="1"/>
  <c r="D2217" i="23"/>
  <c r="O2217" i="23"/>
  <c r="P2217" i="23"/>
  <c r="Q2217" i="23"/>
  <c r="R2217" i="23"/>
  <c r="Y2218" i="23"/>
  <c r="L2218" i="23"/>
  <c r="C2218" i="23"/>
  <c r="E2218" i="23"/>
  <c r="G2218" i="23"/>
  <c r="B2219" i="23"/>
  <c r="Y2164" i="23"/>
  <c r="L2164" i="23"/>
  <c r="E2164" i="23"/>
  <c r="B2165" i="23"/>
  <c r="C2164" i="23"/>
  <c r="G2164" i="23"/>
  <c r="P2163" i="23"/>
  <c r="Q2163" i="23"/>
  <c r="R2163" i="23"/>
  <c r="W2163" i="23"/>
  <c r="V2164" i="23" s="1"/>
  <c r="J2163" i="23"/>
  <c r="I2164" i="23" s="1"/>
  <c r="D2163" i="23"/>
  <c r="W2109" i="23"/>
  <c r="V2110" i="23" s="1"/>
  <c r="J2109" i="23"/>
  <c r="I2110" i="23" s="1"/>
  <c r="D2109" i="23"/>
  <c r="Y2110" i="23"/>
  <c r="L2110" i="23"/>
  <c r="E2110" i="23"/>
  <c r="G2110" i="23"/>
  <c r="B2111" i="23"/>
  <c r="C2110" i="23"/>
  <c r="P2109" i="23"/>
  <c r="Q2109" i="23"/>
  <c r="R2109" i="23"/>
  <c r="Y2056" i="23"/>
  <c r="L2056" i="23"/>
  <c r="G2056" i="23"/>
  <c r="E2056" i="23"/>
  <c r="B2057" i="23"/>
  <c r="C2056" i="23"/>
  <c r="P2055" i="23"/>
  <c r="Q2055" i="23"/>
  <c r="R2055" i="23"/>
  <c r="J2055" i="23"/>
  <c r="I2056" i="23" s="1"/>
  <c r="W2055" i="23"/>
  <c r="V2056" i="23" s="1"/>
  <c r="D2055" i="23"/>
  <c r="L2002" i="23"/>
  <c r="Y2002" i="23"/>
  <c r="E2002" i="23"/>
  <c r="G2002" i="23"/>
  <c r="C2002" i="23"/>
  <c r="F2002" i="23"/>
  <c r="B2003" i="23"/>
  <c r="W2001" i="23"/>
  <c r="V2002" i="23" s="1"/>
  <c r="J2001" i="23"/>
  <c r="I2002" i="23" s="1"/>
  <c r="D2001" i="23"/>
  <c r="O2001" i="23"/>
  <c r="P2001" i="23"/>
  <c r="Q2001" i="23"/>
  <c r="R2001" i="23"/>
  <c r="W1947" i="23"/>
  <c r="V1948" i="23" s="1"/>
  <c r="J1947" i="23"/>
  <c r="I1948" i="23" s="1"/>
  <c r="D1947" i="23"/>
  <c r="O1947" i="23"/>
  <c r="P1947" i="23"/>
  <c r="Q1947" i="23"/>
  <c r="R1947" i="23"/>
  <c r="L1948" i="23"/>
  <c r="Y1948" i="23"/>
  <c r="E1948" i="23"/>
  <c r="C1948" i="23"/>
  <c r="B1949" i="23"/>
  <c r="G1948" i="23"/>
  <c r="J1893" i="23"/>
  <c r="I1894" i="23" s="1"/>
  <c r="W1893" i="23"/>
  <c r="V1894" i="23" s="1"/>
  <c r="D1893" i="23"/>
  <c r="O1893" i="23"/>
  <c r="P1893" i="23"/>
  <c r="Q1893" i="23"/>
  <c r="R1893" i="23"/>
  <c r="L1894" i="23"/>
  <c r="Y1894" i="23"/>
  <c r="C1894" i="23"/>
  <c r="E1894" i="23"/>
  <c r="F1894" i="23"/>
  <c r="G1894" i="23"/>
  <c r="B1895" i="23"/>
  <c r="Z1838" i="23"/>
  <c r="V1839"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J1731" i="23"/>
  <c r="I1732" i="23" s="1"/>
  <c r="W1731" i="23"/>
  <c r="V1732" i="23" s="1"/>
  <c r="D1731" i="23"/>
  <c r="P1731" i="23"/>
  <c r="Q1731" i="23"/>
  <c r="R1731" i="23"/>
  <c r="L1732" i="23"/>
  <c r="Y1732" i="23"/>
  <c r="C1732" i="23"/>
  <c r="E1732" i="23"/>
  <c r="G1732" i="23"/>
  <c r="B1733" i="23"/>
  <c r="J1677" i="23"/>
  <c r="I1678" i="23" s="1"/>
  <c r="W1677" i="23"/>
  <c r="V1678" i="23" s="1"/>
  <c r="D1677" i="23"/>
  <c r="P1677" i="23"/>
  <c r="Q1677" i="23"/>
  <c r="R1677" i="23"/>
  <c r="Y1678" i="23"/>
  <c r="L1678" i="23"/>
  <c r="C1678" i="23"/>
  <c r="E1678" i="23"/>
  <c r="F1678" i="23"/>
  <c r="G1678" i="23"/>
  <c r="B1679" i="23"/>
  <c r="W1623" i="23"/>
  <c r="V1624" i="23" s="1"/>
  <c r="J1623" i="23"/>
  <c r="I1624" i="23" s="1"/>
  <c r="D1623" i="23"/>
  <c r="P1623" i="23"/>
  <c r="Q1623" i="23"/>
  <c r="R1623" i="23"/>
  <c r="Y1624" i="23"/>
  <c r="L1624" i="23"/>
  <c r="C1624" i="23"/>
  <c r="E1624" i="23"/>
  <c r="F1624" i="23"/>
  <c r="G1624" i="23"/>
  <c r="B1625" i="23"/>
  <c r="J1569" i="23"/>
  <c r="I1570" i="23" s="1"/>
  <c r="W1569" i="23"/>
  <c r="V1570" i="23" s="1"/>
  <c r="D1569" i="23"/>
  <c r="O1569" i="23"/>
  <c r="P1569" i="23"/>
  <c r="Q1569" i="23"/>
  <c r="R1569" i="23"/>
  <c r="L1570" i="23"/>
  <c r="Y1570" i="23"/>
  <c r="C1570" i="23"/>
  <c r="E1570" i="23"/>
  <c r="F1570" i="23"/>
  <c r="G1570" i="23"/>
  <c r="B1571" i="23"/>
  <c r="W1515" i="23"/>
  <c r="V1516" i="23" s="1"/>
  <c r="J1515" i="23"/>
  <c r="I1516" i="23" s="1"/>
  <c r="D1515" i="23"/>
  <c r="O1515" i="23"/>
  <c r="P1515" i="23"/>
  <c r="Q1515" i="23"/>
  <c r="R1515" i="23"/>
  <c r="L1516" i="23"/>
  <c r="Y1516" i="23"/>
  <c r="C1516" i="23"/>
  <c r="E1516" i="23"/>
  <c r="F1516" i="23"/>
  <c r="G1516" i="23"/>
  <c r="B1517" i="23"/>
  <c r="W1461" i="23"/>
  <c r="V1462" i="23" s="1"/>
  <c r="J1461" i="23"/>
  <c r="I1462" i="23" s="1"/>
  <c r="D1461" i="23"/>
  <c r="O1461" i="23"/>
  <c r="P1461" i="23"/>
  <c r="Q1461" i="23"/>
  <c r="R1461" i="23"/>
  <c r="Y1462" i="23"/>
  <c r="L1462" i="23"/>
  <c r="C1462" i="23"/>
  <c r="F1462" i="23" s="1"/>
  <c r="E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G1354" i="23"/>
  <c r="B1355"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P1191" i="23"/>
  <c r="Q1191" i="23"/>
  <c r="R1191" i="23"/>
  <c r="Y1192" i="23"/>
  <c r="L1192" i="23"/>
  <c r="C1192" i="23"/>
  <c r="E1192" i="23"/>
  <c r="F1192" i="23"/>
  <c r="G1192" i="23"/>
  <c r="B1193" i="23"/>
  <c r="U91" i="8"/>
  <c r="BR23" i="23"/>
  <c r="J1137" i="23"/>
  <c r="I1138" i="23" s="1"/>
  <c r="W1137" i="23"/>
  <c r="V1138" i="23" s="1"/>
  <c r="D1137" i="23"/>
  <c r="P1137" i="23"/>
  <c r="Q1137" i="23"/>
  <c r="R1137" i="23"/>
  <c r="Y1138" i="23"/>
  <c r="L1138" i="23"/>
  <c r="C1138" i="23"/>
  <c r="E1138" i="23"/>
  <c r="F1138" i="23"/>
  <c r="G1138" i="23"/>
  <c r="B1139" i="23"/>
  <c r="U90" i="8"/>
  <c r="BR22" i="23"/>
  <c r="J1083" i="23"/>
  <c r="I1084" i="23" s="1"/>
  <c r="W1083" i="23"/>
  <c r="V1084" i="23" s="1"/>
  <c r="D1083" i="23"/>
  <c r="P1083" i="23"/>
  <c r="Q1083" i="23"/>
  <c r="R1083" i="23"/>
  <c r="L1084" i="23"/>
  <c r="Y1084" i="23"/>
  <c r="C1084" i="23"/>
  <c r="E1084" i="23"/>
  <c r="F1084" i="23"/>
  <c r="G1084" i="23"/>
  <c r="B1085" i="23"/>
  <c r="U120" i="8"/>
  <c r="U58" i="8"/>
  <c r="U1028" i="23"/>
  <c r="AT21" i="23"/>
  <c r="BF21" i="23"/>
  <c r="Z1028" i="23"/>
  <c r="V1029" i="23"/>
  <c r="U89" i="8"/>
  <c r="BR21" i="23"/>
  <c r="J1029" i="23"/>
  <c r="I1030" i="23" s="1"/>
  <c r="W1029" i="23"/>
  <c r="V1030" i="23" s="1"/>
  <c r="D1029" i="23"/>
  <c r="O1029" i="23"/>
  <c r="P1029" i="23"/>
  <c r="Q1029" i="23"/>
  <c r="R1029" i="23"/>
  <c r="Y1030" i="23"/>
  <c r="L1030" i="23"/>
  <c r="C1030" i="23"/>
  <c r="F1030" i="23" s="1"/>
  <c r="E1030" i="23"/>
  <c r="G1030" i="23"/>
  <c r="B1031" i="23"/>
  <c r="U88" i="8"/>
  <c r="BR20" i="23"/>
  <c r="J975" i="23"/>
  <c r="I976" i="23" s="1"/>
  <c r="W975" i="23"/>
  <c r="V976" i="23" s="1"/>
  <c r="D975" i="23"/>
  <c r="O975" i="23"/>
  <c r="P975" i="23"/>
  <c r="Q975" i="23"/>
  <c r="R975" i="23"/>
  <c r="L976" i="23"/>
  <c r="Y976" i="23"/>
  <c r="C976" i="23"/>
  <c r="E976" i="23"/>
  <c r="F976" i="23"/>
  <c r="G976" i="23"/>
  <c r="B977" i="23"/>
  <c r="U87" i="8"/>
  <c r="BR19" i="23"/>
  <c r="J921" i="23"/>
  <c r="I922" i="23" s="1"/>
  <c r="W921" i="23"/>
  <c r="V922" i="23" s="1"/>
  <c r="D921" i="23"/>
  <c r="O921" i="23"/>
  <c r="Q921" i="23"/>
  <c r="P921" i="23"/>
  <c r="R921" i="23"/>
  <c r="L922" i="23"/>
  <c r="Y922" i="23"/>
  <c r="C922" i="23"/>
  <c r="E922" i="23"/>
  <c r="F922" i="23"/>
  <c r="G922" i="23"/>
  <c r="B923" i="23"/>
  <c r="U86" i="8"/>
  <c r="BR18" i="23"/>
  <c r="J867" i="23"/>
  <c r="I868" i="23" s="1"/>
  <c r="W867" i="23"/>
  <c r="V868" i="23" s="1"/>
  <c r="D867" i="23"/>
  <c r="O867" i="23"/>
  <c r="P867" i="23"/>
  <c r="Q867" i="23"/>
  <c r="R867" i="23"/>
  <c r="Y868" i="23"/>
  <c r="L868" i="23"/>
  <c r="C868" i="23"/>
  <c r="E868" i="23"/>
  <c r="F868" i="23"/>
  <c r="G868" i="23"/>
  <c r="B869" i="23"/>
  <c r="U85" i="8"/>
  <c r="BR17" i="23"/>
  <c r="W813" i="23"/>
  <c r="V814" i="23" s="1"/>
  <c r="J813" i="23"/>
  <c r="I814" i="23" s="1"/>
  <c r="D813" i="23"/>
  <c r="O813" i="23"/>
  <c r="Q813" i="23"/>
  <c r="R813" i="23"/>
  <c r="P813" i="23"/>
  <c r="L814" i="23"/>
  <c r="Y814" i="23"/>
  <c r="C814" i="23"/>
  <c r="E814" i="23"/>
  <c r="G814" i="23"/>
  <c r="B815" i="23"/>
  <c r="U84" i="8"/>
  <c r="BR16" i="23"/>
  <c r="Y760" i="23"/>
  <c r="L760" i="23"/>
  <c r="E760" i="23"/>
  <c r="B761" i="23"/>
  <c r="G760" i="23"/>
  <c r="C760" i="23"/>
  <c r="O759" i="23"/>
  <c r="P759" i="23"/>
  <c r="Q759" i="23"/>
  <c r="R759" i="23"/>
  <c r="W759" i="23"/>
  <c r="V760" i="23" s="1"/>
  <c r="J759" i="23"/>
  <c r="I760" i="23" s="1"/>
  <c r="D759" i="23"/>
  <c r="U83" i="8"/>
  <c r="BR15" i="23"/>
  <c r="W705" i="23"/>
  <c r="V706" i="23" s="1"/>
  <c r="J705" i="23"/>
  <c r="I706" i="23" s="1"/>
  <c r="D705" i="23"/>
  <c r="O705" i="23"/>
  <c r="P705" i="23"/>
  <c r="Q705" i="23"/>
  <c r="R705" i="23"/>
  <c r="Y706" i="23"/>
  <c r="L706" i="23"/>
  <c r="G706" i="23"/>
  <c r="B707" i="23"/>
  <c r="C706" i="23"/>
  <c r="F706" i="23" s="1"/>
  <c r="E706" i="23"/>
  <c r="U82" i="8"/>
  <c r="BR14" i="23"/>
  <c r="W651" i="23"/>
  <c r="V652" i="23" s="1"/>
  <c r="J651" i="23"/>
  <c r="I652" i="23" s="1"/>
  <c r="D651" i="23"/>
  <c r="O651" i="23"/>
  <c r="Q651" i="23"/>
  <c r="P651" i="23"/>
  <c r="R651" i="23"/>
  <c r="Y652" i="23"/>
  <c r="L652" i="23"/>
  <c r="C652" i="23"/>
  <c r="E652" i="23"/>
  <c r="F652" i="23"/>
  <c r="G652" i="23"/>
  <c r="B653" i="23"/>
  <c r="U81" i="8"/>
  <c r="BR13" i="23"/>
  <c r="W597" i="23"/>
  <c r="V598" i="23" s="1"/>
  <c r="J597" i="23"/>
  <c r="I598" i="23" s="1"/>
  <c r="D597" i="23"/>
  <c r="O597" i="23"/>
  <c r="P597" i="23"/>
  <c r="Q597" i="23"/>
  <c r="R597" i="23"/>
  <c r="Y598" i="23"/>
  <c r="L598" i="23"/>
  <c r="C598" i="23"/>
  <c r="E598" i="23"/>
  <c r="F598" i="23"/>
  <c r="G598" i="23"/>
  <c r="B599" i="23"/>
  <c r="U80" i="8"/>
  <c r="BR12" i="23"/>
  <c r="W543" i="23"/>
  <c r="V544" i="23" s="1"/>
  <c r="J543" i="23"/>
  <c r="I544" i="23" s="1"/>
  <c r="D543" i="23"/>
  <c r="O543" i="23"/>
  <c r="P543" i="23"/>
  <c r="Q543" i="23"/>
  <c r="R543" i="23"/>
  <c r="Y544" i="23"/>
  <c r="L544" i="23"/>
  <c r="C544" i="23"/>
  <c r="E544" i="23"/>
  <c r="F544" i="23"/>
  <c r="G544" i="23"/>
  <c r="B545" i="23"/>
  <c r="U79" i="8"/>
  <c r="BR11" i="23"/>
  <c r="W489" i="23"/>
  <c r="V490" i="23" s="1"/>
  <c r="J489" i="23"/>
  <c r="I490" i="23" s="1"/>
  <c r="D489" i="23"/>
  <c r="O489" i="23"/>
  <c r="P489" i="23"/>
  <c r="Q489" i="23"/>
  <c r="R489" i="23"/>
  <c r="Y490" i="23"/>
  <c r="L490" i="23"/>
  <c r="C490" i="23"/>
  <c r="E490" i="23"/>
  <c r="F490" i="23"/>
  <c r="G490" i="23"/>
  <c r="B491" i="23"/>
  <c r="U78" i="8"/>
  <c r="BR10" i="23"/>
  <c r="W435" i="23"/>
  <c r="V436" i="23" s="1"/>
  <c r="J435" i="23"/>
  <c r="I436" i="23" s="1"/>
  <c r="D435" i="23"/>
  <c r="O435" i="23"/>
  <c r="Q435" i="23"/>
  <c r="P435" i="23"/>
  <c r="R435" i="23"/>
  <c r="Y436" i="23"/>
  <c r="L436" i="23"/>
  <c r="C436" i="23"/>
  <c r="E436" i="23"/>
  <c r="G436" i="23"/>
  <c r="B437" i="23"/>
  <c r="U77" i="8"/>
  <c r="BR9" i="23"/>
  <c r="W381" i="23"/>
  <c r="V382" i="23" s="1"/>
  <c r="J381" i="23"/>
  <c r="I382" i="23" s="1"/>
  <c r="D381" i="23"/>
  <c r="O381" i="23"/>
  <c r="P381" i="23"/>
  <c r="Q381" i="23"/>
  <c r="R381" i="23"/>
  <c r="Y382" i="23"/>
  <c r="L382" i="23"/>
  <c r="C382" i="23"/>
  <c r="E382" i="23"/>
  <c r="G382" i="23"/>
  <c r="B383" i="23"/>
  <c r="U76" i="8"/>
  <c r="BR8" i="23"/>
  <c r="W327" i="23"/>
  <c r="V328" i="23" s="1"/>
  <c r="J327" i="23"/>
  <c r="I328" i="23" s="1"/>
  <c r="D327" i="23"/>
  <c r="O327" i="23"/>
  <c r="P327" i="23"/>
  <c r="Q327" i="23"/>
  <c r="R327" i="23"/>
  <c r="Y328" i="23"/>
  <c r="L328" i="23"/>
  <c r="C328" i="23"/>
  <c r="E328" i="23"/>
  <c r="G328" i="23"/>
  <c r="B329" i="23"/>
  <c r="W273" i="23"/>
  <c r="V274" i="23" s="1"/>
  <c r="J273" i="23"/>
  <c r="I274" i="23" s="1"/>
  <c r="D273" i="23"/>
  <c r="P273" i="23"/>
  <c r="Q273" i="23"/>
  <c r="R273" i="23"/>
  <c r="Y274" i="23"/>
  <c r="L274" i="23"/>
  <c r="C274" i="23"/>
  <c r="E274" i="23"/>
  <c r="F274" i="23"/>
  <c r="G274" i="23"/>
  <c r="B275" i="23"/>
  <c r="U74" i="8"/>
  <c r="BR6" i="23"/>
  <c r="W219" i="23"/>
  <c r="V220" i="23" s="1"/>
  <c r="J219" i="23"/>
  <c r="I220" i="23" s="1"/>
  <c r="D219" i="23"/>
  <c r="Q219" i="23"/>
  <c r="P219" i="23"/>
  <c r="R219" i="23"/>
  <c r="Y220" i="23"/>
  <c r="L220" i="23"/>
  <c r="C220" i="23"/>
  <c r="E220" i="23"/>
  <c r="F220" i="23"/>
  <c r="G220" i="23"/>
  <c r="B221" i="23"/>
  <c r="U73" i="8"/>
  <c r="BR5" i="23"/>
  <c r="W165" i="23"/>
  <c r="V166" i="23" s="1"/>
  <c r="J165" i="23"/>
  <c r="I166" i="23" s="1"/>
  <c r="D165" i="23"/>
  <c r="O165" i="23"/>
  <c r="Q165" i="23"/>
  <c r="P165" i="23"/>
  <c r="R165" i="23"/>
  <c r="Y166" i="23"/>
  <c r="L166" i="23"/>
  <c r="C166" i="23"/>
  <c r="E166" i="23"/>
  <c r="F166" i="23"/>
  <c r="G166" i="23"/>
  <c r="B167" i="23"/>
  <c r="U72" i="8"/>
  <c r="BR4" i="23"/>
  <c r="O111" i="23"/>
  <c r="P111" i="23"/>
  <c r="Q111" i="23"/>
  <c r="R111" i="23"/>
  <c r="W111" i="23"/>
  <c r="V112" i="23" s="1"/>
  <c r="J111" i="23"/>
  <c r="I112" i="23" s="1"/>
  <c r="D111" i="23"/>
  <c r="Y112" i="23"/>
  <c r="L112" i="23"/>
  <c r="G112" i="23"/>
  <c r="C112" i="23"/>
  <c r="E112" i="23"/>
  <c r="B113" i="23"/>
  <c r="C99" i="13"/>
  <c r="N100" i="13"/>
  <c r="E100" i="13"/>
  <c r="O48" i="18"/>
  <c r="M49" i="18"/>
  <c r="D49" i="18"/>
  <c r="J49" i="18"/>
  <c r="E49" i="19"/>
  <c r="X49" i="19"/>
  <c r="T49" i="19"/>
  <c r="L50" i="18"/>
  <c r="E50" i="18"/>
  <c r="B51" i="18"/>
  <c r="B50" i="19"/>
  <c r="C50" i="18"/>
  <c r="G50" i="18"/>
  <c r="BC50"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BE16" i="18"/>
  <c r="B116" i="13" s="1"/>
  <c r="I116" i="13" s="1"/>
  <c r="B115" i="13"/>
  <c r="I115" i="13" s="1"/>
  <c r="BD15" i="18"/>
  <c r="BC17" i="18"/>
  <c r="BC18" i="18"/>
  <c r="BC19" i="18"/>
  <c r="BC20" i="18"/>
  <c r="BC21" i="18"/>
  <c r="BC22" i="18"/>
  <c r="BC23" i="18"/>
  <c r="BC36" i="18"/>
  <c r="BC42" i="18"/>
  <c r="BC35" i="18"/>
  <c r="BC37" i="18"/>
  <c r="BC49" i="18"/>
  <c r="BC26" i="18"/>
  <c r="BC41" i="18"/>
  <c r="BC48" i="18"/>
  <c r="BC25" i="18"/>
  <c r="BC39" i="18"/>
  <c r="BC30" i="18"/>
  <c r="BC31" i="18"/>
  <c r="BC44" i="18"/>
  <c r="BC46" i="18"/>
  <c r="BC27" i="18"/>
  <c r="BC29" i="18"/>
  <c r="BC32" i="18"/>
  <c r="BC45" i="18"/>
  <c r="BC47" i="18"/>
  <c r="BC24" i="18"/>
  <c r="BC28" i="18"/>
  <c r="BC33" i="18"/>
  <c r="BC34" i="18"/>
  <c r="BC38" i="18"/>
  <c r="BC40" i="18"/>
  <c r="BC43" i="18"/>
  <c r="Q15" i="9"/>
  <c r="Q17" i="9"/>
  <c r="AH1622" i="24"/>
  <c r="R13" i="9"/>
  <c r="B128" i="9"/>
  <c r="D128" i="9"/>
  <c r="AH726" i="24"/>
  <c r="R73" i="9"/>
  <c r="G97" i="13"/>
  <c r="AD1623" i="24"/>
  <c r="AY1623" i="24"/>
  <c r="AG1623" i="24"/>
  <c r="AD1343" i="24"/>
  <c r="AY1343" i="24"/>
  <c r="AD895" i="24"/>
  <c r="AY895" i="24"/>
  <c r="AD727" i="24"/>
  <c r="AY727" i="24"/>
  <c r="AG727" i="24"/>
  <c r="C98" i="13"/>
  <c r="U98" i="13"/>
  <c r="AC615" i="24"/>
  <c r="Y615" i="24"/>
  <c r="X1624" i="24"/>
  <c r="W1624" i="24"/>
  <c r="X1400" i="24"/>
  <c r="W1400" i="24"/>
  <c r="X1344" i="24"/>
  <c r="W1344" i="24"/>
  <c r="X1288" i="24"/>
  <c r="W1288" i="24"/>
  <c r="X1232" i="24"/>
  <c r="W1232" i="24"/>
  <c r="X1176" i="24"/>
  <c r="W1176" i="24"/>
  <c r="AD1120" i="24"/>
  <c r="AY1120" i="24"/>
  <c r="X1064" i="24"/>
  <c r="W1064" i="24"/>
  <c r="X1008" i="24"/>
  <c r="W1008" i="24"/>
  <c r="W952" i="24"/>
  <c r="X952" i="24"/>
  <c r="W896" i="24"/>
  <c r="X896" i="24"/>
  <c r="W840" i="24"/>
  <c r="X840" i="24"/>
  <c r="X784" i="24"/>
  <c r="W784" i="24"/>
  <c r="X728" i="24"/>
  <c r="W728" i="24"/>
  <c r="AD672" i="24"/>
  <c r="AY672" i="24"/>
  <c r="X616" i="24"/>
  <c r="W616" i="24"/>
  <c r="X560" i="24"/>
  <c r="W560" i="24"/>
  <c r="X504" i="24"/>
  <c r="W504" i="24"/>
  <c r="X448" i="24"/>
  <c r="W448" i="24"/>
  <c r="X392" i="24"/>
  <c r="W392" i="24"/>
  <c r="X336" i="24"/>
  <c r="W336" i="24"/>
  <c r="X280" i="24"/>
  <c r="W280" i="24"/>
  <c r="U3457" i="23"/>
  <c r="AS66" i="23"/>
  <c r="BE66" i="23"/>
  <c r="U3403" i="23"/>
  <c r="AS65" i="23"/>
  <c r="BE65" i="23"/>
  <c r="U3349" i="23"/>
  <c r="AS64" i="23"/>
  <c r="BE64" i="23"/>
  <c r="U3295" i="23"/>
  <c r="AS63" i="23"/>
  <c r="BE63"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BE42" i="23"/>
  <c r="AS42" i="23"/>
  <c r="U2107" i="23"/>
  <c r="BE41" i="23"/>
  <c r="AS41" i="23"/>
  <c r="U2053" i="23"/>
  <c r="AS40" i="23"/>
  <c r="BE40" i="23"/>
  <c r="U1999" i="23"/>
  <c r="BE39" i="23"/>
  <c r="AS39" i="23"/>
  <c r="U1945" i="23"/>
  <c r="AS38" i="23"/>
  <c r="BE38" i="23"/>
  <c r="U1891" i="23"/>
  <c r="BE37" i="23"/>
  <c r="AS37" i="23"/>
  <c r="U1837" i="23"/>
  <c r="AS36" i="23"/>
  <c r="BE36" i="23"/>
  <c r="U1783" i="23"/>
  <c r="AS35" i="23"/>
  <c r="BE35" i="23"/>
  <c r="U1729" i="23"/>
  <c r="BE34" i="23"/>
  <c r="AS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56" i="8"/>
  <c r="T118" i="8"/>
  <c r="U919" i="23"/>
  <c r="AS19" i="23"/>
  <c r="BE19" i="23"/>
  <c r="T55" i="8"/>
  <c r="T117" i="8"/>
  <c r="U865" i="23"/>
  <c r="AS18" i="23"/>
  <c r="BE18" i="23"/>
  <c r="T54" i="8"/>
  <c r="T116" i="8"/>
  <c r="U811" i="23"/>
  <c r="AS17" i="23"/>
  <c r="BE17" i="23"/>
  <c r="T53" i="8"/>
  <c r="T115" i="8"/>
  <c r="U757" i="23"/>
  <c r="AS16" i="23"/>
  <c r="BE16" i="23"/>
  <c r="T52" i="8"/>
  <c r="T114" i="8"/>
  <c r="AS15" i="23"/>
  <c r="BE15" i="23"/>
  <c r="U703" i="23"/>
  <c r="T113" i="8"/>
  <c r="T51" i="8"/>
  <c r="U649" i="23"/>
  <c r="AS14" i="23"/>
  <c r="BE14" i="23"/>
  <c r="T112" i="8"/>
  <c r="T50" i="8"/>
  <c r="U595" i="23"/>
  <c r="AS13" i="23"/>
  <c r="BE13" i="23"/>
  <c r="T111" i="8"/>
  <c r="T49" i="8"/>
  <c r="U541" i="23"/>
  <c r="AS12" i="23"/>
  <c r="BE12" i="23"/>
  <c r="T110" i="8"/>
  <c r="T48" i="8"/>
  <c r="U487" i="23"/>
  <c r="AS11" i="23"/>
  <c r="BE11" i="23"/>
  <c r="T47" i="8"/>
  <c r="T109" i="8"/>
  <c r="U433" i="23"/>
  <c r="AS10" i="23"/>
  <c r="BE10" i="23"/>
  <c r="T46" i="8"/>
  <c r="T108"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AX616" i="24"/>
  <c r="O616" i="24"/>
  <c r="BQ52" i="23"/>
  <c r="BQ27" i="23"/>
  <c r="T96" i="8" s="1"/>
  <c r="M1625" i="24"/>
  <c r="N1625" i="24"/>
  <c r="M1401" i="24"/>
  <c r="N1401" i="24"/>
  <c r="M1345" i="24"/>
  <c r="N1345" i="24"/>
  <c r="AB1289" i="24"/>
  <c r="AC1289" i="24"/>
  <c r="M1289" i="24"/>
  <c r="N1289" i="24"/>
  <c r="M1233" i="24"/>
  <c r="N1233" i="24"/>
  <c r="M1177" i="24"/>
  <c r="N1177" i="24"/>
  <c r="M1121" i="24"/>
  <c r="N1121" i="24"/>
  <c r="M1065" i="24"/>
  <c r="N1065" i="24"/>
  <c r="M1009" i="24"/>
  <c r="N1009" i="24"/>
  <c r="AB953" i="24"/>
  <c r="AC953" i="24"/>
  <c r="M953" i="24"/>
  <c r="N953" i="24"/>
  <c r="AB897" i="24"/>
  <c r="AC897" i="24" s="1"/>
  <c r="M897" i="24"/>
  <c r="N897" i="24"/>
  <c r="M841" i="24"/>
  <c r="N841" i="24"/>
  <c r="M785" i="24"/>
  <c r="N785" i="24"/>
  <c r="M729" i="24"/>
  <c r="N729" i="24"/>
  <c r="M673" i="24"/>
  <c r="N673" i="24"/>
  <c r="W673" i="24" s="1"/>
  <c r="M617" i="24"/>
  <c r="N617" i="24"/>
  <c r="M561" i="24"/>
  <c r="N561" i="24"/>
  <c r="AB561" i="24"/>
  <c r="AC561" i="24"/>
  <c r="M505" i="24"/>
  <c r="N505" i="24"/>
  <c r="AB505" i="24"/>
  <c r="AC505" i="24" s="1"/>
  <c r="M449" i="24"/>
  <c r="N449" i="24"/>
  <c r="M393" i="24"/>
  <c r="N393" i="24"/>
  <c r="M337" i="24"/>
  <c r="N337" i="24"/>
  <c r="M281" i="24"/>
  <c r="N281" i="24"/>
  <c r="M4760" i="23"/>
  <c r="N4760" i="23"/>
  <c r="P100" i="13" s="1"/>
  <c r="T100" i="13" s="1"/>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BE62" i="23"/>
  <c r="AS62" i="23"/>
  <c r="U3241"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N2270" i="23"/>
  <c r="M2270" i="23"/>
  <c r="N2216" i="23"/>
  <c r="M2216" i="23"/>
  <c r="N2162" i="23"/>
  <c r="M2162" i="23"/>
  <c r="M2108" i="23"/>
  <c r="N2108" i="23" s="1"/>
  <c r="M2054" i="23"/>
  <c r="N2054" i="23"/>
  <c r="M2000" i="23"/>
  <c r="N2000" i="23"/>
  <c r="N1946" i="23"/>
  <c r="M1946" i="23"/>
  <c r="M1892" i="23"/>
  <c r="N1892"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N48" i="18"/>
  <c r="M48" i="18"/>
  <c r="AS617" i="24"/>
  <c r="AS505" i="24"/>
  <c r="AX505" i="24" s="1"/>
  <c r="AS449" i="24"/>
  <c r="AX449" i="24" s="1"/>
  <c r="AE4706" i="23"/>
  <c r="O4706" i="23" s="1"/>
  <c r="AG4706" i="23" s="1"/>
  <c r="AH4706" i="23" s="1"/>
  <c r="D61" i="16" s="1"/>
  <c r="Z2162" i="23"/>
  <c r="Z1946" i="23"/>
  <c r="AS561" i="24"/>
  <c r="AX561" i="24" s="1"/>
  <c r="Z4760" i="23"/>
  <c r="AZ615" i="24"/>
  <c r="Z1892" i="23"/>
  <c r="AS1401" i="24"/>
  <c r="AX1401" i="24" s="1"/>
  <c r="AS1345" i="24"/>
  <c r="AX1345" i="24" s="1"/>
  <c r="AS1289" i="24"/>
  <c r="AX1289" i="24" s="1"/>
  <c r="AS1233" i="24"/>
  <c r="AX1233" i="24" s="1"/>
  <c r="AS1065" i="24"/>
  <c r="AX1065" i="24" s="1"/>
  <c r="AS1009" i="24"/>
  <c r="AX1009" i="24" s="1"/>
  <c r="AS953" i="24"/>
  <c r="AX953" i="24" s="1"/>
  <c r="AS897" i="24"/>
  <c r="AX897" i="24" s="1"/>
  <c r="AS841" i="24"/>
  <c r="AX841" i="24" s="1"/>
  <c r="Z4244" i="23"/>
  <c r="Z1730" i="23"/>
  <c r="Z3458" i="23"/>
  <c r="Z3350" i="23"/>
  <c r="Z3296" i="23"/>
  <c r="Z3242" i="23"/>
  <c r="Z3188" i="23"/>
  <c r="Z3134" i="23"/>
  <c r="Z3080" i="23"/>
  <c r="Z3026" i="23"/>
  <c r="Z2972" i="23"/>
  <c r="Z2864" i="23"/>
  <c r="Z2810" i="23"/>
  <c r="Z2756" i="23"/>
  <c r="Z2702" i="23"/>
  <c r="O2702" i="23" s="1"/>
  <c r="BR52" i="23" s="1"/>
  <c r="Z2648" i="23"/>
  <c r="Z2594" i="23"/>
  <c r="Z2540" i="23"/>
  <c r="Z2486" i="23"/>
  <c r="Z2432" i="23"/>
  <c r="Z2378" i="23"/>
  <c r="Z2324" i="23"/>
  <c r="Z2216" i="23"/>
  <c r="Z2108" i="23"/>
  <c r="Z2270" i="23"/>
  <c r="Z2054" i="23"/>
  <c r="Z2000" i="23"/>
  <c r="Z1784" i="23"/>
  <c r="Z1676" i="23"/>
  <c r="Z1622" i="23"/>
  <c r="Z1568" i="23"/>
  <c r="Z1514" i="23"/>
  <c r="Z1406" i="23"/>
  <c r="Z1352" i="23"/>
  <c r="O1352" i="23" s="1"/>
  <c r="BR27" i="23" s="1"/>
  <c r="Z1298" i="23"/>
  <c r="Z1244" i="23"/>
  <c r="Z1190" i="23"/>
  <c r="Z1136" i="23"/>
  <c r="Z1082" i="23"/>
  <c r="Z380" i="23"/>
  <c r="Z974" i="23"/>
  <c r="Z920" i="23"/>
  <c r="Z866" i="23"/>
  <c r="Z812" i="23"/>
  <c r="Z758" i="23"/>
  <c r="Z704" i="23"/>
  <c r="Z650" i="23"/>
  <c r="Z326" i="23"/>
  <c r="Z272" i="23"/>
  <c r="Z218" i="23"/>
  <c r="Z110" i="23"/>
  <c r="K1626" i="24"/>
  <c r="AQ1626" i="24"/>
  <c r="K1402" i="24"/>
  <c r="AQ1402" i="24"/>
  <c r="AQ1346" i="24"/>
  <c r="K1346" i="24"/>
  <c r="AQ1290" i="24"/>
  <c r="K1290" i="24"/>
  <c r="K1234" i="24"/>
  <c r="AQ1234" i="24"/>
  <c r="AQ1178" i="24"/>
  <c r="K1178" i="24"/>
  <c r="K1122" i="24"/>
  <c r="AQ1122" i="24"/>
  <c r="AQ1066" i="24"/>
  <c r="K1066" i="24"/>
  <c r="AQ1010" i="24"/>
  <c r="K1010" i="24"/>
  <c r="K954" i="24"/>
  <c r="AQ954" i="24"/>
  <c r="F898" i="24"/>
  <c r="K898" i="24"/>
  <c r="AQ898" i="24"/>
  <c r="K786" i="24"/>
  <c r="AQ786" i="24"/>
  <c r="AQ730" i="24"/>
  <c r="K730" i="24"/>
  <c r="AQ674" i="24"/>
  <c r="K674" i="24"/>
  <c r="AQ618" i="24"/>
  <c r="K618" i="24"/>
  <c r="AQ562" i="24"/>
  <c r="K562" i="24"/>
  <c r="F562" i="24"/>
  <c r="F506" i="24"/>
  <c r="AQ506" i="24"/>
  <c r="K506" i="24"/>
  <c r="K394" i="24"/>
  <c r="AQ394" i="24"/>
  <c r="K338" i="24"/>
  <c r="AQ338" i="24"/>
  <c r="K282" i="24"/>
  <c r="AQ282" i="24"/>
  <c r="K4761" i="23"/>
  <c r="X4761" i="23"/>
  <c r="AC4707" i="23"/>
  <c r="F4707" i="23"/>
  <c r="K4707" i="23"/>
  <c r="X4653" i="23"/>
  <c r="F4653" i="23"/>
  <c r="O4653" i="23" s="1"/>
  <c r="I4599" i="23"/>
  <c r="N4598" i="23"/>
  <c r="K4599" i="23"/>
  <c r="F4599" i="23"/>
  <c r="I4545" i="23"/>
  <c r="N4544" i="23"/>
  <c r="K4545" i="23"/>
  <c r="F4545" i="23"/>
  <c r="X4245" i="23"/>
  <c r="K4245" i="23"/>
  <c r="X4191" i="23"/>
  <c r="K4191" i="23"/>
  <c r="K4137" i="23"/>
  <c r="X4137" i="23"/>
  <c r="X4083" i="23"/>
  <c r="K4083" i="23"/>
  <c r="F4083" i="23"/>
  <c r="K3459" i="23"/>
  <c r="X3459" i="23"/>
  <c r="K3405" i="23"/>
  <c r="X3405" i="23"/>
  <c r="X3351" i="23"/>
  <c r="K3351" i="23"/>
  <c r="X3297" i="23"/>
  <c r="K3297" i="23"/>
  <c r="BR62" i="23"/>
  <c r="X3243" i="23"/>
  <c r="K3243" i="23"/>
  <c r="BR61" i="23"/>
  <c r="K3189" i="23"/>
  <c r="X3189" i="23"/>
  <c r="BR60" i="23"/>
  <c r="X3135" i="23"/>
  <c r="K3135" i="23"/>
  <c r="F3135" i="23"/>
  <c r="K3081" i="23"/>
  <c r="X3081" i="23"/>
  <c r="BR58" i="23"/>
  <c r="F3027" i="23"/>
  <c r="O3027" i="23" s="1"/>
  <c r="X3027" i="23"/>
  <c r="K3027" i="23"/>
  <c r="BR57" i="23"/>
  <c r="K2973" i="23"/>
  <c r="X2973" i="23"/>
  <c r="X2919" i="23"/>
  <c r="K2919" i="23"/>
  <c r="X2865" i="23"/>
  <c r="K2865" i="23"/>
  <c r="BR54" i="23"/>
  <c r="K2811" i="23"/>
  <c r="X2811" i="23"/>
  <c r="BR53" i="23"/>
  <c r="K2757" i="23"/>
  <c r="X2757" i="23"/>
  <c r="F2703" i="23"/>
  <c r="X2703" i="23"/>
  <c r="K2703" i="23"/>
  <c r="BR51" i="23"/>
  <c r="X2649" i="23"/>
  <c r="K2649" i="23"/>
  <c r="F2649" i="23"/>
  <c r="F2595" i="23"/>
  <c r="K2595" i="23"/>
  <c r="X2595" i="23"/>
  <c r="F2541" i="23"/>
  <c r="O2541" i="23" s="1"/>
  <c r="K2541" i="23"/>
  <c r="X2541" i="23"/>
  <c r="Z2541" i="23" s="1"/>
  <c r="BR48" i="23"/>
  <c r="F2487" i="23"/>
  <c r="O2487" i="23" s="1"/>
  <c r="X2487" i="23"/>
  <c r="Z2487" i="23" s="1"/>
  <c r="K2487" i="23"/>
  <c r="BR47" i="23"/>
  <c r="K2433" i="23"/>
  <c r="X2433" i="23"/>
  <c r="F2433" i="23"/>
  <c r="O2433" i="23" s="1"/>
  <c r="BS47" i="23" s="1"/>
  <c r="BR46" i="23"/>
  <c r="F2379" i="23"/>
  <c r="K2379" i="23"/>
  <c r="X2379" i="23"/>
  <c r="BR45" i="23"/>
  <c r="X2325" i="23"/>
  <c r="K2325" i="23"/>
  <c r="F2325" i="23"/>
  <c r="BR44" i="23"/>
  <c r="F2271" i="23"/>
  <c r="X2271" i="23"/>
  <c r="K2271" i="23"/>
  <c r="BR43" i="23"/>
  <c r="F2217" i="23"/>
  <c r="K2217" i="23"/>
  <c r="X2217" i="23"/>
  <c r="K2163" i="23"/>
  <c r="F2163" i="23"/>
  <c r="O2163" i="23" s="1"/>
  <c r="X2163" i="23"/>
  <c r="Z2163" i="23" s="1"/>
  <c r="BR42" i="23"/>
  <c r="F2109" i="23"/>
  <c r="O2109" i="23" s="1"/>
  <c r="K2109" i="23"/>
  <c r="X2109" i="23"/>
  <c r="Z2109" i="23" s="1"/>
  <c r="BR41" i="23"/>
  <c r="BR40" i="23"/>
  <c r="K2055" i="23"/>
  <c r="X2055" i="23"/>
  <c r="F2055" i="23"/>
  <c r="O2055" i="23" s="1"/>
  <c r="BR39" i="23"/>
  <c r="F2001" i="23"/>
  <c r="K2001" i="23"/>
  <c r="X2001" i="23"/>
  <c r="K1947" i="23"/>
  <c r="X1947" i="23"/>
  <c r="BR38" i="23"/>
  <c r="BR37" i="23"/>
  <c r="X1893" i="23"/>
  <c r="F1893" i="23"/>
  <c r="K1893" i="23"/>
  <c r="I1839" i="23"/>
  <c r="N1838" i="23"/>
  <c r="BR36" i="23"/>
  <c r="K1839" i="23"/>
  <c r="X1839" i="23"/>
  <c r="BR35" i="23"/>
  <c r="F1785" i="23"/>
  <c r="X1785" i="23"/>
  <c r="K1785" i="23"/>
  <c r="BR34" i="23"/>
  <c r="X1731" i="23"/>
  <c r="K1731" i="23"/>
  <c r="F1731" i="23"/>
  <c r="O1731" i="23" s="1"/>
  <c r="BR33" i="23"/>
  <c r="F1677" i="23"/>
  <c r="O1677" i="23" s="1"/>
  <c r="X1677" i="23"/>
  <c r="Z1677" i="23" s="1"/>
  <c r="K1677" i="23"/>
  <c r="BR32" i="23"/>
  <c r="K1623" i="23"/>
  <c r="X1623" i="23"/>
  <c r="Z1623" i="23" s="1"/>
  <c r="F1623" i="23"/>
  <c r="O1623" i="23" s="1"/>
  <c r="BR31" i="23"/>
  <c r="K1569" i="23"/>
  <c r="X1569" i="23"/>
  <c r="F1569" i="23"/>
  <c r="BR30" i="23"/>
  <c r="K1515" i="23"/>
  <c r="X1515" i="23"/>
  <c r="F1515" i="23"/>
  <c r="BR29" i="23"/>
  <c r="K1461" i="23"/>
  <c r="X1461" i="23"/>
  <c r="BR28" i="23"/>
  <c r="X1407" i="23"/>
  <c r="K1407" i="23"/>
  <c r="X1353" i="23"/>
  <c r="K1353" i="23"/>
  <c r="BR26" i="23"/>
  <c r="X1299" i="23"/>
  <c r="K1299" i="23"/>
  <c r="BR25" i="23"/>
  <c r="K1245" i="23"/>
  <c r="X1245" i="23"/>
  <c r="F1191" i="23"/>
  <c r="O1191" i="23" s="1"/>
  <c r="K1191" i="23"/>
  <c r="X1191" i="23"/>
  <c r="F1137" i="23"/>
  <c r="O1137" i="23" s="1"/>
  <c r="X1137" i="23"/>
  <c r="K1137" i="23"/>
  <c r="F1083" i="23"/>
  <c r="O1083" i="23" s="1"/>
  <c r="X1083" i="23"/>
  <c r="K1083" i="23"/>
  <c r="X1029" i="23"/>
  <c r="K1029" i="23"/>
  <c r="X975" i="23"/>
  <c r="K975" i="23"/>
  <c r="X921" i="23"/>
  <c r="K921" i="23"/>
  <c r="X867" i="23"/>
  <c r="K867" i="23"/>
  <c r="X813" i="23"/>
  <c r="K813" i="23"/>
  <c r="X759" i="23"/>
  <c r="K759" i="23"/>
  <c r="F705" i="23"/>
  <c r="K705" i="23"/>
  <c r="X705" i="23"/>
  <c r="F651" i="23"/>
  <c r="K651" i="23"/>
  <c r="X651" i="23"/>
  <c r="K597" i="23"/>
  <c r="X597" i="23"/>
  <c r="K543" i="23"/>
  <c r="X543" i="23"/>
  <c r="K489" i="23"/>
  <c r="X489" i="23"/>
  <c r="K435" i="23"/>
  <c r="X435" i="23"/>
  <c r="X381" i="23"/>
  <c r="K381" i="23"/>
  <c r="X327" i="23"/>
  <c r="K327" i="23"/>
  <c r="BR7" i="23"/>
  <c r="K273" i="23"/>
  <c r="F273" i="23"/>
  <c r="O273" i="23" s="1"/>
  <c r="X273" i="23"/>
  <c r="K219" i="23"/>
  <c r="F219" i="23"/>
  <c r="O219" i="23" s="1"/>
  <c r="X219" i="23"/>
  <c r="Z219" i="23" s="1"/>
  <c r="X165" i="23"/>
  <c r="Z165" i="23" s="1"/>
  <c r="K165" i="23"/>
  <c r="X111" i="23"/>
  <c r="K111" i="23"/>
  <c r="V48" i="19"/>
  <c r="U49" i="19" s="1"/>
  <c r="W48" i="19"/>
  <c r="F48" i="19"/>
  <c r="G48" i="19"/>
  <c r="H48" i="19"/>
  <c r="BB49" i="18"/>
  <c r="S99" i="13"/>
  <c r="P99" i="13"/>
  <c r="Y48" i="19" l="1"/>
  <c r="AS1122" i="24"/>
  <c r="AX1122" i="24" s="1"/>
  <c r="Z1083" i="23"/>
  <c r="AS394" i="24"/>
  <c r="AX394" i="24" s="1"/>
  <c r="Z3027" i="23"/>
  <c r="AS1626" i="24"/>
  <c r="AX1626" i="24" s="1"/>
  <c r="AS1178" i="24"/>
  <c r="AX1178" i="24" s="1"/>
  <c r="Z4245" i="23"/>
  <c r="Z4191" i="23"/>
  <c r="Z1137" i="23"/>
  <c r="D3784" i="23"/>
  <c r="F3784" i="23"/>
  <c r="D3730" i="23"/>
  <c r="F3730" i="23"/>
  <c r="D3676" i="23"/>
  <c r="F3676" i="23"/>
  <c r="D3622" i="23"/>
  <c r="F3622" i="23"/>
  <c r="D3568" i="23"/>
  <c r="F3568" i="23"/>
  <c r="X3082" i="23"/>
  <c r="K3082" i="23"/>
  <c r="K2596" i="23"/>
  <c r="F2596" i="23"/>
  <c r="T99" i="13"/>
  <c r="U99" i="13" s="1"/>
  <c r="Q99" i="1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c r="O1459" i="24"/>
  <c r="AZ1459" i="24"/>
  <c r="P1459" i="24"/>
  <c r="Q1459" i="24"/>
  <c r="R1459" i="24"/>
  <c r="W1459" i="24"/>
  <c r="X1459" i="24"/>
  <c r="AF1459" i="24"/>
  <c r="AW1459" i="24"/>
  <c r="AX1459" i="24"/>
  <c r="C1460" i="24"/>
  <c r="D1460" i="24" s="1"/>
  <c r="E1460" i="24"/>
  <c r="F1460" i="24"/>
  <c r="G1460" i="24"/>
  <c r="B1461" i="24"/>
  <c r="J1403" i="24"/>
  <c r="I1404" i="24" s="1"/>
  <c r="AP1403" i="24"/>
  <c r="AO1404" i="24" s="1"/>
  <c r="D1403" i="24"/>
  <c r="AB1403" i="24"/>
  <c r="AC1403" i="24"/>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B1347" i="24"/>
  <c r="AC1347" i="24" s="1"/>
  <c r="AZ1347" i="24"/>
  <c r="O1347" i="24"/>
  <c r="Y1347" i="24" s="1"/>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Z1011" i="24"/>
  <c r="O1011" i="24"/>
  <c r="Y1011" i="24" s="1"/>
  <c r="P1011" i="24"/>
  <c r="Q1011" i="24"/>
  <c r="R1011" i="24"/>
  <c r="AF1011" i="24"/>
  <c r="AW1011" i="24"/>
  <c r="AR1012" i="24"/>
  <c r="L1012" i="24"/>
  <c r="C1012" i="24"/>
  <c r="E1012" i="24"/>
  <c r="F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E900" i="24"/>
  <c r="G900" i="24"/>
  <c r="B901" i="24"/>
  <c r="AS842" i="24"/>
  <c r="AX842" i="24" s="1"/>
  <c r="AO843" i="24"/>
  <c r="AP843" i="24"/>
  <c r="AO844" i="24" s="1"/>
  <c r="J843" i="24"/>
  <c r="I844" i="24" s="1"/>
  <c r="D843" i="24"/>
  <c r="AZ843" i="24"/>
  <c r="O843" i="24"/>
  <c r="Y843" i="24" s="1"/>
  <c r="P843" i="24"/>
  <c r="Q843" i="24"/>
  <c r="R843" i="24"/>
  <c r="AF843" i="24"/>
  <c r="AW843" i="24"/>
  <c r="AR844" i="24"/>
  <c r="L844" i="24"/>
  <c r="C844" i="24"/>
  <c r="E844" i="24"/>
  <c r="G844" i="24"/>
  <c r="B845" i="24"/>
  <c r="AP787" i="24"/>
  <c r="AO788" i="24" s="1"/>
  <c r="J787" i="24"/>
  <c r="I788" i="24" s="1"/>
  <c r="D787" i="24"/>
  <c r="AZ787" i="24"/>
  <c r="O787" i="24"/>
  <c r="Y787" i="24" s="1"/>
  <c r="P787" i="24"/>
  <c r="Q787" i="24"/>
  <c r="R787" i="24"/>
  <c r="AF787" i="24"/>
  <c r="AW787" i="24"/>
  <c r="AR788" i="24"/>
  <c r="L788" i="24"/>
  <c r="C788" i="24"/>
  <c r="E788" i="24"/>
  <c r="F788" i="24"/>
  <c r="G788" i="24"/>
  <c r="B789" i="24"/>
  <c r="AP731" i="24"/>
  <c r="AO732" i="24" s="1"/>
  <c r="J731" i="24"/>
  <c r="I732" i="24" s="1"/>
  <c r="D731" i="24"/>
  <c r="O731" i="24"/>
  <c r="Y731" i="24" s="1"/>
  <c r="AZ731" i="24"/>
  <c r="P731" i="24"/>
  <c r="Q731" i="24"/>
  <c r="R731" i="24"/>
  <c r="AF731" i="24"/>
  <c r="AW731" i="24"/>
  <c r="AR732" i="24"/>
  <c r="L732" i="24"/>
  <c r="C732" i="24"/>
  <c r="E732" i="24"/>
  <c r="G732" i="24"/>
  <c r="B733" i="24"/>
  <c r="AP675" i="24"/>
  <c r="J675" i="24"/>
  <c r="D675" i="24"/>
  <c r="AZ675" i="24"/>
  <c r="O675" i="24"/>
  <c r="Y675" i="24" s="1"/>
  <c r="P675" i="24"/>
  <c r="Q675" i="24"/>
  <c r="R675" i="24"/>
  <c r="AF675" i="24"/>
  <c r="AW675" i="24"/>
  <c r="AR676" i="24"/>
  <c r="L676" i="24"/>
  <c r="C676" i="24"/>
  <c r="E676" i="24"/>
  <c r="G676" i="24"/>
  <c r="B677" i="24"/>
  <c r="AP619" i="24"/>
  <c r="AO620" i="24" s="1"/>
  <c r="J619" i="24"/>
  <c r="I620" i="24" s="1"/>
  <c r="D619" i="24"/>
  <c r="P619" i="24"/>
  <c r="Q619" i="24"/>
  <c r="R619" i="24"/>
  <c r="AF619" i="24"/>
  <c r="AW619" i="24"/>
  <c r="AR620" i="24"/>
  <c r="L620" i="24"/>
  <c r="C620" i="24"/>
  <c r="E620" i="24"/>
  <c r="G620" i="24"/>
  <c r="B621" i="24"/>
  <c r="AP563" i="24"/>
  <c r="AO564" i="24" s="1"/>
  <c r="J563" i="24"/>
  <c r="I564" i="24" s="1"/>
  <c r="D563" i="24"/>
  <c r="AZ563" i="24"/>
  <c r="O563" i="24"/>
  <c r="Y563" i="24" s="1"/>
  <c r="P563" i="24"/>
  <c r="Q563" i="24"/>
  <c r="R563" i="24"/>
  <c r="AF563" i="24"/>
  <c r="AW563" i="24"/>
  <c r="AR564" i="24"/>
  <c r="L564" i="24"/>
  <c r="C564" i="24"/>
  <c r="E564" i="24"/>
  <c r="G564" i="24"/>
  <c r="B565" i="24"/>
  <c r="AP507" i="24"/>
  <c r="AO508" i="24" s="1"/>
  <c r="J507" i="24"/>
  <c r="I508" i="24" s="1"/>
  <c r="D507" i="24"/>
  <c r="AZ507" i="24"/>
  <c r="O507" i="24"/>
  <c r="Y507" i="24" s="1"/>
  <c r="P507" i="24"/>
  <c r="Q507" i="24"/>
  <c r="R507" i="24"/>
  <c r="AF507" i="24"/>
  <c r="AW507" i="24"/>
  <c r="L508" i="24"/>
  <c r="AR508" i="24"/>
  <c r="B509" i="24"/>
  <c r="C508" i="24"/>
  <c r="E508" i="24"/>
  <c r="G508" i="24"/>
  <c r="AS450" i="24"/>
  <c r="AX450" i="24" s="1"/>
  <c r="AO451" i="24"/>
  <c r="AP451" i="24"/>
  <c r="AO452" i="24" s="1"/>
  <c r="J451" i="24"/>
  <c r="I452" i="24" s="1"/>
  <c r="D451" i="24"/>
  <c r="AB451" i="24"/>
  <c r="AC451" i="24" s="1"/>
  <c r="O451" i="24"/>
  <c r="Y451" i="24" s="1"/>
  <c r="AZ451" i="24"/>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J283" i="24"/>
  <c r="I284" i="24" s="1"/>
  <c r="AP283" i="24"/>
  <c r="AO284" i="24" s="1"/>
  <c r="D283" i="24"/>
  <c r="AB283" i="24"/>
  <c r="AC283" i="24"/>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S4707" i="23"/>
  <c r="U4707" i="23"/>
  <c r="AG4707" i="23"/>
  <c r="AI4707" i="23"/>
  <c r="D4708" i="23"/>
  <c r="J4708" i="23"/>
  <c r="I4709" i="23" s="1"/>
  <c r="AB4708" i="23"/>
  <c r="AA4709" i="23" s="1"/>
  <c r="P4708" i="23"/>
  <c r="Q4708" i="23"/>
  <c r="R4708" i="23"/>
  <c r="AD4709" i="23"/>
  <c r="L4709" i="23"/>
  <c r="C4709" i="23"/>
  <c r="F4709" i="23" s="1"/>
  <c r="E4709" i="23"/>
  <c r="G4709" i="23"/>
  <c r="B4710" i="23"/>
  <c r="D4654" i="23"/>
  <c r="W4654" i="23"/>
  <c r="V4655" i="23" s="1"/>
  <c r="P4654" i="23"/>
  <c r="Q4654" i="23"/>
  <c r="R4654" i="23"/>
  <c r="Y4655" i="23"/>
  <c r="C4655" i="23"/>
  <c r="X4655" i="23" s="1"/>
  <c r="E4655" i="23"/>
  <c r="F4655" i="23"/>
  <c r="G4655" i="23"/>
  <c r="B4656" i="23"/>
  <c r="J4600" i="23"/>
  <c r="I4601" i="23" s="1"/>
  <c r="D4600" i="23"/>
  <c r="P4600" i="23"/>
  <c r="Q4600" i="23"/>
  <c r="R4600" i="23"/>
  <c r="L4601" i="23"/>
  <c r="C4601" i="23"/>
  <c r="E4601" i="23"/>
  <c r="G4601" i="23"/>
  <c r="B4602" i="23"/>
  <c r="M4546" i="23"/>
  <c r="D4546" i="23"/>
  <c r="J4546" i="23"/>
  <c r="P4546" i="23"/>
  <c r="Q4546" i="23"/>
  <c r="R4546" i="23"/>
  <c r="L4547" i="23"/>
  <c r="C4547" i="23"/>
  <c r="E4547" i="23"/>
  <c r="G4547" i="23"/>
  <c r="B4548"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Y4139" i="23"/>
  <c r="L4139" i="23"/>
  <c r="C4139" i="23"/>
  <c r="E4139" i="23"/>
  <c r="F4139" i="23"/>
  <c r="G4139" i="23"/>
  <c r="B4140" i="23"/>
  <c r="L4085" i="23"/>
  <c r="Y4085" i="23"/>
  <c r="B4086" i="23"/>
  <c r="C4085" i="23"/>
  <c r="E4085" i="23"/>
  <c r="G4085" i="23"/>
  <c r="D4084" i="23"/>
  <c r="J4084" i="23"/>
  <c r="I4085" i="23" s="1"/>
  <c r="W4084" i="23"/>
  <c r="V4085" i="23" s="1"/>
  <c r="O4084" i="23"/>
  <c r="P4084" i="23"/>
  <c r="Q4084" i="23"/>
  <c r="R4084" i="23"/>
  <c r="AU72" i="23"/>
  <c r="BS72" i="23"/>
  <c r="O3784" i="23"/>
  <c r="P3784" i="23"/>
  <c r="Q3784" i="23"/>
  <c r="R3784" i="23"/>
  <c r="C3785" i="23"/>
  <c r="E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E3515" i="23"/>
  <c r="G3515" i="23"/>
  <c r="B3516" i="23"/>
  <c r="W3460" i="23"/>
  <c r="V3461" i="23" s="1"/>
  <c r="J3460" i="23"/>
  <c r="I3461" i="23" s="1"/>
  <c r="D3460" i="23"/>
  <c r="O3460" i="23"/>
  <c r="P3460" i="23"/>
  <c r="Q3460" i="23"/>
  <c r="R3460" i="23"/>
  <c r="Y3461" i="23"/>
  <c r="L3461" i="23"/>
  <c r="C3461" i="23"/>
  <c r="E3461" i="23"/>
  <c r="F3461" i="23"/>
  <c r="G3461" i="23"/>
  <c r="B3462" i="23"/>
  <c r="W3406" i="23"/>
  <c r="V3407" i="23" s="1"/>
  <c r="J3406" i="23"/>
  <c r="I3407" i="23" s="1"/>
  <c r="D3406" i="23"/>
  <c r="O3406" i="23"/>
  <c r="P3406" i="23"/>
  <c r="Q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J3244" i="23"/>
  <c r="I3245" i="23" s="1"/>
  <c r="W3244" i="23"/>
  <c r="V3245" i="23" s="1"/>
  <c r="D3244" i="23"/>
  <c r="P3244" i="23"/>
  <c r="Q3244" i="23"/>
  <c r="R3244" i="23"/>
  <c r="Y3245" i="23"/>
  <c r="L3245" i="23"/>
  <c r="C3245" i="23"/>
  <c r="E3245" i="23"/>
  <c r="F3245" i="23"/>
  <c r="G3245" i="23"/>
  <c r="B3246" i="23"/>
  <c r="J3190" i="23"/>
  <c r="I3191" i="23" s="1"/>
  <c r="W3190" i="23"/>
  <c r="V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M3082" i="23"/>
  <c r="W3082" i="23"/>
  <c r="J3082" i="23"/>
  <c r="D3082" i="23"/>
  <c r="O3082" i="23"/>
  <c r="P3082" i="23"/>
  <c r="Q3082" i="23"/>
  <c r="R3082" i="23"/>
  <c r="Y3083" i="23"/>
  <c r="L3083" i="23"/>
  <c r="C3083" i="23"/>
  <c r="E3083" i="23"/>
  <c r="G3083" i="23"/>
  <c r="B3084" i="23"/>
  <c r="W3028" i="23"/>
  <c r="V3029" i="23" s="1"/>
  <c r="J3028" i="23"/>
  <c r="I3029" i="23" s="1"/>
  <c r="D3028" i="23"/>
  <c r="O3028" i="23"/>
  <c r="P3028" i="23"/>
  <c r="Q3028" i="23"/>
  <c r="R3028" i="23"/>
  <c r="Y3029" i="23"/>
  <c r="L3029" i="23"/>
  <c r="C3029" i="23"/>
  <c r="E3029" i="23"/>
  <c r="F3029" i="23"/>
  <c r="G3029" i="23"/>
  <c r="B3030" i="23"/>
  <c r="J2974" i="23"/>
  <c r="I2975" i="23" s="1"/>
  <c r="W2974" i="23"/>
  <c r="V2975" i="23" s="1"/>
  <c r="D2974" i="23"/>
  <c r="O2974" i="23"/>
  <c r="BT57" i="23" s="1"/>
  <c r="P2974" i="23"/>
  <c r="Q2974" i="23"/>
  <c r="R2974" i="23"/>
  <c r="Y2975" i="23"/>
  <c r="L2975" i="23"/>
  <c r="C2975" i="23"/>
  <c r="E2975" i="23"/>
  <c r="F2975" i="23"/>
  <c r="G2975" i="23"/>
  <c r="B2976" i="23"/>
  <c r="BS56" i="23"/>
  <c r="W2920" i="23"/>
  <c r="V2921" i="23" s="1"/>
  <c r="J2920" i="23"/>
  <c r="I2921" i="23" s="1"/>
  <c r="D2920" i="23"/>
  <c r="O2920" i="23"/>
  <c r="P2920" i="23"/>
  <c r="Q2920" i="23"/>
  <c r="R2920" i="23"/>
  <c r="Y2921" i="23"/>
  <c r="L2921" i="23"/>
  <c r="C2921" i="23"/>
  <c r="E2921" i="23"/>
  <c r="F2921" i="23"/>
  <c r="G2921" i="23"/>
  <c r="B2922" i="23"/>
  <c r="BS55" i="23"/>
  <c r="W2866" i="23"/>
  <c r="V2867" i="23" s="1"/>
  <c r="J2866" i="23"/>
  <c r="I2867" i="23" s="1"/>
  <c r="D2866" i="23"/>
  <c r="O2866" i="23"/>
  <c r="P2866" i="23"/>
  <c r="Q2866" i="23"/>
  <c r="R2866" i="23"/>
  <c r="Y2867" i="23"/>
  <c r="L2867" i="23"/>
  <c r="C2867" i="23"/>
  <c r="F2867" i="23" s="1"/>
  <c r="E2867" i="23"/>
  <c r="G2867" i="23"/>
  <c r="B2868" i="23"/>
  <c r="AL1626" i="24"/>
  <c r="U2811" i="23"/>
  <c r="W2812" i="23"/>
  <c r="V2813" i="23" s="1"/>
  <c r="J2812" i="23"/>
  <c r="I2813" i="23" s="1"/>
  <c r="D2812" i="23"/>
  <c r="O2812" i="23"/>
  <c r="P2812" i="23"/>
  <c r="Q2812" i="23"/>
  <c r="R2812" i="23"/>
  <c r="T2812" i="23"/>
  <c r="Y2813" i="23"/>
  <c r="L2813" i="23"/>
  <c r="C2813" i="23"/>
  <c r="E2813" i="23"/>
  <c r="F2813" i="23"/>
  <c r="G2813" i="23"/>
  <c r="B2814" i="23"/>
  <c r="W2758" i="23"/>
  <c r="V2759" i="23" s="1"/>
  <c r="J2758" i="23"/>
  <c r="I2759" i="23" s="1"/>
  <c r="D2758" i="23"/>
  <c r="O2758" i="23"/>
  <c r="P2758" i="23"/>
  <c r="Q2758" i="23"/>
  <c r="R2758" i="23"/>
  <c r="Y2759" i="23"/>
  <c r="L2759" i="23"/>
  <c r="C2759" i="23"/>
  <c r="F2759" i="23" s="1"/>
  <c r="E2759" i="23"/>
  <c r="G2759" i="23"/>
  <c r="B2760" i="23"/>
  <c r="W2704" i="23"/>
  <c r="V2705" i="23" s="1"/>
  <c r="J2704" i="23"/>
  <c r="I2705" i="23" s="1"/>
  <c r="D2704" i="23"/>
  <c r="P2704" i="23"/>
  <c r="Q2704" i="23"/>
  <c r="R2704" i="23"/>
  <c r="Y2705" i="23"/>
  <c r="L2705" i="23"/>
  <c r="C2705" i="23"/>
  <c r="F2705" i="23" s="1"/>
  <c r="E2705" i="23"/>
  <c r="G2705" i="23"/>
  <c r="B2706" i="23"/>
  <c r="J2650" i="23"/>
  <c r="I2651" i="23" s="1"/>
  <c r="W2650" i="23"/>
  <c r="V2651" i="23" s="1"/>
  <c r="D2650" i="23"/>
  <c r="O2650" i="23"/>
  <c r="P2650" i="23"/>
  <c r="Q2650" i="23"/>
  <c r="R2650" i="23"/>
  <c r="L2651" i="23"/>
  <c r="Y2651" i="23"/>
  <c r="C2651" i="23"/>
  <c r="E2651" i="23"/>
  <c r="G2651" i="23"/>
  <c r="B2652" i="23"/>
  <c r="M2596" i="23"/>
  <c r="W2596" i="23"/>
  <c r="J2596" i="23"/>
  <c r="D2596" i="23"/>
  <c r="O2596" i="23"/>
  <c r="BT50" i="23" s="1"/>
  <c r="P2596" i="23"/>
  <c r="Q2596" i="23"/>
  <c r="R2596" i="23"/>
  <c r="Y2597" i="23"/>
  <c r="L2597" i="23"/>
  <c r="C2597" i="23"/>
  <c r="E2597" i="23"/>
  <c r="F2597" i="23"/>
  <c r="G2597" i="23"/>
  <c r="B2598" i="23"/>
  <c r="W2542" i="23"/>
  <c r="V2543" i="23" s="1"/>
  <c r="J2542" i="23"/>
  <c r="I2543" i="23" s="1"/>
  <c r="D2542" i="23"/>
  <c r="O2542" i="23"/>
  <c r="BT49" i="23" s="1"/>
  <c r="P2542" i="23"/>
  <c r="Q2542" i="23"/>
  <c r="R2542" i="23"/>
  <c r="Y2543" i="23"/>
  <c r="L2543" i="23"/>
  <c r="C2543" i="23"/>
  <c r="F2543" i="23" s="1"/>
  <c r="E2543" i="23"/>
  <c r="G2543" i="23"/>
  <c r="B2544" i="23"/>
  <c r="W2488" i="23"/>
  <c r="V2489" i="23" s="1"/>
  <c r="J2488" i="23"/>
  <c r="I2489" i="23" s="1"/>
  <c r="D2488" i="23"/>
  <c r="O2488" i="23"/>
  <c r="BT48" i="23" s="1"/>
  <c r="P2488" i="23"/>
  <c r="Q2488" i="23"/>
  <c r="R2488" i="23"/>
  <c r="Y2489" i="23"/>
  <c r="L2489" i="23"/>
  <c r="C2489" i="23"/>
  <c r="E2489" i="23"/>
  <c r="F2489" i="23"/>
  <c r="G2489" i="23"/>
  <c r="B2490" i="23"/>
  <c r="J2434" i="23"/>
  <c r="I2435" i="23" s="1"/>
  <c r="W2434" i="23"/>
  <c r="V2435" i="23" s="1"/>
  <c r="D2434" i="23"/>
  <c r="O2434" i="23"/>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F2381" i="23"/>
  <c r="G2381" i="23"/>
  <c r="B2382" i="23"/>
  <c r="W2326" i="23"/>
  <c r="V2327" i="23" s="1"/>
  <c r="J2326" i="23"/>
  <c r="I2327" i="23" s="1"/>
  <c r="D2326" i="23"/>
  <c r="O2326" i="23"/>
  <c r="P2326" i="23"/>
  <c r="Q2326" i="23"/>
  <c r="R2326" i="23"/>
  <c r="Y2327" i="23"/>
  <c r="L2327" i="23"/>
  <c r="C2327" i="23"/>
  <c r="E2327" i="23"/>
  <c r="G2327" i="23"/>
  <c r="B2328" i="23"/>
  <c r="O2272" i="23"/>
  <c r="P2272" i="23"/>
  <c r="Q2272" i="23"/>
  <c r="R2272" i="23"/>
  <c r="Y2273" i="23"/>
  <c r="L2273" i="23"/>
  <c r="G2273" i="23"/>
  <c r="C2273" i="23"/>
  <c r="E2273" i="23"/>
  <c r="B2274" i="23"/>
  <c r="J2272" i="23"/>
  <c r="I2273" i="23" s="1"/>
  <c r="W2272" i="23"/>
  <c r="V2273" i="23" s="1"/>
  <c r="D2272" i="23"/>
  <c r="W2218" i="23"/>
  <c r="V2219" i="23" s="1"/>
  <c r="J2218" i="23"/>
  <c r="I2219" i="23" s="1"/>
  <c r="D2218" i="23"/>
  <c r="O2218" i="23"/>
  <c r="P2218" i="23"/>
  <c r="Q2218" i="23"/>
  <c r="R2218" i="23"/>
  <c r="L2219" i="23"/>
  <c r="Y2219" i="23"/>
  <c r="E2219" i="23"/>
  <c r="G2219" i="23"/>
  <c r="B2220" i="23"/>
  <c r="C2219" i="23"/>
  <c r="Y2165" i="23"/>
  <c r="L2165" i="23"/>
  <c r="C2165" i="23"/>
  <c r="B2166" i="23"/>
  <c r="E2165" i="23"/>
  <c r="G2165" i="23"/>
  <c r="W2164" i="23"/>
  <c r="V2165" i="23" s="1"/>
  <c r="J2164" i="23"/>
  <c r="I2165" i="23" s="1"/>
  <c r="D2164" i="23"/>
  <c r="O2164" i="23"/>
  <c r="P2164" i="23"/>
  <c r="Q2164" i="23"/>
  <c r="R2164" i="23"/>
  <c r="P2110" i="23"/>
  <c r="Q2110" i="23"/>
  <c r="R2110" i="23"/>
  <c r="L2111" i="23"/>
  <c r="Y2111" i="23"/>
  <c r="B2112" i="23"/>
  <c r="E2111" i="23"/>
  <c r="C2111" i="23"/>
  <c r="G2111" i="23"/>
  <c r="J2110" i="23"/>
  <c r="I2111" i="23" s="1"/>
  <c r="W2110" i="23"/>
  <c r="V2111" i="23" s="1"/>
  <c r="D2110" i="23"/>
  <c r="P2056" i="23"/>
  <c r="Q2056" i="23"/>
  <c r="R2056" i="23"/>
  <c r="Y2057" i="23"/>
  <c r="L2057" i="23"/>
  <c r="E2057" i="23"/>
  <c r="B2058" i="23"/>
  <c r="G2057" i="23"/>
  <c r="C2057" i="23"/>
  <c r="F2057" i="23"/>
  <c r="J2056" i="23"/>
  <c r="I2057" i="23" s="1"/>
  <c r="W2056" i="23"/>
  <c r="V2057" i="23" s="1"/>
  <c r="D2056" i="23"/>
  <c r="O2002" i="23"/>
  <c r="P2002" i="23"/>
  <c r="Q2002" i="23"/>
  <c r="R2002" i="23"/>
  <c r="J2002" i="23"/>
  <c r="I2003" i="23" s="1"/>
  <c r="W2002" i="23"/>
  <c r="V2003" i="23" s="1"/>
  <c r="D2002" i="23"/>
  <c r="L2003" i="23"/>
  <c r="Y2003" i="23"/>
  <c r="G2003" i="23"/>
  <c r="C2003" i="23"/>
  <c r="B2004" i="23"/>
  <c r="E2003" i="23"/>
  <c r="W1948" i="23"/>
  <c r="V1949" i="23" s="1"/>
  <c r="J1948" i="23"/>
  <c r="I1949" i="23" s="1"/>
  <c r="D1948" i="23"/>
  <c r="Y1949" i="23"/>
  <c r="L1949" i="23"/>
  <c r="C1949" i="23"/>
  <c r="F1949" i="23"/>
  <c r="E1949" i="23"/>
  <c r="B1950" i="23"/>
  <c r="G1949" i="23"/>
  <c r="O1948" i="23"/>
  <c r="P1948" i="23"/>
  <c r="Q1948" i="23"/>
  <c r="R1948" i="23"/>
  <c r="W1894" i="23"/>
  <c r="V1895" i="23" s="1"/>
  <c r="J1894" i="23"/>
  <c r="I1895" i="23" s="1"/>
  <c r="D1894" i="23"/>
  <c r="O1894" i="23"/>
  <c r="P1894" i="23"/>
  <c r="Q1894" i="23"/>
  <c r="R1894" i="23"/>
  <c r="L1895" i="23"/>
  <c r="Y1895" i="23"/>
  <c r="C1895" i="23"/>
  <c r="E1895" i="23"/>
  <c r="F1895" i="23"/>
  <c r="G1895" i="23"/>
  <c r="B1896" i="23"/>
  <c r="W1840" i="23"/>
  <c r="V1841" i="23" s="1"/>
  <c r="J1840" i="23"/>
  <c r="I1841" i="23" s="1"/>
  <c r="D1840" i="23"/>
  <c r="O1840" i="23"/>
  <c r="P1840" i="23"/>
  <c r="Q1840" i="23"/>
  <c r="R1840" i="23"/>
  <c r="Y1841" i="23"/>
  <c r="L1841" i="23"/>
  <c r="C1841" i="23"/>
  <c r="E1841" i="23"/>
  <c r="G1841" i="23"/>
  <c r="B1842" i="23"/>
  <c r="W1786" i="23"/>
  <c r="V1787" i="23" s="1"/>
  <c r="J1786" i="23"/>
  <c r="I1787" i="23" s="1"/>
  <c r="D1786" i="23"/>
  <c r="O1786" i="23"/>
  <c r="P1786" i="23"/>
  <c r="Q1786" i="23"/>
  <c r="R1786" i="23"/>
  <c r="Y1787" i="23"/>
  <c r="L1787" i="23"/>
  <c r="C1787" i="23"/>
  <c r="E1787" i="23"/>
  <c r="G1787" i="23"/>
  <c r="B1788" i="23"/>
  <c r="J1732" i="23"/>
  <c r="I1733" i="23" s="1"/>
  <c r="W1732" i="23"/>
  <c r="V1733" i="23" s="1"/>
  <c r="D1732" i="23"/>
  <c r="O1732" i="23"/>
  <c r="P1732" i="23"/>
  <c r="Q1732" i="23"/>
  <c r="R1732" i="23"/>
  <c r="Y1733" i="23"/>
  <c r="L1733" i="23"/>
  <c r="C1733" i="23"/>
  <c r="E1733" i="23"/>
  <c r="G1733" i="23"/>
  <c r="B1734" i="23"/>
  <c r="J1678" i="23"/>
  <c r="I1679" i="23" s="1"/>
  <c r="W1678" i="23"/>
  <c r="V1679" i="23" s="1"/>
  <c r="D1678" i="23"/>
  <c r="O1678" i="23"/>
  <c r="P1678" i="23"/>
  <c r="Q1678" i="23"/>
  <c r="R1678" i="23"/>
  <c r="L1679" i="23"/>
  <c r="Y1679" i="23"/>
  <c r="C1679" i="23"/>
  <c r="E1679" i="23"/>
  <c r="G1679" i="23"/>
  <c r="B1680" i="23"/>
  <c r="W1624" i="23"/>
  <c r="V1625" i="23" s="1"/>
  <c r="J1624" i="23"/>
  <c r="I1625" i="23" s="1"/>
  <c r="D1624" i="23"/>
  <c r="O1624" i="23"/>
  <c r="BT32" i="23" s="1"/>
  <c r="P1624" i="23"/>
  <c r="Q1624" i="23"/>
  <c r="R1624" i="23"/>
  <c r="L1625" i="23"/>
  <c r="Y1625" i="23"/>
  <c r="C1625" i="23"/>
  <c r="E1625" i="23"/>
  <c r="F1625" i="23"/>
  <c r="G1625" i="23"/>
  <c r="B1626" i="23"/>
  <c r="W1570" i="23"/>
  <c r="V1571" i="23" s="1"/>
  <c r="J1570" i="23"/>
  <c r="I1571" i="23" s="1"/>
  <c r="D1570" i="23"/>
  <c r="O1570" i="23"/>
  <c r="P1570" i="23"/>
  <c r="Q1570" i="23"/>
  <c r="R1570" i="23"/>
  <c r="L1571" i="23"/>
  <c r="Y1571" i="23"/>
  <c r="C1571" i="23"/>
  <c r="E1571" i="23"/>
  <c r="F1571" i="23"/>
  <c r="G1571" i="23"/>
  <c r="B1572"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G1355" i="23"/>
  <c r="B1356" i="23"/>
  <c r="W1300" i="23"/>
  <c r="V1301" i="23" s="1"/>
  <c r="J1300" i="23"/>
  <c r="I1301" i="23" s="1"/>
  <c r="D1300" i="23"/>
  <c r="P1300" i="23"/>
  <c r="Q1300" i="23"/>
  <c r="R1300" i="23"/>
  <c r="Y1301" i="23"/>
  <c r="L1301" i="23"/>
  <c r="C1301" i="23"/>
  <c r="E1301" i="23"/>
  <c r="G1301" i="23"/>
  <c r="B1302" i="23"/>
  <c r="W1246" i="23"/>
  <c r="V1247" i="23" s="1"/>
  <c r="J1246" i="23"/>
  <c r="I1247" i="23" s="1"/>
  <c r="D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E1031" i="23"/>
  <c r="F1031" i="23"/>
  <c r="G1031" i="23"/>
  <c r="B1032" i="23"/>
  <c r="V88" i="8"/>
  <c r="BS20" i="23"/>
  <c r="W976" i="23"/>
  <c r="V977" i="23" s="1"/>
  <c r="J976" i="23"/>
  <c r="I977" i="23" s="1"/>
  <c r="D976" i="23"/>
  <c r="O976" i="23"/>
  <c r="Q976" i="23"/>
  <c r="R976" i="23"/>
  <c r="P976" i="23"/>
  <c r="Y977" i="23"/>
  <c r="L977" i="23"/>
  <c r="C977" i="23"/>
  <c r="F977" i="23" s="1"/>
  <c r="E977" i="23"/>
  <c r="G977" i="23"/>
  <c r="B978" i="23"/>
  <c r="V87" i="8"/>
  <c r="BS19" i="23"/>
  <c r="J922" i="23"/>
  <c r="I923" i="23" s="1"/>
  <c r="W922" i="23"/>
  <c r="V923" i="23" s="1"/>
  <c r="D922" i="23"/>
  <c r="O922" i="23"/>
  <c r="P922" i="23"/>
  <c r="Q922" i="23"/>
  <c r="R922" i="23"/>
  <c r="Y923" i="23"/>
  <c r="L923" i="23"/>
  <c r="C923" i="23"/>
  <c r="E923" i="23"/>
  <c r="F923" i="23"/>
  <c r="G923" i="23"/>
  <c r="B924" i="23"/>
  <c r="V86" i="8"/>
  <c r="BS18" i="23"/>
  <c r="J868" i="23"/>
  <c r="I869" i="23" s="1"/>
  <c r="W868" i="23"/>
  <c r="V869" i="23" s="1"/>
  <c r="D868" i="23"/>
  <c r="O868" i="23"/>
  <c r="Q868" i="23"/>
  <c r="P868" i="23"/>
  <c r="R868" i="23"/>
  <c r="L869" i="23"/>
  <c r="Y869" i="23"/>
  <c r="C869" i="23"/>
  <c r="E869" i="23"/>
  <c r="G869" i="23"/>
  <c r="B870" i="23"/>
  <c r="V85" i="8"/>
  <c r="BS17" i="23"/>
  <c r="J814" i="23"/>
  <c r="I815" i="23" s="1"/>
  <c r="W814" i="23"/>
  <c r="V815" i="23" s="1"/>
  <c r="D814" i="23"/>
  <c r="P814" i="23"/>
  <c r="Q814" i="23"/>
  <c r="R814" i="23"/>
  <c r="Y815" i="23"/>
  <c r="L815" i="23"/>
  <c r="C815" i="23"/>
  <c r="E815" i="23"/>
  <c r="G815" i="23"/>
  <c r="B816" i="23"/>
  <c r="L761" i="23"/>
  <c r="Y761" i="23"/>
  <c r="C761" i="23"/>
  <c r="G761" i="23"/>
  <c r="B762" i="23"/>
  <c r="E761" i="23"/>
  <c r="P760" i="23"/>
  <c r="Q760" i="23"/>
  <c r="R760" i="23"/>
  <c r="J760" i="23"/>
  <c r="I761" i="23" s="1"/>
  <c r="W760" i="23"/>
  <c r="V761" i="23" s="1"/>
  <c r="D760" i="23"/>
  <c r="V84" i="8"/>
  <c r="BS16" i="23"/>
  <c r="V83" i="8"/>
  <c r="BS15" i="23"/>
  <c r="O706" i="23"/>
  <c r="P706" i="23"/>
  <c r="Q706" i="23"/>
  <c r="R706" i="23"/>
  <c r="Y707" i="23"/>
  <c r="L707" i="23"/>
  <c r="G707" i="23"/>
  <c r="C707" i="23"/>
  <c r="F707" i="23"/>
  <c r="E707" i="23"/>
  <c r="B708" i="23"/>
  <c r="J706" i="23"/>
  <c r="I707" i="23" s="1"/>
  <c r="W706" i="23"/>
  <c r="V707" i="23" s="1"/>
  <c r="D706" i="23"/>
  <c r="V82" i="8"/>
  <c r="BS14" i="23"/>
  <c r="W652" i="23"/>
  <c r="V653" i="23" s="1"/>
  <c r="J652" i="23"/>
  <c r="I653" i="23" s="1"/>
  <c r="D652" i="23"/>
  <c r="O652" i="23"/>
  <c r="Q652" i="23"/>
  <c r="P652" i="23"/>
  <c r="R652" i="23"/>
  <c r="Y653" i="23"/>
  <c r="L653" i="23"/>
  <c r="C653" i="23"/>
  <c r="E653" i="23"/>
  <c r="F653" i="23"/>
  <c r="G653" i="23"/>
  <c r="B654" i="23"/>
  <c r="V81" i="8"/>
  <c r="BS13" i="23"/>
  <c r="W598" i="23"/>
  <c r="V599" i="23" s="1"/>
  <c r="J598" i="23"/>
  <c r="I599" i="23" s="1"/>
  <c r="D598" i="23"/>
  <c r="O598" i="23"/>
  <c r="Q598" i="23"/>
  <c r="R598" i="23"/>
  <c r="P598" i="23"/>
  <c r="Y599" i="23"/>
  <c r="L599" i="23"/>
  <c r="C599" i="23"/>
  <c r="E599" i="23"/>
  <c r="F599" i="23"/>
  <c r="G599" i="23"/>
  <c r="B600" i="23"/>
  <c r="V80" i="8"/>
  <c r="BS12" i="23"/>
  <c r="W544" i="23"/>
  <c r="V545" i="23" s="1"/>
  <c r="J544" i="23"/>
  <c r="I545" i="23" s="1"/>
  <c r="D544" i="23"/>
  <c r="O544" i="23"/>
  <c r="P544" i="23"/>
  <c r="Q544" i="23"/>
  <c r="R544" i="23"/>
  <c r="Y545" i="23"/>
  <c r="L545" i="23"/>
  <c r="C545" i="23"/>
  <c r="E545" i="23"/>
  <c r="F545" i="23"/>
  <c r="G545" i="23"/>
  <c r="B546" i="23"/>
  <c r="V79" i="8"/>
  <c r="BS11" i="23"/>
  <c r="W490" i="23"/>
  <c r="V491" i="23" s="1"/>
  <c r="J490" i="23"/>
  <c r="I491" i="23" s="1"/>
  <c r="D490" i="23"/>
  <c r="O490" i="23"/>
  <c r="Q490" i="23"/>
  <c r="P490" i="23"/>
  <c r="R490" i="23"/>
  <c r="Y491" i="23"/>
  <c r="L491" i="23"/>
  <c r="C491" i="23"/>
  <c r="E491" i="23"/>
  <c r="G491" i="23"/>
  <c r="B492" i="23"/>
  <c r="V78" i="8"/>
  <c r="BS10" i="23"/>
  <c r="W436" i="23"/>
  <c r="V437" i="23" s="1"/>
  <c r="J436" i="23"/>
  <c r="I437" i="23" s="1"/>
  <c r="D436" i="23"/>
  <c r="P436" i="23"/>
  <c r="Q436" i="23"/>
  <c r="R436" i="23"/>
  <c r="Y437" i="23"/>
  <c r="L437" i="23"/>
  <c r="C437" i="23"/>
  <c r="E437" i="23"/>
  <c r="G437" i="23"/>
  <c r="B438" i="23"/>
  <c r="V77" i="8"/>
  <c r="BS9" i="23"/>
  <c r="W382" i="23"/>
  <c r="V383" i="23" s="1"/>
  <c r="J382" i="23"/>
  <c r="I383" i="23" s="1"/>
  <c r="D382" i="23"/>
  <c r="O382" i="23"/>
  <c r="Q382" i="23"/>
  <c r="R382" i="23"/>
  <c r="P382" i="23"/>
  <c r="Y383" i="23"/>
  <c r="L383" i="23"/>
  <c r="C383" i="23"/>
  <c r="E383" i="23"/>
  <c r="F383" i="23"/>
  <c r="G383" i="23"/>
  <c r="B384" i="23"/>
  <c r="V76" i="8"/>
  <c r="BS8" i="23"/>
  <c r="W328" i="23"/>
  <c r="V329" i="23" s="1"/>
  <c r="J328" i="23"/>
  <c r="I329" i="23" s="1"/>
  <c r="D328" i="23"/>
  <c r="P328" i="23"/>
  <c r="Q328" i="23"/>
  <c r="R328" i="23"/>
  <c r="Y329" i="23"/>
  <c r="L329" i="23"/>
  <c r="C329" i="23"/>
  <c r="E329" i="23"/>
  <c r="F329" i="23"/>
  <c r="G329" i="23"/>
  <c r="B330" i="23"/>
  <c r="W274" i="23"/>
  <c r="V275" i="23" s="1"/>
  <c r="J274" i="23"/>
  <c r="I275" i="23" s="1"/>
  <c r="D274" i="23"/>
  <c r="O274" i="23"/>
  <c r="BT7" i="23" s="1"/>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E221" i="23"/>
  <c r="F221" i="23"/>
  <c r="G221" i="23"/>
  <c r="B222" i="23"/>
  <c r="V73" i="8"/>
  <c r="BS5" i="23"/>
  <c r="W166" i="23"/>
  <c r="V167" i="23" s="1"/>
  <c r="J166" i="23"/>
  <c r="I167" i="23" s="1"/>
  <c r="D166" i="23"/>
  <c r="O166" i="23"/>
  <c r="P166" i="23"/>
  <c r="Q166" i="23"/>
  <c r="R166" i="23"/>
  <c r="Y167" i="23"/>
  <c r="L167" i="23"/>
  <c r="C167" i="23"/>
  <c r="E167" i="23"/>
  <c r="F167" i="23"/>
  <c r="G167" i="23"/>
  <c r="B168" i="23"/>
  <c r="V72" i="8"/>
  <c r="BS4" i="23"/>
  <c r="Q112" i="23"/>
  <c r="P112" i="23"/>
  <c r="R112" i="23"/>
  <c r="W112" i="23"/>
  <c r="V113" i="23" s="1"/>
  <c r="J112" i="23"/>
  <c r="I113" i="23" s="1"/>
  <c r="D112" i="23"/>
  <c r="L113" i="23"/>
  <c r="Y113" i="23"/>
  <c r="C113" i="23"/>
  <c r="E113" i="23"/>
  <c r="G113" i="23"/>
  <c r="B114" i="23"/>
  <c r="G99" i="13"/>
  <c r="N101" i="13"/>
  <c r="E101" i="13"/>
  <c r="O49" i="18"/>
  <c r="L51" i="18"/>
  <c r="E51" i="18"/>
  <c r="B52" i="18"/>
  <c r="B51" i="19"/>
  <c r="C51" i="18"/>
  <c r="G51" i="18"/>
  <c r="X50" i="19"/>
  <c r="T50" i="19"/>
  <c r="D50" i="18"/>
  <c r="J50" i="18"/>
  <c r="I51"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BE15" i="18"/>
  <c r="BD17" i="18"/>
  <c r="BD18" i="18"/>
  <c r="BD19" i="18"/>
  <c r="BD20" i="18"/>
  <c r="BD21" i="18"/>
  <c r="BD22" i="18"/>
  <c r="BD23" i="18"/>
  <c r="BD34" i="18"/>
  <c r="BD41" i="18"/>
  <c r="BD47" i="18"/>
  <c r="BD32" i="18"/>
  <c r="BD35" i="18"/>
  <c r="BD45" i="18"/>
  <c r="BD25" i="18"/>
  <c r="BD27" i="18"/>
  <c r="BD31" i="18"/>
  <c r="BD43" i="18"/>
  <c r="BD26" i="18"/>
  <c r="BD38" i="18"/>
  <c r="BD46" i="18"/>
  <c r="BD28" i="18"/>
  <c r="BD40" i="18"/>
  <c r="BD48" i="18"/>
  <c r="BD49" i="18"/>
  <c r="BD39" i="18"/>
  <c r="BD42" i="18"/>
  <c r="BD37" i="18"/>
  <c r="BD44" i="18"/>
  <c r="BD29" i="18"/>
  <c r="BD30" i="18"/>
  <c r="BD50" i="18"/>
  <c r="BD24" i="18"/>
  <c r="BD33" i="18"/>
  <c r="BD36" i="18"/>
  <c r="AI1622" i="24"/>
  <c r="R14" i="9"/>
  <c r="C128" i="9"/>
  <c r="AI726" i="24"/>
  <c r="R103" i="9"/>
  <c r="AH1623" i="24"/>
  <c r="S13" i="9"/>
  <c r="B129" i="9"/>
  <c r="D129" i="9"/>
  <c r="AH727" i="24"/>
  <c r="S73" i="9"/>
  <c r="G98" i="13"/>
  <c r="AD1624" i="24"/>
  <c r="AY1624" i="24"/>
  <c r="AG1624" i="24"/>
  <c r="AD1344" i="24"/>
  <c r="AY1344" i="24"/>
  <c r="AD896" i="24"/>
  <c r="AY896" i="24"/>
  <c r="AY728" i="24"/>
  <c r="AD728" i="24"/>
  <c r="AG728" i="24"/>
  <c r="AY448" i="24"/>
  <c r="AD448" i="24"/>
  <c r="Y616" i="24"/>
  <c r="AC616" i="24"/>
  <c r="X1625" i="24"/>
  <c r="W1625" i="24"/>
  <c r="X1401" i="24"/>
  <c r="W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W561" i="24"/>
  <c r="X561" i="24"/>
  <c r="W505" i="24"/>
  <c r="X505" i="24"/>
  <c r="W449" i="24"/>
  <c r="X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BF45" i="23"/>
  <c r="AT45" i="23"/>
  <c r="U2270" i="23"/>
  <c r="AT44" i="23"/>
  <c r="BF44" i="23"/>
  <c r="U2216" i="23"/>
  <c r="AT43" i="23"/>
  <c r="BF43" i="23"/>
  <c r="U2162" i="23"/>
  <c r="AT42" i="23"/>
  <c r="BF42" i="23"/>
  <c r="U2108" i="23"/>
  <c r="AT41" i="23"/>
  <c r="BF41" i="23"/>
  <c r="U2054" i="23"/>
  <c r="AT40" i="23"/>
  <c r="BF40" i="23"/>
  <c r="U2000" i="23"/>
  <c r="BF39" i="23"/>
  <c r="AT39" i="23"/>
  <c r="AT38" i="23"/>
  <c r="BF38" i="23"/>
  <c r="U1946" i="23"/>
  <c r="U1892" i="23"/>
  <c r="AT37" i="23"/>
  <c r="BF37" i="23"/>
  <c r="U1784" i="23"/>
  <c r="AT35" i="23"/>
  <c r="BF35" i="23"/>
  <c r="U1730" i="23"/>
  <c r="AT34" i="23"/>
  <c r="BF34" i="23"/>
  <c r="U1676" i="23"/>
  <c r="AT33" i="23"/>
  <c r="BF33" i="23"/>
  <c r="U1622" i="23"/>
  <c r="AT32" i="23"/>
  <c r="BF32" i="23"/>
  <c r="U1568" i="23"/>
  <c r="AT31" i="23"/>
  <c r="BF31" i="23"/>
  <c r="U1514" i="23"/>
  <c r="BF30" i="23"/>
  <c r="AT30" i="23"/>
  <c r="U1460" i="23"/>
  <c r="BF29" i="23"/>
  <c r="AT29" i="23"/>
  <c r="U1406" i="23"/>
  <c r="BF28" i="23"/>
  <c r="AT28" i="23"/>
  <c r="U1352" i="23"/>
  <c r="AT27" i="23"/>
  <c r="BF27" i="23"/>
  <c r="U1298" i="23"/>
  <c r="BF26" i="23"/>
  <c r="AT26" i="23"/>
  <c r="U1244" i="23"/>
  <c r="BF25" i="23"/>
  <c r="AT25" i="23"/>
  <c r="U123" i="8"/>
  <c r="U61" i="8"/>
  <c r="U1190" i="23"/>
  <c r="AT24" i="23"/>
  <c r="BF24" i="23"/>
  <c r="U122" i="8"/>
  <c r="U60" i="8"/>
  <c r="U1136" i="23"/>
  <c r="AT23" i="23"/>
  <c r="BF23" i="23"/>
  <c r="U121" i="8"/>
  <c r="U59" i="8"/>
  <c r="U1082" i="23"/>
  <c r="AT22" i="23"/>
  <c r="BF22" i="23"/>
  <c r="U119" i="8"/>
  <c r="U57" i="8"/>
  <c r="U974" i="23"/>
  <c r="AT20" i="23"/>
  <c r="BF20" i="23"/>
  <c r="U118" i="8"/>
  <c r="U56" i="8"/>
  <c r="U920" i="23"/>
  <c r="AT19" i="23"/>
  <c r="BF19" i="23"/>
  <c r="U55" i="8"/>
  <c r="U117" i="8"/>
  <c r="U866" i="23"/>
  <c r="AT18" i="23"/>
  <c r="BF18" i="23"/>
  <c r="U54" i="8"/>
  <c r="U116" i="8"/>
  <c r="U812" i="23"/>
  <c r="AT17" i="23"/>
  <c r="BF17" i="23"/>
  <c r="U53" i="8"/>
  <c r="U115" i="8"/>
  <c r="U758" i="23"/>
  <c r="AT16" i="23"/>
  <c r="BF16" i="23"/>
  <c r="U52" i="8"/>
  <c r="U114"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48" i="18"/>
  <c r="M100" i="13"/>
  <c r="Q100" i="13" s="1"/>
  <c r="O100" i="13"/>
  <c r="AX617" i="24"/>
  <c r="O617" i="24"/>
  <c r="M1626" i="24"/>
  <c r="N1626" i="24"/>
  <c r="M1402" i="24"/>
  <c r="N1402" i="24"/>
  <c r="M1346" i="24"/>
  <c r="N1346" i="24"/>
  <c r="M1290" i="24"/>
  <c r="N1290" i="24"/>
  <c r="M1234" i="24"/>
  <c r="N1234" i="24"/>
  <c r="M1178" i="24"/>
  <c r="N1178" i="24"/>
  <c r="M1122" i="24"/>
  <c r="N1122" i="24"/>
  <c r="M1066" i="24"/>
  <c r="N1066" i="24"/>
  <c r="M1010" i="24"/>
  <c r="N1010" i="24"/>
  <c r="M954" i="24"/>
  <c r="N954" i="24"/>
  <c r="AB898" i="24"/>
  <c r="AC898" i="24" s="1"/>
  <c r="M898" i="24"/>
  <c r="N898" i="24"/>
  <c r="M786" i="24"/>
  <c r="N786" i="24"/>
  <c r="M730" i="24"/>
  <c r="N730" i="24"/>
  <c r="M674" i="24"/>
  <c r="N674" i="24"/>
  <c r="W674" i="24" s="1"/>
  <c r="M618" i="24"/>
  <c r="N618" i="24"/>
  <c r="M562" i="24"/>
  <c r="N562" i="24"/>
  <c r="AB562" i="24"/>
  <c r="AC562" i="24"/>
  <c r="AB506" i="24"/>
  <c r="AC506" i="24" s="1"/>
  <c r="M506" i="24"/>
  <c r="N506" i="24"/>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1" i="23"/>
  <c r="M2271" i="23"/>
  <c r="M2217" i="23"/>
  <c r="N2217" i="23"/>
  <c r="N2163" i="23"/>
  <c r="M2163" i="23"/>
  <c r="N2109" i="23"/>
  <c r="M2109" i="23"/>
  <c r="N2055" i="23"/>
  <c r="M2055" i="23"/>
  <c r="N2001" i="23"/>
  <c r="M2001" i="23"/>
  <c r="M1947" i="23"/>
  <c r="N1947" i="23"/>
  <c r="M1893" i="23"/>
  <c r="N1893" i="23"/>
  <c r="AT36" i="23"/>
  <c r="BF36" i="23"/>
  <c r="U1838"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N759" i="23"/>
  <c r="M759" i="23"/>
  <c r="N705" i="23"/>
  <c r="M705" i="23"/>
  <c r="M651" i="23"/>
  <c r="N651" i="23"/>
  <c r="M597" i="23"/>
  <c r="N597" i="23"/>
  <c r="M543" i="23"/>
  <c r="N543" i="23"/>
  <c r="M489" i="23"/>
  <c r="N489" i="23"/>
  <c r="M435" i="23"/>
  <c r="N435" i="23"/>
  <c r="M381" i="23"/>
  <c r="N381" i="23"/>
  <c r="M327" i="23"/>
  <c r="N327" i="23"/>
  <c r="M273" i="23"/>
  <c r="N273" i="23"/>
  <c r="M219" i="23"/>
  <c r="N219" i="23"/>
  <c r="M165" i="23"/>
  <c r="N165" i="23"/>
  <c r="M111" i="23"/>
  <c r="N111" i="23"/>
  <c r="U96" i="8"/>
  <c r="AS730" i="24"/>
  <c r="AX730" i="24" s="1"/>
  <c r="Z3405" i="23"/>
  <c r="T127" i="8"/>
  <c r="T65" i="8"/>
  <c r="AZ616" i="24"/>
  <c r="AS1066" i="24"/>
  <c r="AX1066" i="24" s="1"/>
  <c r="AS1010" i="24"/>
  <c r="AX1010" i="24" s="1"/>
  <c r="AS674" i="24"/>
  <c r="AW674" i="24" s="1"/>
  <c r="AS618" i="24"/>
  <c r="Z3459" i="23"/>
  <c r="Z3243" i="23"/>
  <c r="Z3189" i="23"/>
  <c r="Z2595" i="23"/>
  <c r="AS1402" i="24"/>
  <c r="AX1402" i="24" s="1"/>
  <c r="AS1346" i="24"/>
  <c r="AX1346" i="24" s="1"/>
  <c r="AS1290" i="24"/>
  <c r="AX1290" i="24" s="1"/>
  <c r="AS1234" i="24"/>
  <c r="AX1234" i="24" s="1"/>
  <c r="AS954" i="24"/>
  <c r="AX954" i="24" s="1"/>
  <c r="AS898" i="24"/>
  <c r="AX898" i="24" s="1"/>
  <c r="AS786" i="24"/>
  <c r="AX786" i="24" s="1"/>
  <c r="AS562" i="24"/>
  <c r="AX562" i="24" s="1"/>
  <c r="AS506" i="24"/>
  <c r="AX506" i="24" s="1"/>
  <c r="AS338" i="24"/>
  <c r="AX338" i="24" s="1"/>
  <c r="AS282" i="24"/>
  <c r="AX282" i="24" s="1"/>
  <c r="Z4761" i="23"/>
  <c r="AE4707" i="23"/>
  <c r="O4707" i="23" s="1"/>
  <c r="Z4653" i="23"/>
  <c r="Z4137" i="23"/>
  <c r="Z4083" i="23"/>
  <c r="Z3351" i="23"/>
  <c r="Z3297" i="23"/>
  <c r="Z2703" i="23"/>
  <c r="O2703" i="23" s="1"/>
  <c r="Z2649" i="23"/>
  <c r="Z1893" i="23"/>
  <c r="Z3135" i="23"/>
  <c r="Z3081" i="23"/>
  <c r="Z2973" i="23"/>
  <c r="Z2919" i="23"/>
  <c r="Z2865" i="23"/>
  <c r="Z2811" i="23"/>
  <c r="Z2757" i="23"/>
  <c r="Z2433" i="23"/>
  <c r="Z2379" i="23"/>
  <c r="Z2325" i="23"/>
  <c r="Z2271" i="23"/>
  <c r="Z2217" i="23"/>
  <c r="Z2055" i="23"/>
  <c r="Z2001" i="23"/>
  <c r="Z1947" i="23"/>
  <c r="Z1839" i="23"/>
  <c r="Z1785" i="23"/>
  <c r="Z1731" i="23"/>
  <c r="Z1569" i="23"/>
  <c r="Z1515" i="23"/>
  <c r="Z1461" i="23"/>
  <c r="Z1407" i="23"/>
  <c r="Z1353" i="23"/>
  <c r="O1353" i="23" s="1"/>
  <c r="Z759" i="23"/>
  <c r="Z1299" i="23"/>
  <c r="Z1245" i="23"/>
  <c r="Z1191" i="23"/>
  <c r="Z1029" i="23"/>
  <c r="Z975" i="23"/>
  <c r="Z921" i="23"/>
  <c r="Z867" i="23"/>
  <c r="Z813" i="23"/>
  <c r="Z705" i="23"/>
  <c r="Z651" i="23"/>
  <c r="Z597" i="23"/>
  <c r="Z543" i="23"/>
  <c r="Z489" i="23"/>
  <c r="Z435" i="23"/>
  <c r="Z381" i="23"/>
  <c r="Z327" i="23"/>
  <c r="Z273" i="23"/>
  <c r="Z111" i="23"/>
  <c r="K1627" i="24"/>
  <c r="AQ1627" i="24"/>
  <c r="K1403" i="24"/>
  <c r="AQ1403" i="24"/>
  <c r="AQ1347" i="24"/>
  <c r="K1347" i="24"/>
  <c r="AQ1291" i="24"/>
  <c r="K1291" i="24"/>
  <c r="F1291" i="24"/>
  <c r="AQ1235" i="24"/>
  <c r="K1235" i="24"/>
  <c r="AQ1179" i="24"/>
  <c r="K1179" i="24"/>
  <c r="K1123" i="24"/>
  <c r="AQ1123" i="24"/>
  <c r="AQ1067" i="24"/>
  <c r="K1067" i="24"/>
  <c r="AQ1011" i="24"/>
  <c r="F1011" i="24"/>
  <c r="K1011" i="24"/>
  <c r="K955" i="24"/>
  <c r="AQ955" i="24"/>
  <c r="F955" i="24"/>
  <c r="F899" i="24"/>
  <c r="AQ899" i="24"/>
  <c r="K899" i="24"/>
  <c r="I843" i="24"/>
  <c r="N842" i="24"/>
  <c r="K843" i="24"/>
  <c r="F843" i="24"/>
  <c r="AQ843" i="24"/>
  <c r="K787" i="24"/>
  <c r="AQ787" i="24"/>
  <c r="F787" i="24"/>
  <c r="K731" i="24"/>
  <c r="F731" i="24"/>
  <c r="AQ731" i="24"/>
  <c r="AQ675" i="24"/>
  <c r="F675" i="24"/>
  <c r="K675" i="24"/>
  <c r="K619" i="24"/>
  <c r="AQ619" i="24"/>
  <c r="K563" i="24"/>
  <c r="F563" i="24"/>
  <c r="AQ563" i="24"/>
  <c r="F507" i="24"/>
  <c r="AQ507" i="24"/>
  <c r="K507" i="24"/>
  <c r="I451" i="24"/>
  <c r="N450" i="24"/>
  <c r="K451" i="24"/>
  <c r="AQ451" i="24"/>
  <c r="K395" i="24"/>
  <c r="AQ395" i="24"/>
  <c r="AS395" i="24" s="1"/>
  <c r="AX395" i="24" s="1"/>
  <c r="AQ339" i="24"/>
  <c r="AS339" i="24" s="1"/>
  <c r="AX339" i="24" s="1"/>
  <c r="K339" i="24"/>
  <c r="AQ283" i="24"/>
  <c r="K283" i="24"/>
  <c r="K4762" i="23"/>
  <c r="X4762" i="23"/>
  <c r="K4708" i="23"/>
  <c r="F4708" i="23"/>
  <c r="AC4708" i="23"/>
  <c r="X4654" i="23"/>
  <c r="F4654" i="23"/>
  <c r="O4654" i="23" s="1"/>
  <c r="K4600" i="23"/>
  <c r="F4600" i="23"/>
  <c r="K4246" i="23"/>
  <c r="X4246" i="23"/>
  <c r="K4192" i="23"/>
  <c r="X4192" i="23"/>
  <c r="X4138" i="23"/>
  <c r="K4138" i="23"/>
  <c r="X4084" i="23"/>
  <c r="K4084" i="23"/>
  <c r="F4084" i="23"/>
  <c r="D3514" i="23"/>
  <c r="F3514" i="23"/>
  <c r="BS66" i="23"/>
  <c r="X3460" i="23"/>
  <c r="K3460" i="23"/>
  <c r="F3460" i="23"/>
  <c r="BS65" i="23"/>
  <c r="X3406" i="23"/>
  <c r="K3406" i="23"/>
  <c r="F3406" i="23"/>
  <c r="BS64" i="23"/>
  <c r="X3352" i="23"/>
  <c r="F3352" i="23"/>
  <c r="K3352" i="23"/>
  <c r="BS63" i="23"/>
  <c r="X3298" i="23"/>
  <c r="K3298" i="23"/>
  <c r="F3298" i="23"/>
  <c r="BS62" i="23"/>
  <c r="X3244" i="23"/>
  <c r="F3244" i="23"/>
  <c r="O3244" i="23" s="1"/>
  <c r="K3244" i="23"/>
  <c r="BS61" i="23"/>
  <c r="K3190" i="23"/>
  <c r="F3190" i="23"/>
  <c r="X3190" i="23"/>
  <c r="BS60" i="23"/>
  <c r="X3136" i="23"/>
  <c r="F3136" i="23"/>
  <c r="K3136" i="23"/>
  <c r="BS59" i="23"/>
  <c r="K3028" i="23"/>
  <c r="X3028" i="23"/>
  <c r="BS57" i="23"/>
  <c r="X2974" i="23"/>
  <c r="K2974" i="23"/>
  <c r="K2920" i="23"/>
  <c r="X2920" i="23"/>
  <c r="K2866" i="23"/>
  <c r="X2866" i="23"/>
  <c r="BS54" i="23"/>
  <c r="K2812" i="23"/>
  <c r="X2812" i="23"/>
  <c r="BS53" i="23"/>
  <c r="X2758" i="23"/>
  <c r="K2758" i="23"/>
  <c r="F2704" i="23"/>
  <c r="K2704" i="23"/>
  <c r="X2704" i="23"/>
  <c r="BS51" i="23"/>
  <c r="F2650" i="23"/>
  <c r="X2650" i="23"/>
  <c r="K2650" i="23"/>
  <c r="BS50" i="23"/>
  <c r="X2542" i="23"/>
  <c r="K2542" i="23"/>
  <c r="X2488" i="23"/>
  <c r="Z2488" i="23" s="1"/>
  <c r="K2488" i="23"/>
  <c r="K2434" i="23"/>
  <c r="X2434" i="23"/>
  <c r="BS46" i="23"/>
  <c r="X2380" i="23"/>
  <c r="K2380" i="23"/>
  <c r="BS45" i="23"/>
  <c r="X2326" i="23"/>
  <c r="K2326" i="23"/>
  <c r="X2272" i="23"/>
  <c r="K2272" i="23"/>
  <c r="BS44" i="23"/>
  <c r="BS43" i="23"/>
  <c r="K2218" i="23"/>
  <c r="X2218" i="23"/>
  <c r="F2218" i="23"/>
  <c r="F2164" i="23"/>
  <c r="K2164" i="23"/>
  <c r="X2164" i="23"/>
  <c r="BS42" i="23"/>
  <c r="K2110" i="23"/>
  <c r="F2110" i="23"/>
  <c r="O2110" i="23" s="1"/>
  <c r="X2110" i="23"/>
  <c r="K2056" i="23"/>
  <c r="X2056" i="23"/>
  <c r="F2056" i="23"/>
  <c r="O2056" i="23" s="1"/>
  <c r="X2002" i="23"/>
  <c r="K2002" i="23"/>
  <c r="BS39" i="23"/>
  <c r="BS38" i="23"/>
  <c r="X1948" i="23"/>
  <c r="K1948" i="23"/>
  <c r="F1948" i="23"/>
  <c r="BS37" i="23"/>
  <c r="X1894" i="23"/>
  <c r="K1894" i="23"/>
  <c r="BS36" i="23"/>
  <c r="X1840" i="23"/>
  <c r="K1840" i="23"/>
  <c r="F1840" i="23"/>
  <c r="BS35" i="23"/>
  <c r="X1786" i="23"/>
  <c r="F1786" i="23"/>
  <c r="K1786" i="23"/>
  <c r="BS34" i="23"/>
  <c r="K1732" i="23"/>
  <c r="F1732" i="23"/>
  <c r="X1732" i="23"/>
  <c r="X1678" i="23"/>
  <c r="K1678" i="23"/>
  <c r="BS32" i="23"/>
  <c r="X1624" i="23"/>
  <c r="Z1624" i="23" s="1"/>
  <c r="K1624" i="23"/>
  <c r="BS31" i="23"/>
  <c r="X1570" i="23"/>
  <c r="K1570" i="23"/>
  <c r="BS30" i="23"/>
  <c r="X1516" i="23"/>
  <c r="K1516" i="23"/>
  <c r="BS29" i="23"/>
  <c r="X1462" i="23"/>
  <c r="K1462" i="23"/>
  <c r="BS28" i="23"/>
  <c r="F1408" i="23"/>
  <c r="K1408" i="23"/>
  <c r="X1408" i="23"/>
  <c r="F1354" i="23"/>
  <c r="K1354" i="23"/>
  <c r="X1354" i="23"/>
  <c r="BS26" i="23"/>
  <c r="F1300" i="23"/>
  <c r="O1300" i="23" s="1"/>
  <c r="X1300" i="23"/>
  <c r="K1300" i="23"/>
  <c r="BS25" i="23"/>
  <c r="X1246" i="23"/>
  <c r="K1246" i="23"/>
  <c r="F1246" i="23"/>
  <c r="O1246" i="23" s="1"/>
  <c r="K1192" i="23"/>
  <c r="X1192" i="23"/>
  <c r="K1138" i="23"/>
  <c r="X1138" i="23"/>
  <c r="Z1138" i="23" s="1"/>
  <c r="K1084" i="23"/>
  <c r="X1084" i="23"/>
  <c r="K1030" i="23"/>
  <c r="X1030" i="23"/>
  <c r="K976" i="23"/>
  <c r="X976" i="23"/>
  <c r="K922" i="23"/>
  <c r="X922" i="23"/>
  <c r="X868" i="23"/>
  <c r="K868" i="23"/>
  <c r="K814" i="23"/>
  <c r="X814" i="23"/>
  <c r="F814" i="23"/>
  <c r="O814" i="23" s="1"/>
  <c r="X760" i="23"/>
  <c r="F760" i="23"/>
  <c r="O760" i="23" s="1"/>
  <c r="K760" i="23"/>
  <c r="X706" i="23"/>
  <c r="K706" i="23"/>
  <c r="X652" i="23"/>
  <c r="K652" i="23"/>
  <c r="K598" i="23"/>
  <c r="X598" i="23"/>
  <c r="X544" i="23"/>
  <c r="K544" i="23"/>
  <c r="K490" i="23"/>
  <c r="X490" i="23"/>
  <c r="X436" i="23"/>
  <c r="F436" i="23"/>
  <c r="O436" i="23" s="1"/>
  <c r="K436" i="23"/>
  <c r="K382" i="23"/>
  <c r="X382" i="23"/>
  <c r="F382" i="23"/>
  <c r="F328" i="23"/>
  <c r="O328" i="23" s="1"/>
  <c r="X328" i="23"/>
  <c r="K328" i="23"/>
  <c r="K274" i="23"/>
  <c r="X274" i="23"/>
  <c r="K220" i="23"/>
  <c r="X220" i="23"/>
  <c r="Z220" i="23" s="1"/>
  <c r="X166" i="23"/>
  <c r="Z166" i="23" s="1"/>
  <c r="K166" i="23"/>
  <c r="X112" i="23"/>
  <c r="K112" i="23"/>
  <c r="F112" i="23"/>
  <c r="O112" i="23" s="1"/>
  <c r="S100" i="13"/>
  <c r="I50" i="18"/>
  <c r="N49" i="18"/>
  <c r="V49" i="19"/>
  <c r="U50" i="19" s="1"/>
  <c r="W49" i="19"/>
  <c r="K50" i="18"/>
  <c r="F50" i="18"/>
  <c r="C50" i="19" s="1"/>
  <c r="E50" i="19" s="1"/>
  <c r="F49" i="19"/>
  <c r="G49" i="19"/>
  <c r="H49" i="19"/>
  <c r="BS58" i="23"/>
  <c r="BS49" i="23"/>
  <c r="BS48" i="23"/>
  <c r="BS41" i="23"/>
  <c r="BS40" i="23"/>
  <c r="BS33" i="23"/>
  <c r="BS7" i="23"/>
  <c r="U127" i="8" l="1"/>
  <c r="Z1084" i="23"/>
  <c r="Z328" i="23"/>
  <c r="U65" i="8"/>
  <c r="Z1030" i="23"/>
  <c r="Z760" i="23"/>
  <c r="AS1179" i="24"/>
  <c r="AX1179" i="24" s="1"/>
  <c r="Z2542" i="23"/>
  <c r="Y49" i="19"/>
  <c r="Z4192" i="23"/>
  <c r="Z4138" i="23"/>
  <c r="Z3460" i="23"/>
  <c r="Z2974" i="23"/>
  <c r="Z2920" i="23"/>
  <c r="Z274" i="23"/>
  <c r="D3785" i="23"/>
  <c r="F3785"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R1516" i="24"/>
  <c r="Q1516" i="24"/>
  <c r="W1516" i="24"/>
  <c r="X1516" i="24"/>
  <c r="AF1516" i="24"/>
  <c r="AW1516" i="24"/>
  <c r="AX1516" i="24"/>
  <c r="C1517" i="24"/>
  <c r="D1517" i="24" s="1"/>
  <c r="E1517" i="24"/>
  <c r="F1517" i="24"/>
  <c r="G1517" i="24"/>
  <c r="B1518" i="24"/>
  <c r="AB1460" i="24"/>
  <c r="AC1460" i="24"/>
  <c r="AZ1460" i="24"/>
  <c r="O1460" i="24"/>
  <c r="P1460" i="24"/>
  <c r="Q1460" i="24"/>
  <c r="R1460" i="24"/>
  <c r="W1460" i="24"/>
  <c r="X1460" i="24"/>
  <c r="AF1460" i="24"/>
  <c r="AW1460" i="24"/>
  <c r="AX1460" i="24"/>
  <c r="C1461" i="24"/>
  <c r="D1461" i="24" s="1"/>
  <c r="E1461" i="24"/>
  <c r="F1461" i="24"/>
  <c r="G1461" i="24"/>
  <c r="B1462" i="24"/>
  <c r="J1404" i="24"/>
  <c r="I1405" i="24" s="1"/>
  <c r="AP1404" i="24"/>
  <c r="AO1405" i="24" s="1"/>
  <c r="D1404" i="24"/>
  <c r="AB1404" i="24"/>
  <c r="AC1404" i="24" s="1"/>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Z1348" i="24"/>
  <c r="O1348" i="24"/>
  <c r="Y1348" i="24" s="1"/>
  <c r="P1348" i="24"/>
  <c r="Q1348" i="24"/>
  <c r="R1348" i="24"/>
  <c r="AF1348" i="24"/>
  <c r="AW1348" i="24"/>
  <c r="AR1349" i="24"/>
  <c r="L1349" i="24"/>
  <c r="C1349" i="24"/>
  <c r="E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G1237" i="24"/>
  <c r="B1238" i="24"/>
  <c r="AP1180" i="24"/>
  <c r="AO1181" i="24" s="1"/>
  <c r="J1180" i="24"/>
  <c r="I1181" i="24" s="1"/>
  <c r="D1180" i="24"/>
  <c r="AB1180" i="24"/>
  <c r="AC1180" i="24" s="1"/>
  <c r="AZ1180" i="24"/>
  <c r="O1180" i="24"/>
  <c r="Y1180" i="24" s="1"/>
  <c r="P1180" i="24"/>
  <c r="R1180" i="24"/>
  <c r="Q1180" i="24"/>
  <c r="AF1180" i="24"/>
  <c r="AW1180" i="24"/>
  <c r="AR1181" i="24"/>
  <c r="L1181" i="24"/>
  <c r="C1181" i="24"/>
  <c r="E1181" i="24"/>
  <c r="G1181" i="24"/>
  <c r="B1182" i="24"/>
  <c r="AP1124" i="24"/>
  <c r="AO1125" i="24" s="1"/>
  <c r="J1124" i="24"/>
  <c r="I1125" i="24" s="1"/>
  <c r="D1124" i="24"/>
  <c r="AB1124" i="24"/>
  <c r="AC1124" i="24" s="1"/>
  <c r="AZ1124" i="24"/>
  <c r="O1124" i="24"/>
  <c r="Y1124" i="24" s="1"/>
  <c r="P1124" i="24"/>
  <c r="R1124" i="24"/>
  <c r="Q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G1069" i="24"/>
  <c r="B1070" i="24"/>
  <c r="AP1012" i="24"/>
  <c r="AO1013" i="24" s="1"/>
  <c r="J1012" i="24"/>
  <c r="I1013" i="24" s="1"/>
  <c r="D1012" i="24"/>
  <c r="AB1012" i="24"/>
  <c r="AC1012" i="24"/>
  <c r="AZ1012" i="24"/>
  <c r="O1012" i="24"/>
  <c r="Y1012" i="24" s="1"/>
  <c r="P1012" i="24"/>
  <c r="Q1012" i="24"/>
  <c r="R1012" i="24"/>
  <c r="AF1012" i="24"/>
  <c r="AW1012" i="24"/>
  <c r="AR1013" i="24"/>
  <c r="L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Z900" i="24"/>
  <c r="O900" i="24"/>
  <c r="Y900" i="24" s="1"/>
  <c r="P900" i="24"/>
  <c r="Q900" i="24"/>
  <c r="R900" i="24"/>
  <c r="AF900" i="24"/>
  <c r="AW900" i="24"/>
  <c r="AR901" i="24"/>
  <c r="L901" i="24"/>
  <c r="C901" i="24"/>
  <c r="E901" i="24"/>
  <c r="F901" i="24"/>
  <c r="G901" i="24"/>
  <c r="B902" i="24"/>
  <c r="AP844" i="24"/>
  <c r="AO845" i="24" s="1"/>
  <c r="J844" i="24"/>
  <c r="I845" i="24" s="1"/>
  <c r="D844" i="24"/>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Z732" i="24"/>
  <c r="P732" i="24"/>
  <c r="Q732" i="24"/>
  <c r="R732" i="24"/>
  <c r="AF732" i="24"/>
  <c r="AW732" i="24"/>
  <c r="AR733" i="24"/>
  <c r="L733" i="24"/>
  <c r="C733" i="24"/>
  <c r="E733" i="24"/>
  <c r="F733" i="24"/>
  <c r="G733" i="24"/>
  <c r="B734" i="24"/>
  <c r="AP676" i="24"/>
  <c r="AO677" i="24" s="1"/>
  <c r="J676" i="24"/>
  <c r="I677" i="24" s="1"/>
  <c r="D676" i="24"/>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F565" i="24" s="1"/>
  <c r="E565" i="24"/>
  <c r="G565" i="24"/>
  <c r="B566" i="24"/>
  <c r="AR509" i="24"/>
  <c r="L509" i="24"/>
  <c r="C509" i="24"/>
  <c r="E509" i="24"/>
  <c r="G509" i="24"/>
  <c r="B510" i="24"/>
  <c r="J508" i="24"/>
  <c r="I509" i="24" s="1"/>
  <c r="AP508" i="24"/>
  <c r="AO509" i="24" s="1"/>
  <c r="D508" i="24"/>
  <c r="AZ508" i="24"/>
  <c r="O508" i="24"/>
  <c r="Y508" i="24" s="1"/>
  <c r="P508" i="24"/>
  <c r="Q508" i="24"/>
  <c r="R508" i="24"/>
  <c r="AW508" i="24"/>
  <c r="AF508" i="24"/>
  <c r="AP452" i="24"/>
  <c r="AO453" i="24" s="1"/>
  <c r="J452" i="24"/>
  <c r="I453" i="24" s="1"/>
  <c r="D452" i="24"/>
  <c r="AB452" i="24"/>
  <c r="AC452" i="24" s="1"/>
  <c r="O452" i="24"/>
  <c r="Y452" i="24" s="1"/>
  <c r="AZ452" i="24"/>
  <c r="P452" i="24"/>
  <c r="Q452" i="24"/>
  <c r="R452" i="24"/>
  <c r="AF452" i="24"/>
  <c r="AW452" i="24"/>
  <c r="AR453" i="24"/>
  <c r="L453" i="24"/>
  <c r="C453" i="24"/>
  <c r="E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T4707" i="23"/>
  <c r="D38" i="16" s="1"/>
  <c r="AH4707" i="23"/>
  <c r="D62" i="16" s="1"/>
  <c r="S4708" i="23"/>
  <c r="T4708" i="23" s="1"/>
  <c r="D39" i="16" s="1"/>
  <c r="U4708" i="23"/>
  <c r="AG4708" i="23"/>
  <c r="AH4708" i="23" s="1"/>
  <c r="D63" i="16" s="1"/>
  <c r="AI4708" i="23"/>
  <c r="D4709" i="23"/>
  <c r="J4709" i="23"/>
  <c r="I4710" i="23" s="1"/>
  <c r="AB4709" i="23"/>
  <c r="AA4710" i="23" s="1"/>
  <c r="P4709" i="23"/>
  <c r="Q4709" i="23"/>
  <c r="R4709" i="23"/>
  <c r="AD4710" i="23"/>
  <c r="L4710" i="23"/>
  <c r="C4710" i="23"/>
  <c r="E4710" i="23"/>
  <c r="F4710" i="23"/>
  <c r="G4710" i="23"/>
  <c r="B4711" i="23"/>
  <c r="D4655" i="23"/>
  <c r="W4655" i="23"/>
  <c r="O4655" i="23"/>
  <c r="P4655" i="23"/>
  <c r="Q4655" i="23"/>
  <c r="R4655" i="23"/>
  <c r="Y4656" i="23"/>
  <c r="C4656" i="23"/>
  <c r="X4656" i="23" s="1"/>
  <c r="E4656" i="23"/>
  <c r="F4656" i="23"/>
  <c r="G4656" i="23"/>
  <c r="B4657" i="23"/>
  <c r="J4601" i="23"/>
  <c r="I4602" i="23" s="1"/>
  <c r="D4601" i="23"/>
  <c r="P4601" i="23"/>
  <c r="Q4601" i="23"/>
  <c r="R4601" i="23"/>
  <c r="L4602" i="23"/>
  <c r="C4602" i="23"/>
  <c r="K4602" i="23" s="1"/>
  <c r="E4602" i="23"/>
  <c r="F4602" i="23"/>
  <c r="G4602" i="23"/>
  <c r="B4603" i="23"/>
  <c r="D4547" i="23"/>
  <c r="J4547" i="23"/>
  <c r="I4548" i="23" s="1"/>
  <c r="P4547" i="23"/>
  <c r="Q4547" i="23"/>
  <c r="R4547" i="23"/>
  <c r="L4548" i="23"/>
  <c r="C4548" i="23"/>
  <c r="K4548" i="23" s="1"/>
  <c r="E4548" i="23"/>
  <c r="F4548" i="23"/>
  <c r="G4548" i="23"/>
  <c r="B4549"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L4086" i="23"/>
  <c r="Y4086" i="23"/>
  <c r="E4086" i="23"/>
  <c r="B4087" i="23"/>
  <c r="C4086" i="23"/>
  <c r="G4086" i="23"/>
  <c r="J4085" i="23"/>
  <c r="I4086" i="23" s="1"/>
  <c r="W4085" i="23"/>
  <c r="V4086" i="23" s="1"/>
  <c r="D4085" i="23"/>
  <c r="O4085" i="23"/>
  <c r="P4085" i="23"/>
  <c r="Q4085" i="23"/>
  <c r="R4085" i="23"/>
  <c r="AV72" i="23"/>
  <c r="BT72" i="23"/>
  <c r="O3785" i="23"/>
  <c r="P3785" i="23"/>
  <c r="Q3785" i="23"/>
  <c r="R3785" i="23"/>
  <c r="C3786" i="23"/>
  <c r="D3786" i="23" s="1"/>
  <c r="E3786" i="23"/>
  <c r="F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J3461" i="23"/>
  <c r="I3462" i="23" s="1"/>
  <c r="W3461" i="23"/>
  <c r="V3462" i="23" s="1"/>
  <c r="D3461" i="23"/>
  <c r="O3461" i="23"/>
  <c r="P3461" i="23"/>
  <c r="Q3461" i="23"/>
  <c r="R3461" i="23"/>
  <c r="L3462" i="23"/>
  <c r="Y3462" i="23"/>
  <c r="C3462" i="23"/>
  <c r="E3462" i="23"/>
  <c r="G3462" i="23"/>
  <c r="B3463" i="23"/>
  <c r="J3407" i="23"/>
  <c r="I3408" i="23" s="1"/>
  <c r="W3407" i="23"/>
  <c r="V3408" i="23" s="1"/>
  <c r="D3407" i="23"/>
  <c r="O3407" i="23"/>
  <c r="P3407" i="23"/>
  <c r="Q3407" i="23"/>
  <c r="R3407" i="23"/>
  <c r="Y3408" i="23"/>
  <c r="L3408" i="23"/>
  <c r="C3408" i="23"/>
  <c r="E3408" i="23"/>
  <c r="G3408" i="23"/>
  <c r="B3409" i="23"/>
  <c r="W3353" i="23"/>
  <c r="V3354" i="23" s="1"/>
  <c r="J3353" i="23"/>
  <c r="I3354" i="23" s="1"/>
  <c r="D3353" i="23"/>
  <c r="O3353" i="23"/>
  <c r="BU64" i="23" s="1"/>
  <c r="P3353" i="23"/>
  <c r="Q3353" i="23"/>
  <c r="R3353" i="23"/>
  <c r="Y3354" i="23"/>
  <c r="L3354" i="23"/>
  <c r="C3354" i="23"/>
  <c r="E3354" i="23"/>
  <c r="F3354" i="23"/>
  <c r="G3354" i="23"/>
  <c r="B3355" i="23"/>
  <c r="W3299" i="23"/>
  <c r="V3300" i="23" s="1"/>
  <c r="J3299" i="23"/>
  <c r="I3300" i="23" s="1"/>
  <c r="D3299" i="23"/>
  <c r="O3299" i="23"/>
  <c r="BU63" i="23" s="1"/>
  <c r="P3299" i="23"/>
  <c r="Q3299" i="23"/>
  <c r="R3299" i="23"/>
  <c r="Y3300" i="23"/>
  <c r="L3300" i="23"/>
  <c r="C3300" i="23"/>
  <c r="E3300" i="23"/>
  <c r="F3300" i="23"/>
  <c r="G3300" i="23"/>
  <c r="B3301" i="23"/>
  <c r="W3245" i="23"/>
  <c r="V3246" i="23" s="1"/>
  <c r="J3245" i="23"/>
  <c r="I3246" i="23" s="1"/>
  <c r="D3245" i="23"/>
  <c r="O3245" i="23"/>
  <c r="P3245" i="23"/>
  <c r="Q3245" i="23"/>
  <c r="R3245" i="23"/>
  <c r="Y3246" i="23"/>
  <c r="L3246" i="23"/>
  <c r="C3246" i="23"/>
  <c r="E3246" i="23"/>
  <c r="F3246" i="23"/>
  <c r="G3246" i="23"/>
  <c r="B3247" i="23"/>
  <c r="W3191" i="23"/>
  <c r="V3192" i="23" s="1"/>
  <c r="J3191" i="23"/>
  <c r="I3192" i="23" s="1"/>
  <c r="D3191" i="23"/>
  <c r="P3191" i="23"/>
  <c r="Q3191" i="23"/>
  <c r="R3191" i="23"/>
  <c r="Y3192" i="23"/>
  <c r="L3192" i="23"/>
  <c r="C3192" i="23"/>
  <c r="E3192" i="23"/>
  <c r="F3192" i="23"/>
  <c r="G3192" i="23"/>
  <c r="B3193" i="23"/>
  <c r="W3137" i="23"/>
  <c r="V3138" i="23" s="1"/>
  <c r="J3137" i="23"/>
  <c r="I3138" i="23" s="1"/>
  <c r="D3137" i="23"/>
  <c r="P3137" i="23"/>
  <c r="Q3137" i="23"/>
  <c r="R3137" i="23"/>
  <c r="Y3138" i="23"/>
  <c r="L3138" i="23"/>
  <c r="C3138" i="23"/>
  <c r="E3138" i="23"/>
  <c r="F3138" i="23"/>
  <c r="G3138" i="23"/>
  <c r="B3139" i="23"/>
  <c r="Z3082" i="23"/>
  <c r="V3083" i="23"/>
  <c r="W3083" i="23"/>
  <c r="V3084" i="23" s="1"/>
  <c r="J3083" i="23"/>
  <c r="I3084" i="23" s="1"/>
  <c r="D3083" i="23"/>
  <c r="O3083" i="23"/>
  <c r="P3083" i="23"/>
  <c r="Q3083" i="23"/>
  <c r="R3083" i="23"/>
  <c r="Y3084" i="23"/>
  <c r="L3084" i="23"/>
  <c r="C3084" i="23"/>
  <c r="E3084" i="23"/>
  <c r="G3084" i="23"/>
  <c r="B3085" i="23"/>
  <c r="W3029" i="23"/>
  <c r="V3030" i="23" s="1"/>
  <c r="J3029" i="23"/>
  <c r="I3030" i="23" s="1"/>
  <c r="D3029" i="23"/>
  <c r="O3029" i="23"/>
  <c r="P3029" i="23"/>
  <c r="Q3029" i="23"/>
  <c r="R3029" i="23"/>
  <c r="Y3030" i="23"/>
  <c r="L3030" i="23"/>
  <c r="C3030" i="23"/>
  <c r="E3030" i="23"/>
  <c r="G3030" i="23"/>
  <c r="B3031" i="23"/>
  <c r="J2975" i="23"/>
  <c r="I2976" i="23" s="1"/>
  <c r="W2975" i="23"/>
  <c r="V2976" i="23" s="1"/>
  <c r="D2975" i="23"/>
  <c r="O2975" i="23"/>
  <c r="P2975" i="23"/>
  <c r="Q2975" i="23"/>
  <c r="R2975" i="23"/>
  <c r="Y2976" i="23"/>
  <c r="L2976" i="23"/>
  <c r="C2976" i="23"/>
  <c r="E2976" i="23"/>
  <c r="F2976" i="23"/>
  <c r="G2976" i="23"/>
  <c r="B2977" i="23"/>
  <c r="W2921" i="23"/>
  <c r="V2922" i="23" s="1"/>
  <c r="J2921" i="23"/>
  <c r="I2922" i="23" s="1"/>
  <c r="D2921" i="23"/>
  <c r="O2921" i="23"/>
  <c r="P2921" i="23"/>
  <c r="Q2921" i="23"/>
  <c r="R2921" i="23"/>
  <c r="Y2922" i="23"/>
  <c r="L2922" i="23"/>
  <c r="C2922" i="23"/>
  <c r="E2922" i="23"/>
  <c r="G2922" i="23"/>
  <c r="B2923" i="23"/>
  <c r="W2867" i="23"/>
  <c r="V2868" i="23" s="1"/>
  <c r="J2867" i="23"/>
  <c r="I2868" i="23" s="1"/>
  <c r="D2867" i="23"/>
  <c r="O2867" i="23"/>
  <c r="P2867" i="23"/>
  <c r="Q2867" i="23"/>
  <c r="R2867" i="23"/>
  <c r="Y2868" i="23"/>
  <c r="L2868" i="23"/>
  <c r="C2868" i="23"/>
  <c r="E2868" i="23"/>
  <c r="F2868" i="23"/>
  <c r="G2868" i="23"/>
  <c r="B2869" i="23"/>
  <c r="AL1627" i="24"/>
  <c r="U2812" i="23"/>
  <c r="J2813" i="23"/>
  <c r="I2814" i="23" s="1"/>
  <c r="W2813" i="23"/>
  <c r="V2814" i="23" s="1"/>
  <c r="D2813" i="23"/>
  <c r="O2813" i="23"/>
  <c r="P2813" i="23"/>
  <c r="Q2813" i="23"/>
  <c r="R2813" i="23"/>
  <c r="T2813" i="23"/>
  <c r="L2814" i="23"/>
  <c r="Y2814" i="23"/>
  <c r="C2814" i="23"/>
  <c r="E2814" i="23"/>
  <c r="F2814" i="23"/>
  <c r="G2814" i="23"/>
  <c r="B2815" i="23"/>
  <c r="W2759" i="23"/>
  <c r="V2760" i="23" s="1"/>
  <c r="J2759" i="23"/>
  <c r="I2760" i="23" s="1"/>
  <c r="D2759" i="23"/>
  <c r="O2759" i="23"/>
  <c r="P2759" i="23"/>
  <c r="Q2759" i="23"/>
  <c r="R2759" i="23"/>
  <c r="Y2760" i="23"/>
  <c r="L2760" i="23"/>
  <c r="C2760" i="23"/>
  <c r="E2760" i="23"/>
  <c r="G2760" i="23"/>
  <c r="B2761" i="23"/>
  <c r="W2705" i="23"/>
  <c r="V2706" i="23" s="1"/>
  <c r="J2705" i="23"/>
  <c r="I2706" i="23" s="1"/>
  <c r="D2705" i="23"/>
  <c r="P2705" i="23"/>
  <c r="Q2705" i="23"/>
  <c r="R2705" i="23"/>
  <c r="Y2706" i="23"/>
  <c r="L2706" i="23"/>
  <c r="C2706" i="23"/>
  <c r="E2706" i="23"/>
  <c r="G2706" i="23"/>
  <c r="B2707" i="23"/>
  <c r="J2651" i="23"/>
  <c r="I2652" i="23" s="1"/>
  <c r="W2651" i="23"/>
  <c r="V2652" i="23" s="1"/>
  <c r="D2651" i="23"/>
  <c r="O2651" i="23"/>
  <c r="P2651" i="23"/>
  <c r="Q2651" i="23"/>
  <c r="R2651" i="23"/>
  <c r="L2652" i="23"/>
  <c r="Y2652" i="23"/>
  <c r="C2652" i="23"/>
  <c r="E2652" i="23"/>
  <c r="G2652" i="23"/>
  <c r="B2653" i="23"/>
  <c r="Z2596" i="23"/>
  <c r="V2597" i="23"/>
  <c r="W2597" i="23"/>
  <c r="V2598" i="23" s="1"/>
  <c r="J2597" i="23"/>
  <c r="I2598" i="23" s="1"/>
  <c r="D2597" i="23"/>
  <c r="O2597" i="23"/>
  <c r="P2597" i="23"/>
  <c r="Q2597" i="23"/>
  <c r="R2597" i="23"/>
  <c r="Y2598" i="23"/>
  <c r="L2598" i="23"/>
  <c r="C2598" i="23"/>
  <c r="E2598" i="23"/>
  <c r="G2598" i="23"/>
  <c r="B2599" i="23"/>
  <c r="W2543" i="23"/>
  <c r="V2544" i="23" s="1"/>
  <c r="J2543" i="23"/>
  <c r="I2544" i="23" s="1"/>
  <c r="D2543" i="23"/>
  <c r="O2543" i="23"/>
  <c r="P2543" i="23"/>
  <c r="Q2543" i="23"/>
  <c r="R2543" i="23"/>
  <c r="Y2544" i="23"/>
  <c r="L2544" i="23"/>
  <c r="C2544" i="23"/>
  <c r="E2544" i="23"/>
  <c r="G2544" i="23"/>
  <c r="B2545" i="23"/>
  <c r="W2489" i="23"/>
  <c r="V2490" i="23" s="1"/>
  <c r="J2489" i="23"/>
  <c r="I2490" i="23" s="1"/>
  <c r="D2489" i="23"/>
  <c r="O2489" i="23"/>
  <c r="P2489" i="23"/>
  <c r="Q2489" i="23"/>
  <c r="R2489" i="23"/>
  <c r="Y2490" i="23"/>
  <c r="L2490" i="23"/>
  <c r="C2490" i="23"/>
  <c r="E2490" i="23"/>
  <c r="G2490" i="23"/>
  <c r="B2491" i="23"/>
  <c r="BT47" i="23"/>
  <c r="J2435" i="23"/>
  <c r="I2436" i="23" s="1"/>
  <c r="W2435" i="23"/>
  <c r="V2436" i="23" s="1"/>
  <c r="D2435" i="23"/>
  <c r="O2435" i="23"/>
  <c r="BU47" i="23" s="1"/>
  <c r="P2435" i="23"/>
  <c r="Q2435" i="23"/>
  <c r="R2435" i="23"/>
  <c r="Y2436" i="23"/>
  <c r="L2436" i="23"/>
  <c r="C2436" i="23"/>
  <c r="E2436" i="23"/>
  <c r="F2436" i="23"/>
  <c r="G2436" i="23"/>
  <c r="B2437" i="23"/>
  <c r="W2381" i="23"/>
  <c r="V2382" i="23" s="1"/>
  <c r="J2381" i="23"/>
  <c r="I2382" i="23" s="1"/>
  <c r="D2381" i="23"/>
  <c r="O2381" i="23"/>
  <c r="P2381" i="23"/>
  <c r="Q2381" i="23"/>
  <c r="R2381" i="23"/>
  <c r="Y2382" i="23"/>
  <c r="L2382" i="23"/>
  <c r="C2382" i="23"/>
  <c r="E2382" i="23"/>
  <c r="F2382" i="23"/>
  <c r="G2382" i="23"/>
  <c r="B2383" i="23"/>
  <c r="W2327" i="23"/>
  <c r="V2328" i="23" s="1"/>
  <c r="J2327" i="23"/>
  <c r="I2328" i="23" s="1"/>
  <c r="D2327" i="23"/>
  <c r="P2327" i="23"/>
  <c r="Q2327" i="23"/>
  <c r="R2327" i="23"/>
  <c r="Y2328" i="23"/>
  <c r="L2328" i="23"/>
  <c r="C2328" i="23"/>
  <c r="E2328" i="23"/>
  <c r="F2328" i="23"/>
  <c r="G2328" i="23"/>
  <c r="B2329" i="23"/>
  <c r="P2273" i="23"/>
  <c r="Q2273" i="23"/>
  <c r="R2273" i="23"/>
  <c r="J2273" i="23"/>
  <c r="I2274" i="23" s="1"/>
  <c r="W2273" i="23"/>
  <c r="V2274" i="23" s="1"/>
  <c r="D2273" i="23"/>
  <c r="L2274" i="23"/>
  <c r="Y2274" i="23"/>
  <c r="G2274" i="23"/>
  <c r="B2275" i="23"/>
  <c r="C2274" i="23"/>
  <c r="E2274" i="23"/>
  <c r="O2219" i="23"/>
  <c r="P2219" i="23"/>
  <c r="Q2219" i="23"/>
  <c r="R2219" i="23"/>
  <c r="L2220" i="23"/>
  <c r="Y2220" i="23"/>
  <c r="G2220" i="23"/>
  <c r="C2220" i="23"/>
  <c r="E2220" i="23"/>
  <c r="B2221" i="23"/>
  <c r="J2219" i="23"/>
  <c r="I2220" i="23" s="1"/>
  <c r="W2219" i="23"/>
  <c r="V2220" i="23" s="1"/>
  <c r="D2219" i="23"/>
  <c r="J2165" i="23"/>
  <c r="I2166" i="23" s="1"/>
  <c r="W2165" i="23"/>
  <c r="V2166" i="23" s="1"/>
  <c r="D2165" i="23"/>
  <c r="Y2166" i="23"/>
  <c r="L2166" i="23"/>
  <c r="E2166" i="23"/>
  <c r="G2166" i="23"/>
  <c r="C2166" i="23"/>
  <c r="F2166" i="23"/>
  <c r="B2167" i="23"/>
  <c r="O2165" i="23"/>
  <c r="P2165" i="23"/>
  <c r="Q2165" i="23"/>
  <c r="R2165" i="23"/>
  <c r="L2112" i="23"/>
  <c r="Y2112" i="23"/>
  <c r="E2112" i="23"/>
  <c r="C2112" i="23"/>
  <c r="G2112" i="23"/>
  <c r="B2113" i="23"/>
  <c r="W2111" i="23"/>
  <c r="V2112" i="23" s="1"/>
  <c r="J2111" i="23"/>
  <c r="I2112" i="23" s="1"/>
  <c r="D2111" i="23"/>
  <c r="O2111" i="23"/>
  <c r="P2111" i="23"/>
  <c r="Q2111" i="23"/>
  <c r="R2111" i="23"/>
  <c r="L2058" i="23"/>
  <c r="Y2058" i="23"/>
  <c r="B2059" i="23"/>
  <c r="G2058" i="23"/>
  <c r="E2058" i="23"/>
  <c r="C2058" i="23"/>
  <c r="O2057" i="23"/>
  <c r="BU40" i="23" s="1"/>
  <c r="P2057" i="23"/>
  <c r="Q2057" i="23"/>
  <c r="R2057" i="23"/>
  <c r="J2057" i="23"/>
  <c r="I2058" i="23" s="1"/>
  <c r="W2057" i="23"/>
  <c r="V2058" i="23" s="1"/>
  <c r="D2057" i="23"/>
  <c r="P2003" i="23"/>
  <c r="Q2003" i="23"/>
  <c r="R2003" i="23"/>
  <c r="W2003" i="23"/>
  <c r="V2004" i="23" s="1"/>
  <c r="J2003" i="23"/>
  <c r="I2004" i="23" s="1"/>
  <c r="D2003" i="23"/>
  <c r="L2004" i="23"/>
  <c r="Y2004" i="23"/>
  <c r="B2005" i="23"/>
  <c r="C2004" i="23"/>
  <c r="G2004" i="23"/>
  <c r="E2004" i="23"/>
  <c r="J1949" i="23"/>
  <c r="I1950" i="23" s="1"/>
  <c r="W1949" i="23"/>
  <c r="V1950" i="23" s="1"/>
  <c r="D1949" i="23"/>
  <c r="L1950" i="23"/>
  <c r="Y1950" i="23"/>
  <c r="E1950" i="23"/>
  <c r="B1951" i="23"/>
  <c r="C1950" i="23"/>
  <c r="G1950" i="23"/>
  <c r="O1949" i="23"/>
  <c r="BU38" i="23" s="1"/>
  <c r="P1949" i="23"/>
  <c r="Q1949" i="23"/>
  <c r="R1949" i="23"/>
  <c r="J1895" i="23"/>
  <c r="I1896" i="23" s="1"/>
  <c r="W1895" i="23"/>
  <c r="V1896" i="23" s="1"/>
  <c r="D1895" i="23"/>
  <c r="O1895" i="23"/>
  <c r="P1895" i="23"/>
  <c r="Q1895" i="23"/>
  <c r="R1895" i="23"/>
  <c r="L1896" i="23"/>
  <c r="Y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F1788" i="23"/>
  <c r="G1788" i="23"/>
  <c r="B1789" i="23"/>
  <c r="W1733" i="23"/>
  <c r="V1734" i="23" s="1"/>
  <c r="J1733" i="23"/>
  <c r="I1734" i="23" s="1"/>
  <c r="D1733" i="23"/>
  <c r="O1733" i="23"/>
  <c r="P1733" i="23"/>
  <c r="Q1733" i="23"/>
  <c r="R1733" i="23"/>
  <c r="Y1734" i="23"/>
  <c r="L1734" i="23"/>
  <c r="C1734" i="23"/>
  <c r="E1734" i="23"/>
  <c r="G1734" i="23"/>
  <c r="B1735" i="23"/>
  <c r="W1679" i="23"/>
  <c r="V1680" i="23" s="1"/>
  <c r="J1679" i="23"/>
  <c r="I1680" i="23" s="1"/>
  <c r="D1679" i="23"/>
  <c r="O1679" i="23"/>
  <c r="P1679" i="23"/>
  <c r="Q1679" i="23"/>
  <c r="R1679" i="23"/>
  <c r="Y1680" i="23"/>
  <c r="L1680" i="23"/>
  <c r="C1680" i="23"/>
  <c r="E1680" i="23"/>
  <c r="G1680" i="23"/>
  <c r="B1681" i="23"/>
  <c r="W1625" i="23"/>
  <c r="V1626" i="23" s="1"/>
  <c r="J1625" i="23"/>
  <c r="I1626" i="23" s="1"/>
  <c r="D1625" i="23"/>
  <c r="O1625" i="23"/>
  <c r="P1625" i="23"/>
  <c r="Q1625" i="23"/>
  <c r="R1625" i="23"/>
  <c r="L1626" i="23"/>
  <c r="Y1626" i="23"/>
  <c r="C1626" i="23"/>
  <c r="E1626" i="23"/>
  <c r="G1626" i="23"/>
  <c r="B1627" i="23"/>
  <c r="J1571" i="23"/>
  <c r="I1572" i="23" s="1"/>
  <c r="W1571" i="23"/>
  <c r="V1572" i="23" s="1"/>
  <c r="D1571" i="23"/>
  <c r="O1571" i="23"/>
  <c r="BU31" i="23" s="1"/>
  <c r="P1571" i="23"/>
  <c r="Q1571" i="23"/>
  <c r="R1571" i="23"/>
  <c r="Y1572" i="23"/>
  <c r="L1572" i="23"/>
  <c r="C1572" i="23"/>
  <c r="F1572" i="23" s="1"/>
  <c r="E1572" i="23"/>
  <c r="G1572" i="23"/>
  <c r="B1573" i="23"/>
  <c r="J1517" i="23"/>
  <c r="I1518" i="23" s="1"/>
  <c r="W1517" i="23"/>
  <c r="V1518" i="23" s="1"/>
  <c r="D1517" i="23"/>
  <c r="O1517" i="23"/>
  <c r="BU30" i="23" s="1"/>
  <c r="P1517" i="23"/>
  <c r="Q1517" i="23"/>
  <c r="R1517" i="23"/>
  <c r="Y1518" i="23"/>
  <c r="L1518" i="23"/>
  <c r="C1518" i="23"/>
  <c r="F1518" i="23" s="1"/>
  <c r="E1518" i="23"/>
  <c r="G1518" i="23"/>
  <c r="B1519" i="23"/>
  <c r="W1463" i="23"/>
  <c r="V1464" i="23" s="1"/>
  <c r="J1463" i="23"/>
  <c r="I1464" i="23" s="1"/>
  <c r="D1463" i="23"/>
  <c r="O1463" i="23"/>
  <c r="BU29" i="23" s="1"/>
  <c r="P1463" i="23"/>
  <c r="Q1463" i="23"/>
  <c r="R1463" i="23"/>
  <c r="Y1464" i="23"/>
  <c r="L1464" i="23"/>
  <c r="C1464" i="23"/>
  <c r="F1464" i="23" s="1"/>
  <c r="E1464" i="23"/>
  <c r="G1464" i="23"/>
  <c r="B1465" i="23"/>
  <c r="W1409" i="23"/>
  <c r="V1410" i="23" s="1"/>
  <c r="J1409" i="23"/>
  <c r="I1410" i="23" s="1"/>
  <c r="D1409" i="23"/>
  <c r="O1409" i="23"/>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F1302" i="23"/>
  <c r="G1302" i="23"/>
  <c r="B1303" i="23"/>
  <c r="W1247" i="23"/>
  <c r="V1248" i="23" s="1"/>
  <c r="J1247" i="23"/>
  <c r="I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J1031" i="23"/>
  <c r="I1032" i="23" s="1"/>
  <c r="W1031" i="23"/>
  <c r="V1032" i="23" s="1"/>
  <c r="D1031" i="23"/>
  <c r="O1031" i="23"/>
  <c r="P1031" i="23"/>
  <c r="Q1031" i="23"/>
  <c r="R1031" i="23"/>
  <c r="Y1032" i="23"/>
  <c r="L1032" i="23"/>
  <c r="C1032" i="23"/>
  <c r="E1032" i="23"/>
  <c r="F1032" i="23"/>
  <c r="G1032" i="23"/>
  <c r="B1033" i="23"/>
  <c r="W88" i="8"/>
  <c r="BT20" i="23"/>
  <c r="J977" i="23"/>
  <c r="I978" i="23" s="1"/>
  <c r="W977" i="23"/>
  <c r="V978" i="23" s="1"/>
  <c r="D977" i="23"/>
  <c r="O977" i="23"/>
  <c r="Q977" i="23"/>
  <c r="P977" i="23"/>
  <c r="R977" i="23"/>
  <c r="Y978" i="23"/>
  <c r="L978" i="23"/>
  <c r="C978" i="23"/>
  <c r="E978" i="23"/>
  <c r="F978" i="23"/>
  <c r="G978" i="23"/>
  <c r="B979" i="23"/>
  <c r="W87" i="8"/>
  <c r="BT19" i="23"/>
  <c r="W923" i="23"/>
  <c r="V924" i="23" s="1"/>
  <c r="J923" i="23"/>
  <c r="I924" i="23" s="1"/>
  <c r="D923" i="23"/>
  <c r="O923" i="23"/>
  <c r="Q923" i="23"/>
  <c r="P923" i="23"/>
  <c r="R923" i="23"/>
  <c r="L924" i="23"/>
  <c r="Y924" i="23"/>
  <c r="C924" i="23"/>
  <c r="E924" i="23"/>
  <c r="F924" i="23"/>
  <c r="G924" i="23"/>
  <c r="B925" i="23"/>
  <c r="W86" i="8"/>
  <c r="BT18" i="23"/>
  <c r="W869" i="23"/>
  <c r="V870" i="23" s="1"/>
  <c r="J869" i="23"/>
  <c r="I870" i="23" s="1"/>
  <c r="D869" i="23"/>
  <c r="O869" i="23"/>
  <c r="Q869" i="23"/>
  <c r="P869" i="23"/>
  <c r="R869" i="23"/>
  <c r="Y870" i="23"/>
  <c r="L870" i="23"/>
  <c r="C870" i="23"/>
  <c r="E870" i="23"/>
  <c r="G870" i="23"/>
  <c r="B871" i="23"/>
  <c r="W85" i="8"/>
  <c r="BT17" i="23"/>
  <c r="W815" i="23"/>
  <c r="V816" i="23" s="1"/>
  <c r="J815" i="23"/>
  <c r="I816" i="23" s="1"/>
  <c r="D815" i="23"/>
  <c r="Q815" i="23"/>
  <c r="P815" i="23"/>
  <c r="R815" i="23"/>
  <c r="Y816" i="23"/>
  <c r="L816" i="23"/>
  <c r="C816" i="23"/>
  <c r="E816" i="23"/>
  <c r="G816" i="23"/>
  <c r="B817" i="23"/>
  <c r="W761" i="23"/>
  <c r="V762" i="23" s="1"/>
  <c r="J761" i="23"/>
  <c r="I762" i="23" s="1"/>
  <c r="D761" i="23"/>
  <c r="P761" i="23"/>
  <c r="Q761" i="23"/>
  <c r="R761" i="23"/>
  <c r="L762" i="23"/>
  <c r="Y762" i="23"/>
  <c r="B763" i="23"/>
  <c r="E762" i="23"/>
  <c r="G762" i="23"/>
  <c r="C762" i="23"/>
  <c r="W84" i="8"/>
  <c r="BT16" i="23"/>
  <c r="W83" i="8"/>
  <c r="BT15" i="23"/>
  <c r="O707" i="23"/>
  <c r="P707" i="23"/>
  <c r="Q707" i="23"/>
  <c r="R707" i="23"/>
  <c r="W707" i="23"/>
  <c r="V708" i="23" s="1"/>
  <c r="J707" i="23"/>
  <c r="I708" i="23" s="1"/>
  <c r="D707" i="23"/>
  <c r="L708" i="23"/>
  <c r="Y708" i="23"/>
  <c r="E708" i="23"/>
  <c r="C708" i="23"/>
  <c r="G708" i="23"/>
  <c r="B709" i="23"/>
  <c r="W82" i="8"/>
  <c r="BT14" i="23"/>
  <c r="W653" i="23"/>
  <c r="V654" i="23" s="1"/>
  <c r="J653" i="23"/>
  <c r="I654" i="23" s="1"/>
  <c r="D653" i="23"/>
  <c r="O653" i="23"/>
  <c r="Q653" i="23"/>
  <c r="R653" i="23"/>
  <c r="P653" i="23"/>
  <c r="Y654" i="23"/>
  <c r="L654" i="23"/>
  <c r="C654" i="23"/>
  <c r="E654" i="23"/>
  <c r="F654" i="23"/>
  <c r="G654" i="23"/>
  <c r="B655" i="23"/>
  <c r="W81" i="8"/>
  <c r="BT13" i="23"/>
  <c r="W599" i="23"/>
  <c r="V600" i="23" s="1"/>
  <c r="J599" i="23"/>
  <c r="I600" i="23" s="1"/>
  <c r="D599" i="23"/>
  <c r="O599" i="23"/>
  <c r="P599" i="23"/>
  <c r="Q599" i="23"/>
  <c r="R599" i="23"/>
  <c r="Y600" i="23"/>
  <c r="L600" i="23"/>
  <c r="C600" i="23"/>
  <c r="E600" i="23"/>
  <c r="F600" i="23"/>
  <c r="G600" i="23"/>
  <c r="B601" i="23"/>
  <c r="W80" i="8"/>
  <c r="BT12" i="23"/>
  <c r="W545" i="23"/>
  <c r="V546" i="23" s="1"/>
  <c r="J545" i="23"/>
  <c r="I546" i="23" s="1"/>
  <c r="D545" i="23"/>
  <c r="O545" i="23"/>
  <c r="Q545" i="23"/>
  <c r="P545" i="23"/>
  <c r="R545" i="23"/>
  <c r="Y546" i="23"/>
  <c r="L546" i="23"/>
  <c r="C546" i="23"/>
  <c r="E546" i="23"/>
  <c r="F546" i="23"/>
  <c r="G546" i="23"/>
  <c r="B547" i="23"/>
  <c r="W79" i="8"/>
  <c r="BT11" i="23"/>
  <c r="W491" i="23"/>
  <c r="V492" i="23" s="1"/>
  <c r="J491" i="23"/>
  <c r="I492" i="23" s="1"/>
  <c r="D491" i="23"/>
  <c r="O491" i="23"/>
  <c r="Q491" i="23"/>
  <c r="R491" i="23"/>
  <c r="P491" i="23"/>
  <c r="Y492" i="23"/>
  <c r="L492" i="23"/>
  <c r="C492" i="23"/>
  <c r="E492" i="23"/>
  <c r="F492" i="23"/>
  <c r="G492" i="23"/>
  <c r="B493" i="23"/>
  <c r="W78" i="8"/>
  <c r="BT10" i="23"/>
  <c r="W437" i="23"/>
  <c r="V438" i="23" s="1"/>
  <c r="J437" i="23"/>
  <c r="I438" i="23" s="1"/>
  <c r="D437" i="23"/>
  <c r="Q437" i="23"/>
  <c r="P437" i="23"/>
  <c r="R437" i="23"/>
  <c r="Y438" i="23"/>
  <c r="L438" i="23"/>
  <c r="C438" i="23"/>
  <c r="E438" i="23"/>
  <c r="G438" i="23"/>
  <c r="B439" i="23"/>
  <c r="W77" i="8"/>
  <c r="BT9" i="23"/>
  <c r="W383" i="23"/>
  <c r="V384" i="23" s="1"/>
  <c r="J383" i="23"/>
  <c r="I384" i="23" s="1"/>
  <c r="D383" i="23"/>
  <c r="O383" i="23"/>
  <c r="Q383" i="23"/>
  <c r="P383" i="23"/>
  <c r="R383" i="23"/>
  <c r="Y384" i="23"/>
  <c r="L384" i="23"/>
  <c r="C384" i="23"/>
  <c r="E384" i="23"/>
  <c r="G384" i="23"/>
  <c r="B385" i="23"/>
  <c r="W76" i="8"/>
  <c r="BT8" i="23"/>
  <c r="W329" i="23"/>
  <c r="V330" i="23" s="1"/>
  <c r="J329" i="23"/>
  <c r="I330" i="23" s="1"/>
  <c r="D329" i="23"/>
  <c r="O329" i="23"/>
  <c r="P329" i="23"/>
  <c r="Q329" i="23"/>
  <c r="R329" i="23"/>
  <c r="Y330" i="23"/>
  <c r="L330" i="23"/>
  <c r="C330" i="23"/>
  <c r="E330" i="23"/>
  <c r="G330" i="23"/>
  <c r="B331" i="23"/>
  <c r="W275" i="23"/>
  <c r="V276" i="23" s="1"/>
  <c r="J275" i="23"/>
  <c r="I276" i="23" s="1"/>
  <c r="D275" i="23"/>
  <c r="O275" i="23"/>
  <c r="Q275" i="23"/>
  <c r="P275" i="23"/>
  <c r="R275" i="23"/>
  <c r="Y276" i="23"/>
  <c r="L276" i="23"/>
  <c r="C276" i="23"/>
  <c r="E276" i="23"/>
  <c r="G276" i="23"/>
  <c r="B277" i="23"/>
  <c r="W74" i="8"/>
  <c r="BT6" i="23"/>
  <c r="W221" i="23"/>
  <c r="V222" i="23" s="1"/>
  <c r="J221" i="23"/>
  <c r="I222" i="23" s="1"/>
  <c r="D221" i="23"/>
  <c r="O221" i="23"/>
  <c r="P221" i="23"/>
  <c r="Q221" i="23"/>
  <c r="R221" i="23"/>
  <c r="Y222" i="23"/>
  <c r="L222" i="23"/>
  <c r="C222" i="23"/>
  <c r="E222" i="23"/>
  <c r="F222" i="23"/>
  <c r="G222" i="23"/>
  <c r="B223" i="23"/>
  <c r="W73" i="8"/>
  <c r="BT5" i="23"/>
  <c r="W167" i="23"/>
  <c r="V168" i="23" s="1"/>
  <c r="J167" i="23"/>
  <c r="I168" i="23" s="1"/>
  <c r="D167" i="23"/>
  <c r="O167" i="23"/>
  <c r="Q167" i="23"/>
  <c r="R167" i="23"/>
  <c r="P167" i="23"/>
  <c r="Y168" i="23"/>
  <c r="L168" i="23"/>
  <c r="C168" i="23"/>
  <c r="E168" i="23"/>
  <c r="F168" i="23"/>
  <c r="G168" i="23"/>
  <c r="B169" i="23"/>
  <c r="W72" i="8"/>
  <c r="BT4" i="23"/>
  <c r="W113" i="23"/>
  <c r="V114" i="23" s="1"/>
  <c r="J113" i="23"/>
  <c r="I114" i="23" s="1"/>
  <c r="D113" i="23"/>
  <c r="P113" i="23"/>
  <c r="Q113" i="23"/>
  <c r="R113" i="23"/>
  <c r="Y114" i="23"/>
  <c r="L114" i="23"/>
  <c r="C114" i="23"/>
  <c r="E114" i="23"/>
  <c r="F114" i="23"/>
  <c r="G114" i="23"/>
  <c r="B115" i="23"/>
  <c r="L52" i="18"/>
  <c r="B52" i="19"/>
  <c r="B53" i="18"/>
  <c r="E52" i="18"/>
  <c r="C52" i="18"/>
  <c r="G52" i="18"/>
  <c r="X51" i="19"/>
  <c r="T51" i="19"/>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N102" i="13"/>
  <c r="E102" i="13"/>
  <c r="O50" i="18"/>
  <c r="BF49" i="18"/>
  <c r="BF48" i="18"/>
  <c r="BF46" i="18"/>
  <c r="BF41" i="18"/>
  <c r="BF40" i="18"/>
  <c r="BF38" i="18"/>
  <c r="BF36" i="18"/>
  <c r="BF33" i="18"/>
  <c r="BF28" i="18"/>
  <c r="BF27" i="18"/>
  <c r="BF26" i="18"/>
  <c r="BF25" i="18"/>
  <c r="BF24" i="18"/>
  <c r="BF23" i="18"/>
  <c r="BF22" i="18"/>
  <c r="BF21" i="18"/>
  <c r="BF20" i="18"/>
  <c r="BF19" i="18"/>
  <c r="BF18" i="18"/>
  <c r="BF17" i="18"/>
  <c r="BE17" i="18"/>
  <c r="BE18" i="18"/>
  <c r="BE19" i="18"/>
  <c r="BE20" i="18"/>
  <c r="BE21" i="18"/>
  <c r="BE22" i="18"/>
  <c r="BE31" i="18"/>
  <c r="BF31" i="18" s="1"/>
  <c r="BE39" i="18"/>
  <c r="BF39" i="18" s="1"/>
  <c r="BE45" i="18"/>
  <c r="BF45" i="18" s="1"/>
  <c r="BE32" i="18"/>
  <c r="BF32" i="18" s="1"/>
  <c r="BE44" i="18"/>
  <c r="BF44" i="18" s="1"/>
  <c r="BE47" i="18"/>
  <c r="BF47" i="18" s="1"/>
  <c r="BE30" i="18"/>
  <c r="BF30" i="18" s="1"/>
  <c r="BE42" i="18"/>
  <c r="BF42" i="18" s="1"/>
  <c r="BE43" i="18"/>
  <c r="BF43" i="18" s="1"/>
  <c r="BE26" i="18"/>
  <c r="BE52" i="18"/>
  <c r="BE34" i="18"/>
  <c r="BF34" i="18" s="1"/>
  <c r="BE35" i="18"/>
  <c r="BF35" i="18" s="1"/>
  <c r="BE37" i="18"/>
  <c r="BF37" i="18" s="1"/>
  <c r="BE33" i="18"/>
  <c r="BE36" i="18"/>
  <c r="BE51" i="18"/>
  <c r="BE27" i="18"/>
  <c r="BE38" i="18"/>
  <c r="BE41" i="18"/>
  <c r="BE46" i="18"/>
  <c r="BE24" i="18"/>
  <c r="BE25" i="18"/>
  <c r="BE48" i="18"/>
  <c r="BE49" i="18"/>
  <c r="BE28" i="18"/>
  <c r="BE23" i="18"/>
  <c r="BE29" i="18"/>
  <c r="BF29" i="18" s="1"/>
  <c r="BE40" i="18"/>
  <c r="BE50" i="18"/>
  <c r="BF50" i="18" s="1"/>
  <c r="R15" i="9"/>
  <c r="R17" i="9"/>
  <c r="AI1623" i="24"/>
  <c r="S14" i="9"/>
  <c r="C129" i="9"/>
  <c r="AI727" i="24"/>
  <c r="S103" i="9"/>
  <c r="AH1624" i="24"/>
  <c r="T13" i="9"/>
  <c r="B130" i="9"/>
  <c r="D130" i="9"/>
  <c r="AH728" i="24"/>
  <c r="T73" i="9"/>
  <c r="AD1625" i="24"/>
  <c r="AY1625" i="24"/>
  <c r="AG1625" i="24"/>
  <c r="AD1345" i="24"/>
  <c r="AY1345" i="24"/>
  <c r="AD897" i="24"/>
  <c r="AY897" i="24"/>
  <c r="AY729" i="24"/>
  <c r="AD729" i="24"/>
  <c r="AG729" i="24"/>
  <c r="AY449" i="24"/>
  <c r="AD449" i="24"/>
  <c r="C100" i="13"/>
  <c r="U100" i="13"/>
  <c r="AC617" i="24"/>
  <c r="Y617" i="24"/>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W786" i="24"/>
  <c r="X786" i="24"/>
  <c r="X730" i="24"/>
  <c r="W730" i="24"/>
  <c r="AD674" i="24"/>
  <c r="AY674" i="24"/>
  <c r="X618" i="24"/>
  <c r="W618" i="24"/>
  <c r="X562" i="24"/>
  <c r="W562" i="24"/>
  <c r="W506" i="24"/>
  <c r="X506" i="24"/>
  <c r="X394" i="24"/>
  <c r="W394" i="24"/>
  <c r="X338" i="24"/>
  <c r="W338" i="24"/>
  <c r="X282" i="24"/>
  <c r="W282" i="24"/>
  <c r="P101" i="13"/>
  <c r="T101" i="13" s="1"/>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BG42" i="23"/>
  <c r="AU42" i="23"/>
  <c r="U2109" i="23"/>
  <c r="AU41" i="23"/>
  <c r="BG41" i="23"/>
  <c r="U2055" i="23"/>
  <c r="BG40" i="23"/>
  <c r="AU40" i="23"/>
  <c r="U2001" i="23"/>
  <c r="AU39" i="23"/>
  <c r="BG39" i="23"/>
  <c r="AU38" i="23"/>
  <c r="BG38" i="23"/>
  <c r="U1947" i="23"/>
  <c r="U1893" i="23"/>
  <c r="BG37" i="23"/>
  <c r="AU37" i="23"/>
  <c r="U1839" i="23"/>
  <c r="AU36" i="23"/>
  <c r="BG36" i="23"/>
  <c r="U1785" i="23"/>
  <c r="AU35" i="23"/>
  <c r="BG35" i="23"/>
  <c r="U1731" i="23"/>
  <c r="AU34" i="23"/>
  <c r="BG34" i="23"/>
  <c r="U1677" i="23"/>
  <c r="BG33" i="23"/>
  <c r="AU33" i="23"/>
  <c r="U1623" i="23"/>
  <c r="BG32" i="23"/>
  <c r="AU32" i="23"/>
  <c r="U1569" i="23"/>
  <c r="AU31" i="23"/>
  <c r="BG31" i="23"/>
  <c r="U1515" i="23"/>
  <c r="AU30" i="23"/>
  <c r="BG30" i="23"/>
  <c r="U1461" i="23"/>
  <c r="AU29" i="23"/>
  <c r="BG29" i="23"/>
  <c r="U1407" i="23"/>
  <c r="BG28" i="23"/>
  <c r="AU28" i="23"/>
  <c r="U1353" i="23"/>
  <c r="BG27" i="23"/>
  <c r="AU27" i="23"/>
  <c r="U1299" i="23"/>
  <c r="AU26" i="23"/>
  <c r="BG26" i="23"/>
  <c r="U1245" i="23"/>
  <c r="BG25" i="23"/>
  <c r="AU25" i="23"/>
  <c r="V123" i="8"/>
  <c r="V61" i="8"/>
  <c r="U1191" i="23"/>
  <c r="BG24" i="23"/>
  <c r="AU24" i="23"/>
  <c r="V122" i="8"/>
  <c r="V60" i="8"/>
  <c r="U1137" i="23"/>
  <c r="AU23" i="23"/>
  <c r="BG23" i="23"/>
  <c r="V121" i="8"/>
  <c r="V59" i="8"/>
  <c r="U1083" i="23"/>
  <c r="AU22" i="23"/>
  <c r="BG22" i="23"/>
  <c r="V120" i="8"/>
  <c r="V58" i="8"/>
  <c r="U1029" i="23"/>
  <c r="AU21" i="23"/>
  <c r="BG21" i="23"/>
  <c r="V119" i="8"/>
  <c r="V57" i="8"/>
  <c r="U975" i="23"/>
  <c r="AU20" i="23"/>
  <c r="BG20" i="23"/>
  <c r="V56" i="8"/>
  <c r="V118" i="8"/>
  <c r="U921" i="23"/>
  <c r="AU19" i="23"/>
  <c r="BG19" i="23"/>
  <c r="V55" i="8"/>
  <c r="V117" i="8"/>
  <c r="U867" i="23"/>
  <c r="AU18" i="23"/>
  <c r="BG18" i="23"/>
  <c r="V116" i="8"/>
  <c r="V54" i="8"/>
  <c r="U813" i="23"/>
  <c r="AU17" i="23"/>
  <c r="BG17" i="23"/>
  <c r="V53" i="8"/>
  <c r="V115" i="8"/>
  <c r="U759" i="23"/>
  <c r="AU16" i="23"/>
  <c r="BG16" i="23"/>
  <c r="V52" i="8"/>
  <c r="V114"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46" i="8"/>
  <c r="V108"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V65" i="8" s="1"/>
  <c r="AX618" i="24"/>
  <c r="O618" i="24"/>
  <c r="BS52" i="23"/>
  <c r="BS27" i="23"/>
  <c r="V96" i="8" s="1"/>
  <c r="M1627" i="24"/>
  <c r="N1627" i="24"/>
  <c r="M1403" i="24"/>
  <c r="N1403" i="24"/>
  <c r="M1347" i="24"/>
  <c r="N1347" i="24"/>
  <c r="M1291" i="24"/>
  <c r="N1291" i="24"/>
  <c r="AB1291" i="24"/>
  <c r="AC1291" i="24"/>
  <c r="M1235" i="24"/>
  <c r="N1235" i="24"/>
  <c r="M1179" i="24"/>
  <c r="N1179" i="24"/>
  <c r="M1123" i="24"/>
  <c r="N1123" i="24"/>
  <c r="M1067" i="24"/>
  <c r="N1067" i="24"/>
  <c r="AB1011" i="24"/>
  <c r="AC1011" i="24"/>
  <c r="M1011" i="24"/>
  <c r="N1011" i="24"/>
  <c r="M955" i="24"/>
  <c r="N955" i="24"/>
  <c r="AB955" i="24"/>
  <c r="AC955" i="24" s="1"/>
  <c r="AB899" i="24"/>
  <c r="AC899" i="24"/>
  <c r="M899" i="24"/>
  <c r="N899" i="24"/>
  <c r="X842" i="24"/>
  <c r="W842" i="24"/>
  <c r="M843" i="24"/>
  <c r="N843" i="24"/>
  <c r="AB843" i="24"/>
  <c r="AC843" i="24"/>
  <c r="M787" i="24"/>
  <c r="N787" i="24"/>
  <c r="AB787" i="24"/>
  <c r="AC787" i="24" s="1"/>
  <c r="M731" i="24"/>
  <c r="N731" i="24"/>
  <c r="AB731" i="24"/>
  <c r="AC731" i="24"/>
  <c r="AB675" i="24"/>
  <c r="AC675" i="24"/>
  <c r="M675" i="24"/>
  <c r="N675" i="24"/>
  <c r="M619" i="24"/>
  <c r="N619" i="24"/>
  <c r="M563" i="24"/>
  <c r="N563" i="24"/>
  <c r="AB563" i="24"/>
  <c r="AC563" i="24"/>
  <c r="AB507" i="24"/>
  <c r="AC507" i="24" s="1"/>
  <c r="M507" i="24"/>
  <c r="N507" i="24"/>
  <c r="X450" i="24"/>
  <c r="W450" i="24"/>
  <c r="M451" i="24"/>
  <c r="N451" i="24"/>
  <c r="M395" i="24"/>
  <c r="N395" i="24"/>
  <c r="M339" i="24"/>
  <c r="N339" i="24"/>
  <c r="M283" i="24"/>
  <c r="N283" i="24"/>
  <c r="M4762" i="23"/>
  <c r="N4762" i="23"/>
  <c r="M4708" i="23"/>
  <c r="N4708" i="23"/>
  <c r="M4600" i="23"/>
  <c r="N4600"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28" i="23"/>
  <c r="N3028" i="23"/>
  <c r="M2974" i="23"/>
  <c r="N2974" i="23"/>
  <c r="M2920" i="23"/>
  <c r="N2920" i="23"/>
  <c r="M2866" i="23"/>
  <c r="N2866" i="23"/>
  <c r="M2812" i="23"/>
  <c r="N2812" i="23"/>
  <c r="M2758" i="23"/>
  <c r="N2758" i="23"/>
  <c r="M2704" i="23"/>
  <c r="N2704" i="23"/>
  <c r="M2650" i="23"/>
  <c r="N2650" i="23"/>
  <c r="M2542" i="23"/>
  <c r="N2542" i="23"/>
  <c r="M2488" i="23"/>
  <c r="N2488" i="23"/>
  <c r="M2434" i="23"/>
  <c r="N2434" i="23"/>
  <c r="M2380" i="23"/>
  <c r="N2380" i="23"/>
  <c r="M2326" i="23"/>
  <c r="N2326" i="23"/>
  <c r="M2272" i="23"/>
  <c r="N2272" i="23"/>
  <c r="M2218" i="23"/>
  <c r="N2218" i="23"/>
  <c r="M2164" i="23"/>
  <c r="N2164" i="23"/>
  <c r="N2110" i="23"/>
  <c r="M2110" i="23"/>
  <c r="M2056" i="23"/>
  <c r="N2056" i="23"/>
  <c r="M2002" i="23"/>
  <c r="N2002" i="23"/>
  <c r="N1948" i="23"/>
  <c r="M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N760" i="23"/>
  <c r="M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O101" i="13"/>
  <c r="M101" i="13"/>
  <c r="F51" i="13"/>
  <c r="U49" i="18"/>
  <c r="N50" i="18"/>
  <c r="M50" i="18"/>
  <c r="AZ617" i="24"/>
  <c r="Z3028" i="23"/>
  <c r="Z1678" i="23"/>
  <c r="Z976" i="23"/>
  <c r="Z2326" i="23"/>
  <c r="AS731" i="24"/>
  <c r="AX731" i="24" s="1"/>
  <c r="AS675" i="24"/>
  <c r="AS451" i="24"/>
  <c r="AX451" i="24" s="1"/>
  <c r="AS283" i="24"/>
  <c r="AX283" i="24" s="1"/>
  <c r="Z4762" i="23"/>
  <c r="AE4708" i="23"/>
  <c r="O4708" i="23" s="1"/>
  <c r="Z4654" i="23"/>
  <c r="AS1627" i="24"/>
  <c r="AX1627" i="24" s="1"/>
  <c r="AS1403" i="24"/>
  <c r="AX1403" i="24" s="1"/>
  <c r="AS1347" i="24"/>
  <c r="AX1347" i="24" s="1"/>
  <c r="AS1291" i="24"/>
  <c r="AX1291" i="24" s="1"/>
  <c r="AS1235" i="24"/>
  <c r="AX1235" i="24" s="1"/>
  <c r="AS1123" i="24"/>
  <c r="AX1123" i="24" s="1"/>
  <c r="AS1067" i="24"/>
  <c r="AX1067" i="24" s="1"/>
  <c r="AS1011" i="24"/>
  <c r="AX1011" i="24" s="1"/>
  <c r="AS955" i="24"/>
  <c r="AX955" i="24" s="1"/>
  <c r="AS899" i="24"/>
  <c r="AX899" i="24" s="1"/>
  <c r="AS843" i="24"/>
  <c r="AX843" i="24" s="1"/>
  <c r="AS787" i="24"/>
  <c r="AX787" i="24" s="1"/>
  <c r="AS619" i="24"/>
  <c r="AS563" i="24"/>
  <c r="AX563" i="24" s="1"/>
  <c r="AS507" i="24"/>
  <c r="AX507" i="24" s="1"/>
  <c r="Z4246" i="23"/>
  <c r="Z4084" i="23"/>
  <c r="Z3406" i="23"/>
  <c r="Z3352" i="23"/>
  <c r="Z3298" i="23"/>
  <c r="Z3244" i="23"/>
  <c r="Z3190" i="23"/>
  <c r="Z3136" i="23"/>
  <c r="Z2272" i="23"/>
  <c r="Z2866" i="23"/>
  <c r="Z2812" i="23"/>
  <c r="Z2758" i="23"/>
  <c r="Z2704" i="23"/>
  <c r="O2704" i="23" s="1"/>
  <c r="BT52" i="23" s="1"/>
  <c r="Z2650" i="23"/>
  <c r="Z2434" i="23"/>
  <c r="Z2380" i="23"/>
  <c r="Z112" i="23"/>
  <c r="Z2218" i="23"/>
  <c r="Z2164" i="23"/>
  <c r="Z2110" i="23"/>
  <c r="Z2056" i="23"/>
  <c r="Z2002" i="23"/>
  <c r="Z1948" i="23"/>
  <c r="Z1894" i="23"/>
  <c r="Z1840" i="23"/>
  <c r="Z1786" i="23"/>
  <c r="Z1732" i="23"/>
  <c r="Z1570" i="23"/>
  <c r="Z1516" i="23"/>
  <c r="Z1462" i="23"/>
  <c r="Z1408" i="23"/>
  <c r="Z1354" i="23"/>
  <c r="O1354" i="23" s="1"/>
  <c r="BT27" i="23" s="1"/>
  <c r="Z1300" i="23"/>
  <c r="Z1246" i="23"/>
  <c r="Z1192" i="23"/>
  <c r="Z922" i="23"/>
  <c r="Z868" i="23"/>
  <c r="Z814" i="23"/>
  <c r="Z706" i="23"/>
  <c r="Z652" i="23"/>
  <c r="Z598" i="23"/>
  <c r="Z544" i="23"/>
  <c r="Z490" i="23"/>
  <c r="Z436" i="23"/>
  <c r="Z382" i="23"/>
  <c r="K1628" i="24"/>
  <c r="AQ1628" i="24"/>
  <c r="K1404" i="24"/>
  <c r="AQ1404" i="24"/>
  <c r="F1348" i="24"/>
  <c r="AQ1348" i="24"/>
  <c r="K1348" i="24"/>
  <c r="F1292" i="24"/>
  <c r="K1292" i="24"/>
  <c r="AQ1292" i="24"/>
  <c r="AQ1236" i="24"/>
  <c r="K1236" i="24"/>
  <c r="K1180" i="24"/>
  <c r="AQ1180" i="24"/>
  <c r="AQ1124" i="24"/>
  <c r="K1124" i="24"/>
  <c r="AQ1068" i="24"/>
  <c r="K1068" i="24"/>
  <c r="AQ1012" i="24"/>
  <c r="K1012" i="24"/>
  <c r="F956" i="24"/>
  <c r="K956" i="24"/>
  <c r="AQ956" i="24"/>
  <c r="AQ900" i="24"/>
  <c r="K900" i="24"/>
  <c r="F900" i="24"/>
  <c r="AQ844" i="24"/>
  <c r="F844" i="24"/>
  <c r="K844" i="24"/>
  <c r="K788" i="24"/>
  <c r="AQ788" i="24"/>
  <c r="AQ732" i="24"/>
  <c r="F732" i="24"/>
  <c r="O732" i="24" s="1"/>
  <c r="Y732" i="24" s="1"/>
  <c r="K732" i="24"/>
  <c r="AO676" i="24"/>
  <c r="AX675" i="24"/>
  <c r="I676" i="24"/>
  <c r="X675" i="24"/>
  <c r="W675" i="24"/>
  <c r="F676" i="24"/>
  <c r="K676" i="24"/>
  <c r="AQ676" i="24"/>
  <c r="K620" i="24"/>
  <c r="AQ620" i="24"/>
  <c r="F620" i="24"/>
  <c r="AQ564" i="24"/>
  <c r="K564" i="24"/>
  <c r="F564" i="24"/>
  <c r="F508" i="24"/>
  <c r="AQ508" i="24"/>
  <c r="K508" i="24"/>
  <c r="AQ452" i="24"/>
  <c r="K452" i="24"/>
  <c r="AQ396" i="24"/>
  <c r="K396" i="24"/>
  <c r="K340" i="24"/>
  <c r="AQ340" i="24"/>
  <c r="AS340" i="24" s="1"/>
  <c r="AX340" i="24" s="1"/>
  <c r="AQ284" i="24"/>
  <c r="AS284" i="24" s="1"/>
  <c r="AX284" i="24" s="1"/>
  <c r="K284" i="24"/>
  <c r="K4763" i="23"/>
  <c r="X4763" i="23"/>
  <c r="K4709" i="23"/>
  <c r="AC4709" i="23"/>
  <c r="F4601" i="23"/>
  <c r="K4601" i="23"/>
  <c r="I4547" i="23"/>
  <c r="N4546" i="23"/>
  <c r="K4547" i="23"/>
  <c r="F4547" i="23"/>
  <c r="K4247" i="23"/>
  <c r="X4247" i="23"/>
  <c r="X4193" i="23"/>
  <c r="K4193" i="23"/>
  <c r="X4139" i="23"/>
  <c r="K4139" i="23"/>
  <c r="X4085" i="23"/>
  <c r="F4085" i="23"/>
  <c r="K4085" i="23"/>
  <c r="D3515" i="23"/>
  <c r="F3515" i="23"/>
  <c r="BT66" i="23"/>
  <c r="X3461" i="23"/>
  <c r="K3461" i="23"/>
  <c r="BT65" i="23"/>
  <c r="X3407" i="23"/>
  <c r="K3407" i="23"/>
  <c r="BT64" i="23"/>
  <c r="X3353" i="23"/>
  <c r="K3353" i="23"/>
  <c r="BT63" i="23"/>
  <c r="K3299" i="23"/>
  <c r="X3299" i="23"/>
  <c r="BT62" i="23"/>
  <c r="K3245" i="23"/>
  <c r="X3245" i="23"/>
  <c r="BT61" i="23"/>
  <c r="X3191" i="23"/>
  <c r="F3191" i="23"/>
  <c r="O3191" i="23" s="1"/>
  <c r="K3191" i="23"/>
  <c r="BT60" i="23"/>
  <c r="F3137" i="23"/>
  <c r="O3137" i="23" s="1"/>
  <c r="K3137" i="23"/>
  <c r="X3137" i="23"/>
  <c r="I3083" i="23"/>
  <c r="N3082" i="23"/>
  <c r="BT59" i="23"/>
  <c r="X3083" i="23"/>
  <c r="F3083" i="23"/>
  <c r="K3083" i="23"/>
  <c r="BT58" i="23"/>
  <c r="K3029" i="23"/>
  <c r="X3029" i="23"/>
  <c r="X2975" i="23"/>
  <c r="K2975" i="23"/>
  <c r="BT56" i="23"/>
  <c r="K2921" i="23"/>
  <c r="X2921" i="23"/>
  <c r="BT55" i="23"/>
  <c r="X2867" i="23"/>
  <c r="K2867" i="23"/>
  <c r="BT54" i="23"/>
  <c r="X2813" i="23"/>
  <c r="K2813" i="23"/>
  <c r="BT53" i="23"/>
  <c r="X2759" i="23"/>
  <c r="K2759" i="23"/>
  <c r="K2705" i="23"/>
  <c r="X2705" i="23"/>
  <c r="BT51" i="23"/>
  <c r="X2651" i="23"/>
  <c r="K2651" i="23"/>
  <c r="F2651" i="23"/>
  <c r="I2597" i="23"/>
  <c r="N2596" i="23"/>
  <c r="K2597" i="23"/>
  <c r="X2597" i="23"/>
  <c r="K2543" i="23"/>
  <c r="X2543" i="23"/>
  <c r="K2489" i="23"/>
  <c r="X2489" i="23"/>
  <c r="X2435" i="23"/>
  <c r="K2435" i="23"/>
  <c r="BT46" i="23"/>
  <c r="K2381" i="23"/>
  <c r="X2381" i="23"/>
  <c r="Z2381" i="23" s="1"/>
  <c r="BT45" i="23"/>
  <c r="K2327" i="23"/>
  <c r="F2327" i="23"/>
  <c r="O2327" i="23" s="1"/>
  <c r="X2327" i="23"/>
  <c r="BT44" i="23"/>
  <c r="F2273" i="23"/>
  <c r="O2273" i="23" s="1"/>
  <c r="X2273" i="23"/>
  <c r="K2273" i="23"/>
  <c r="BT43" i="23"/>
  <c r="F2219" i="23"/>
  <c r="X2219" i="23"/>
  <c r="K2219" i="23"/>
  <c r="X2165" i="23"/>
  <c r="K2165" i="23"/>
  <c r="F2165" i="23"/>
  <c r="BT42" i="23"/>
  <c r="K2111" i="23"/>
  <c r="X2111" i="23"/>
  <c r="F2111" i="23"/>
  <c r="K2057" i="23"/>
  <c r="X2057" i="23"/>
  <c r="BT39" i="23"/>
  <c r="X2003" i="23"/>
  <c r="Z2003" i="23" s="1"/>
  <c r="F2003" i="23"/>
  <c r="O2003" i="23" s="1"/>
  <c r="K2003" i="23"/>
  <c r="X1949" i="23"/>
  <c r="Z1949" i="23" s="1"/>
  <c r="K1949" i="23"/>
  <c r="BT38" i="23"/>
  <c r="BT37" i="23"/>
  <c r="X1895" i="23"/>
  <c r="K1895" i="23"/>
  <c r="BT36" i="23"/>
  <c r="F1841" i="23"/>
  <c r="X1841" i="23"/>
  <c r="K1841" i="23"/>
  <c r="BT35" i="23"/>
  <c r="K1787" i="23"/>
  <c r="X1787" i="23"/>
  <c r="F1787" i="23"/>
  <c r="BT34" i="23"/>
  <c r="K1733" i="23"/>
  <c r="F1733" i="23"/>
  <c r="X1733" i="23"/>
  <c r="BT33" i="23"/>
  <c r="K1679" i="23"/>
  <c r="X1679" i="23"/>
  <c r="F1679" i="23"/>
  <c r="K1625" i="23"/>
  <c r="X1625" i="23"/>
  <c r="BT31" i="23"/>
  <c r="X1571" i="23"/>
  <c r="K1571" i="23"/>
  <c r="BT30" i="23"/>
  <c r="X1517" i="23"/>
  <c r="K1517" i="23"/>
  <c r="BT29" i="23"/>
  <c r="X1463" i="23"/>
  <c r="K1463" i="23"/>
  <c r="BT28" i="23"/>
  <c r="X1409" i="23"/>
  <c r="K1409" i="23"/>
  <c r="F1355" i="23"/>
  <c r="K1355" i="23"/>
  <c r="X1355" i="23"/>
  <c r="BT26" i="23"/>
  <c r="F1301" i="23"/>
  <c r="X1301" i="23"/>
  <c r="K1301" i="23"/>
  <c r="BT25" i="23"/>
  <c r="K1247" i="23"/>
  <c r="F1247" i="23"/>
  <c r="X1247" i="23"/>
  <c r="X1193" i="23"/>
  <c r="K1193" i="23"/>
  <c r="K1139" i="23"/>
  <c r="X1139" i="23"/>
  <c r="Z1139" i="23" s="1"/>
  <c r="X1085" i="23"/>
  <c r="K1085" i="23"/>
  <c r="K1031" i="23"/>
  <c r="X1031" i="23"/>
  <c r="X977" i="23"/>
  <c r="K977" i="23"/>
  <c r="K923" i="23"/>
  <c r="X923" i="23"/>
  <c r="K869" i="23"/>
  <c r="X869" i="23"/>
  <c r="F869" i="23"/>
  <c r="F815" i="23"/>
  <c r="O815" i="23" s="1"/>
  <c r="X815" i="23"/>
  <c r="K815" i="23"/>
  <c r="X761" i="23"/>
  <c r="K761" i="23"/>
  <c r="F761" i="23"/>
  <c r="O761" i="23" s="1"/>
  <c r="X707" i="23"/>
  <c r="Z707" i="23" s="1"/>
  <c r="K707" i="23"/>
  <c r="X653" i="23"/>
  <c r="K653" i="23"/>
  <c r="X599" i="23"/>
  <c r="K599" i="23"/>
  <c r="K545" i="23"/>
  <c r="X545" i="23"/>
  <c r="K491" i="23"/>
  <c r="X491" i="23"/>
  <c r="F491" i="23"/>
  <c r="K437" i="23"/>
  <c r="F437" i="23"/>
  <c r="O437" i="23" s="1"/>
  <c r="X437" i="23"/>
  <c r="K383" i="23"/>
  <c r="X383" i="23"/>
  <c r="X329" i="23"/>
  <c r="K329" i="23"/>
  <c r="X275" i="23"/>
  <c r="K275" i="23"/>
  <c r="X221" i="23"/>
  <c r="K221" i="23"/>
  <c r="X167" i="23"/>
  <c r="K167" i="23"/>
  <c r="K113" i="23"/>
  <c r="X113" i="23"/>
  <c r="F113" i="23"/>
  <c r="O113" i="23" s="1"/>
  <c r="S101" i="13"/>
  <c r="K51" i="18"/>
  <c r="F51" i="18"/>
  <c r="C51" i="19" s="1"/>
  <c r="E51" i="19" s="1"/>
  <c r="BD51" i="18"/>
  <c r="BF51" i="18" s="1"/>
  <c r="V50" i="19"/>
  <c r="U51" i="19" s="1"/>
  <c r="W50" i="19"/>
  <c r="F50" i="19"/>
  <c r="G50" i="19"/>
  <c r="H50" i="19"/>
  <c r="BT41" i="23"/>
  <c r="BT40" i="23"/>
  <c r="Z1517" i="23" l="1"/>
  <c r="Z1409" i="23"/>
  <c r="Z221" i="23"/>
  <c r="Y50" i="19"/>
  <c r="V127" i="8"/>
  <c r="Z2435" i="23"/>
  <c r="AS732" i="24"/>
  <c r="AX732" i="24" s="1"/>
  <c r="Z1463" i="23"/>
  <c r="AS676" i="24"/>
  <c r="AX676" i="24" s="1"/>
  <c r="Z2057" i="23"/>
  <c r="Z653" i="23"/>
  <c r="Z4763" i="23"/>
  <c r="AE4709" i="23"/>
  <c r="O4709" i="23" s="1"/>
  <c r="AG4709" i="23" s="1"/>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c r="AZ1461" i="24"/>
  <c r="AZ1474" i="24" s="1"/>
  <c r="O1461" i="24"/>
  <c r="P1461" i="24"/>
  <c r="R1461" i="24"/>
  <c r="Q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c r="AZ1405" i="24"/>
  <c r="AZ1418" i="24" s="1"/>
  <c r="O1405" i="24"/>
  <c r="Y1405" i="24" s="1"/>
  <c r="P1405" i="24"/>
  <c r="R1405" i="24"/>
  <c r="Q1405" i="24"/>
  <c r="AF1405" i="24"/>
  <c r="AW1405" i="24"/>
  <c r="AR1406" i="24"/>
  <c r="L1406" i="24"/>
  <c r="C1406" i="24"/>
  <c r="E1406" i="24"/>
  <c r="F1406" i="24"/>
  <c r="G1406" i="24"/>
  <c r="B1407" i="24"/>
  <c r="AP1349" i="24"/>
  <c r="AO1350" i="24" s="1"/>
  <c r="J1349" i="24"/>
  <c r="I1350" i="24" s="1"/>
  <c r="D1349" i="24"/>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Z1237" i="24"/>
  <c r="AZ1250" i="24" s="1"/>
  <c r="O1237" i="24"/>
  <c r="Y1237" i="24" s="1"/>
  <c r="P1237" i="24"/>
  <c r="R1237" i="24"/>
  <c r="Q1237" i="24"/>
  <c r="AF1237" i="24"/>
  <c r="AW1237" i="24"/>
  <c r="AR1238" i="24"/>
  <c r="L1238" i="24"/>
  <c r="C1238" i="24"/>
  <c r="E1238" i="24"/>
  <c r="F1238" i="24"/>
  <c r="G1238" i="24"/>
  <c r="B1239" i="24"/>
  <c r="AP1181" i="24"/>
  <c r="AO1182" i="24" s="1"/>
  <c r="J1181" i="24"/>
  <c r="I1182" i="24" s="1"/>
  <c r="D1181" i="24"/>
  <c r="AZ1181" i="24"/>
  <c r="AZ1194" i="24" s="1"/>
  <c r="O1181" i="24"/>
  <c r="Y1181" i="24" s="1"/>
  <c r="P1181" i="24"/>
  <c r="Q1181" i="24"/>
  <c r="R1181" i="24"/>
  <c r="AF1181" i="24"/>
  <c r="AW1181" i="24"/>
  <c r="AR1182" i="24"/>
  <c r="L1182" i="24"/>
  <c r="C1182" i="24"/>
  <c r="F1182" i="24" s="1"/>
  <c r="E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G1014" i="24"/>
  <c r="B1015" i="24"/>
  <c r="AP957" i="24"/>
  <c r="AO958" i="24" s="1"/>
  <c r="J957" i="24"/>
  <c r="I958" i="24" s="1"/>
  <c r="D957" i="24"/>
  <c r="AZ957" i="24"/>
  <c r="AZ970" i="24" s="1"/>
  <c r="O957" i="24"/>
  <c r="Y957" i="24" s="1"/>
  <c r="P957" i="24"/>
  <c r="Q957" i="24"/>
  <c r="R957" i="24"/>
  <c r="AF957" i="24"/>
  <c r="AW957" i="24"/>
  <c r="AR958" i="24"/>
  <c r="L958" i="24"/>
  <c r="C958" i="24"/>
  <c r="E958" i="24"/>
  <c r="F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s="1"/>
  <c r="O733" i="24"/>
  <c r="Y733" i="24" s="1"/>
  <c r="AZ733" i="24"/>
  <c r="AZ746" i="24" s="1"/>
  <c r="P733" i="24"/>
  <c r="Q733" i="24"/>
  <c r="R733" i="24"/>
  <c r="AF733" i="24"/>
  <c r="L746" i="24" s="1"/>
  <c r="Q40" i="9" s="1"/>
  <c r="AW733" i="24"/>
  <c r="AR734" i="24"/>
  <c r="L734" i="24"/>
  <c r="C734" i="24"/>
  <c r="E734" i="24"/>
  <c r="F734" i="24"/>
  <c r="G734" i="24"/>
  <c r="B735" i="24"/>
  <c r="AP677" i="24"/>
  <c r="AO678" i="24" s="1"/>
  <c r="J677" i="24"/>
  <c r="I678" i="24" s="1"/>
  <c r="D677" i="24"/>
  <c r="AB677" i="24"/>
  <c r="AC677" i="24"/>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B565" i="24"/>
  <c r="AC565" i="24" s="1"/>
  <c r="AZ565" i="24"/>
  <c r="AZ578" i="24" s="1"/>
  <c r="O565" i="24"/>
  <c r="Y565" i="24" s="1"/>
  <c r="P565" i="24"/>
  <c r="Q565" i="24"/>
  <c r="R565" i="24"/>
  <c r="AF565" i="24"/>
  <c r="AW565" i="24"/>
  <c r="AR566" i="24"/>
  <c r="L566" i="24"/>
  <c r="C566" i="24"/>
  <c r="E566" i="24"/>
  <c r="G566" i="24"/>
  <c r="B567" i="24"/>
  <c r="J509" i="24"/>
  <c r="I510" i="24" s="1"/>
  <c r="AP509" i="24"/>
  <c r="AO510" i="24" s="1"/>
  <c r="D509" i="24"/>
  <c r="AZ509" i="24"/>
  <c r="AZ522" i="24" s="1"/>
  <c r="P509" i="24"/>
  <c r="Q509" i="24"/>
  <c r="R509" i="24"/>
  <c r="AF509" i="24"/>
  <c r="AW509" i="24"/>
  <c r="AR510" i="24"/>
  <c r="L510" i="24"/>
  <c r="G510" i="24"/>
  <c r="C510" i="24"/>
  <c r="E510" i="24"/>
  <c r="B511" i="24"/>
  <c r="AP453" i="24"/>
  <c r="AO454" i="24" s="1"/>
  <c r="J453" i="24"/>
  <c r="I454" i="24" s="1"/>
  <c r="D453" i="24"/>
  <c r="AZ453" i="24"/>
  <c r="AZ466" i="24" s="1"/>
  <c r="P453" i="24"/>
  <c r="Q453" i="24"/>
  <c r="R453" i="24"/>
  <c r="AF453" i="24"/>
  <c r="L466" i="24" s="1"/>
  <c r="AW453" i="24"/>
  <c r="AR454" i="24"/>
  <c r="L454" i="24"/>
  <c r="C454" i="24"/>
  <c r="E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G286" i="24"/>
  <c r="B287" i="24"/>
  <c r="D4764" i="23"/>
  <c r="J4764" i="23"/>
  <c r="I4765" i="23" s="1"/>
  <c r="W4764" i="23"/>
  <c r="V4765" i="23" s="1"/>
  <c r="O4764" i="23"/>
  <c r="R104" i="13" s="1"/>
  <c r="P4764" i="23"/>
  <c r="Q4764" i="23"/>
  <c r="R4764" i="23"/>
  <c r="L4765" i="23"/>
  <c r="Y4765" i="23"/>
  <c r="C4765" i="23"/>
  <c r="E4765" i="23"/>
  <c r="G4765" i="23"/>
  <c r="B4766" i="23"/>
  <c r="U4709" i="23"/>
  <c r="AI4709" i="23"/>
  <c r="D4710" i="23"/>
  <c r="J4710" i="23"/>
  <c r="I4711" i="23" s="1"/>
  <c r="AB4710" i="23"/>
  <c r="AA4711" i="23" s="1"/>
  <c r="P4710" i="23"/>
  <c r="Q4710" i="23"/>
  <c r="R4710" i="23"/>
  <c r="AD4711" i="23"/>
  <c r="L4711" i="23"/>
  <c r="C4711" i="23"/>
  <c r="E4711" i="23"/>
  <c r="G4711" i="23"/>
  <c r="B4712" i="23"/>
  <c r="Z4655" i="23"/>
  <c r="V4656" i="23"/>
  <c r="D4656" i="23"/>
  <c r="W4656" i="23"/>
  <c r="O4656" i="23"/>
  <c r="P4656" i="23"/>
  <c r="Q4656" i="23"/>
  <c r="R4656" i="23"/>
  <c r="Y4657" i="23"/>
  <c r="C4657" i="23"/>
  <c r="X4657" i="23" s="1"/>
  <c r="E4657" i="23"/>
  <c r="F4657" i="23"/>
  <c r="G4657" i="23"/>
  <c r="B4658" i="23"/>
  <c r="M4602" i="23"/>
  <c r="J4602" i="23"/>
  <c r="D4602" i="23"/>
  <c r="P4602" i="23"/>
  <c r="Q4602" i="23"/>
  <c r="R4602" i="23"/>
  <c r="L4603" i="23"/>
  <c r="C4603" i="23"/>
  <c r="E4603" i="23"/>
  <c r="G4603" i="23"/>
  <c r="B4604" i="23"/>
  <c r="M4548" i="23"/>
  <c r="D4548" i="23"/>
  <c r="J4548" i="23"/>
  <c r="P4548" i="23"/>
  <c r="Q4548" i="23"/>
  <c r="R4548" i="23"/>
  <c r="L4549" i="23"/>
  <c r="C4549" i="23"/>
  <c r="K4549" i="23" s="1"/>
  <c r="E4549" i="23"/>
  <c r="F4549" i="23"/>
  <c r="G4549" i="23"/>
  <c r="B4550" i="23"/>
  <c r="D4248" i="23"/>
  <c r="J4248" i="23"/>
  <c r="I4249" i="23" s="1"/>
  <c r="W4248" i="23"/>
  <c r="V4249" i="23" s="1"/>
  <c r="O4248" i="23"/>
  <c r="P4248" i="23"/>
  <c r="Q4248" i="23"/>
  <c r="R4248" i="23"/>
  <c r="L4249" i="23"/>
  <c r="Y4249" i="23"/>
  <c r="C4249" i="23"/>
  <c r="E4249" i="23"/>
  <c r="F4249" i="23"/>
  <c r="G4249" i="23"/>
  <c r="B4250" i="23"/>
  <c r="D4194" i="23"/>
  <c r="J4194" i="23"/>
  <c r="I4195" i="23" s="1"/>
  <c r="W4194" i="23"/>
  <c r="V4195" i="23" s="1"/>
  <c r="O4194" i="23"/>
  <c r="P4194" i="23"/>
  <c r="Q4194" i="23"/>
  <c r="R4194" i="23"/>
  <c r="Y4195" i="23"/>
  <c r="L4195" i="23"/>
  <c r="C4195" i="23"/>
  <c r="F4195" i="23" s="1"/>
  <c r="E4195" i="23"/>
  <c r="G4195" i="23"/>
  <c r="B4196" i="23"/>
  <c r="D4140" i="23"/>
  <c r="J4140" i="23"/>
  <c r="I4141" i="23" s="1"/>
  <c r="W4140" i="23"/>
  <c r="V4141" i="23" s="1"/>
  <c r="O4140" i="23"/>
  <c r="P4140" i="23"/>
  <c r="Q4140" i="23"/>
  <c r="R4140" i="23"/>
  <c r="Y4141" i="23"/>
  <c r="L4141" i="23"/>
  <c r="C4141" i="23"/>
  <c r="F4141" i="23" s="1"/>
  <c r="E4141" i="23"/>
  <c r="G4141" i="23"/>
  <c r="B4142" i="23"/>
  <c r="L4087" i="23"/>
  <c r="Y4087" i="23"/>
  <c r="E4087" i="23"/>
  <c r="B4088" i="23"/>
  <c r="C4087" i="23"/>
  <c r="G4087" i="23"/>
  <c r="J4086" i="23"/>
  <c r="I4087" i="23" s="1"/>
  <c r="D4086" i="23"/>
  <c r="W4086" i="23"/>
  <c r="V4087" i="23" s="1"/>
  <c r="P4086" i="23"/>
  <c r="Q4086" i="23"/>
  <c r="R4086" i="23"/>
  <c r="AW72" i="23"/>
  <c r="BU72" i="23"/>
  <c r="O3786" i="23"/>
  <c r="P3786" i="23"/>
  <c r="Q3786" i="23"/>
  <c r="R3786" i="23"/>
  <c r="C3787" i="23"/>
  <c r="D3787" i="23" s="1"/>
  <c r="E3787" i="23"/>
  <c r="F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W3462" i="23"/>
  <c r="V3463" i="23" s="1"/>
  <c r="J3462" i="23"/>
  <c r="I3463" i="23" s="1"/>
  <c r="D3462" i="23"/>
  <c r="P3462" i="23"/>
  <c r="Q3462" i="23"/>
  <c r="R3462" i="23"/>
  <c r="Y3463" i="23"/>
  <c r="L3463" i="23"/>
  <c r="C3463" i="23"/>
  <c r="E3463" i="23"/>
  <c r="F3463" i="23"/>
  <c r="G3463" i="23"/>
  <c r="B3464" i="23"/>
  <c r="W3408" i="23"/>
  <c r="V3409" i="23" s="1"/>
  <c r="J3408" i="23"/>
  <c r="I3409" i="23" s="1"/>
  <c r="D3408" i="23"/>
  <c r="P3408" i="23"/>
  <c r="Q3408" i="23"/>
  <c r="R3408" i="23"/>
  <c r="Y3409" i="23"/>
  <c r="L3409" i="23"/>
  <c r="C3409" i="23"/>
  <c r="E3409" i="23"/>
  <c r="F3409" i="23"/>
  <c r="G3409" i="23"/>
  <c r="B3410" i="23"/>
  <c r="J3354" i="23"/>
  <c r="I3355" i="23" s="1"/>
  <c r="W3354" i="23"/>
  <c r="V3355" i="23" s="1"/>
  <c r="D3354" i="23"/>
  <c r="O3354" i="23"/>
  <c r="P3354" i="23"/>
  <c r="Q3354" i="23"/>
  <c r="R3354" i="23"/>
  <c r="L3355" i="23"/>
  <c r="Y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J3246" i="23"/>
  <c r="I3247" i="23" s="1"/>
  <c r="W3246" i="23"/>
  <c r="V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P3030" i="23"/>
  <c r="Q3030" i="23"/>
  <c r="R3030" i="23"/>
  <c r="Y3031" i="23"/>
  <c r="L3031" i="23"/>
  <c r="C3031" i="23"/>
  <c r="E3031" i="23"/>
  <c r="G3031" i="23"/>
  <c r="B3032" i="23"/>
  <c r="BU57" i="23"/>
  <c r="W2976" i="23"/>
  <c r="V2977" i="23" s="1"/>
  <c r="J2976" i="23"/>
  <c r="I2977" i="23" s="1"/>
  <c r="D2976" i="23"/>
  <c r="O2976" i="23"/>
  <c r="P2976" i="23"/>
  <c r="Q2976" i="23"/>
  <c r="R2976" i="23"/>
  <c r="Y2977" i="23"/>
  <c r="L2977" i="23"/>
  <c r="C2977" i="23"/>
  <c r="E2977" i="23"/>
  <c r="G2977" i="23"/>
  <c r="B2978" i="23"/>
  <c r="W2922" i="23"/>
  <c r="V2923" i="23" s="1"/>
  <c r="J2922" i="23"/>
  <c r="I2923" i="23" s="1"/>
  <c r="D2922" i="23"/>
  <c r="P2922" i="23"/>
  <c r="Q2922" i="23"/>
  <c r="R2922" i="23"/>
  <c r="Y2923" i="23"/>
  <c r="L2923" i="23"/>
  <c r="C2923" i="23"/>
  <c r="E2923" i="23"/>
  <c r="F2923" i="23"/>
  <c r="G2923" i="23"/>
  <c r="B2924" i="23"/>
  <c r="W2868" i="23"/>
  <c r="V2869" i="23" s="1"/>
  <c r="J2868" i="23"/>
  <c r="I2869" i="23" s="1"/>
  <c r="D2868" i="23"/>
  <c r="O2868" i="23"/>
  <c r="P2868" i="23"/>
  <c r="Q2868" i="23"/>
  <c r="R2868" i="23"/>
  <c r="Y2869" i="23"/>
  <c r="L2869" i="23"/>
  <c r="C2869" i="23"/>
  <c r="E2869" i="23"/>
  <c r="F2869" i="23"/>
  <c r="G2869" i="23"/>
  <c r="B2870" i="23"/>
  <c r="AL1628" i="24"/>
  <c r="U2813" i="23"/>
  <c r="J2814" i="23"/>
  <c r="I2815" i="23" s="1"/>
  <c r="W2814" i="23"/>
  <c r="V2815" i="23" s="1"/>
  <c r="D2814" i="23"/>
  <c r="O2814" i="23"/>
  <c r="P2814" i="23"/>
  <c r="Q2814" i="23"/>
  <c r="R2814" i="23"/>
  <c r="T2814" i="23"/>
  <c r="Y2815" i="23"/>
  <c r="L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G2653" i="23"/>
  <c r="B2654" i="23"/>
  <c r="BU50" i="23"/>
  <c r="W2598" i="23"/>
  <c r="V2599" i="23" s="1"/>
  <c r="J2598" i="23"/>
  <c r="I2599" i="23" s="1"/>
  <c r="D2598" i="23"/>
  <c r="O2598" i="23"/>
  <c r="P2598" i="23"/>
  <c r="Q2598" i="23"/>
  <c r="R2598" i="23"/>
  <c r="Y2599" i="23"/>
  <c r="L2599" i="23"/>
  <c r="C2599" i="23"/>
  <c r="E2599" i="23"/>
  <c r="G2599" i="23"/>
  <c r="B2600" i="23"/>
  <c r="BU49" i="23"/>
  <c r="W2544" i="23"/>
  <c r="V2545" i="23" s="1"/>
  <c r="J2544" i="23"/>
  <c r="I2545" i="23" s="1"/>
  <c r="D2544" i="23"/>
  <c r="P2544" i="23"/>
  <c r="Q2544" i="23"/>
  <c r="R2544" i="23"/>
  <c r="Y2545" i="23"/>
  <c r="L2545" i="23"/>
  <c r="C2545" i="23"/>
  <c r="E2545" i="23"/>
  <c r="F2545" i="23"/>
  <c r="G2545" i="23"/>
  <c r="B2546" i="23"/>
  <c r="BU48" i="23"/>
  <c r="W2490" i="23"/>
  <c r="V2491" i="23" s="1"/>
  <c r="J2490" i="23"/>
  <c r="I2491" i="23" s="1"/>
  <c r="D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F2329" i="23" s="1"/>
  <c r="E2329" i="23"/>
  <c r="G2329" i="23"/>
  <c r="B2330" i="23"/>
  <c r="O2274" i="23"/>
  <c r="P2274" i="23"/>
  <c r="Q2274" i="23"/>
  <c r="R2274" i="23"/>
  <c r="L2275" i="23"/>
  <c r="Y2275" i="23"/>
  <c r="C2275" i="23"/>
  <c r="E2275" i="23"/>
  <c r="G2275" i="23"/>
  <c r="B2276" i="23"/>
  <c r="J2274" i="23"/>
  <c r="I2275" i="23" s="1"/>
  <c r="W2274" i="23"/>
  <c r="V2275" i="23" s="1"/>
  <c r="D2274" i="23"/>
  <c r="O2220" i="23"/>
  <c r="P2220" i="23"/>
  <c r="Q2220" i="23"/>
  <c r="R2220" i="23"/>
  <c r="W2220" i="23"/>
  <c r="V2221" i="23" s="1"/>
  <c r="J2220" i="23"/>
  <c r="I2221" i="23" s="1"/>
  <c r="D2220" i="23"/>
  <c r="Y2221" i="23"/>
  <c r="L2221" i="23"/>
  <c r="B2222" i="23"/>
  <c r="C2221" i="23"/>
  <c r="E2221" i="23"/>
  <c r="G2221" i="23"/>
  <c r="O2166" i="23"/>
  <c r="P2166" i="23"/>
  <c r="Q2166" i="23"/>
  <c r="R2166" i="23"/>
  <c r="W2166" i="23"/>
  <c r="V2167" i="23" s="1"/>
  <c r="J2166" i="23"/>
  <c r="I2167" i="23" s="1"/>
  <c r="D2166" i="23"/>
  <c r="L2167" i="23"/>
  <c r="Y2167" i="23"/>
  <c r="G2167" i="23"/>
  <c r="C2167" i="23"/>
  <c r="E2167" i="23"/>
  <c r="B2168" i="23"/>
  <c r="W2112" i="23"/>
  <c r="V2113" i="23" s="1"/>
  <c r="J2112" i="23"/>
  <c r="I2113" i="23" s="1"/>
  <c r="D2112" i="23"/>
  <c r="O2112" i="23"/>
  <c r="P2112" i="23"/>
  <c r="Q2112" i="23"/>
  <c r="R2112" i="23"/>
  <c r="Y2113" i="23"/>
  <c r="L2113" i="23"/>
  <c r="G2113" i="23"/>
  <c r="E2113" i="23"/>
  <c r="C2113" i="23"/>
  <c r="B2114" i="23"/>
  <c r="Y2059" i="23"/>
  <c r="L2059" i="23"/>
  <c r="G2059" i="23"/>
  <c r="C2059" i="23"/>
  <c r="F2059" i="23"/>
  <c r="B2060" i="23"/>
  <c r="E2059" i="23"/>
  <c r="P2058" i="23"/>
  <c r="Q2058" i="23"/>
  <c r="R2058" i="23"/>
  <c r="J2058" i="23"/>
  <c r="I2059" i="23" s="1"/>
  <c r="W2058" i="23"/>
  <c r="V2059" i="23" s="1"/>
  <c r="D2058" i="23"/>
  <c r="Y2005" i="23"/>
  <c r="L2005" i="23"/>
  <c r="E2005" i="23"/>
  <c r="G2005" i="23"/>
  <c r="B2006" i="23"/>
  <c r="C2005" i="23"/>
  <c r="W2004" i="23"/>
  <c r="V2005" i="23" s="1"/>
  <c r="J2004" i="23"/>
  <c r="I2005" i="23" s="1"/>
  <c r="D2004" i="23"/>
  <c r="P2004" i="23"/>
  <c r="Q2004" i="23"/>
  <c r="R2004" i="23"/>
  <c r="L1951" i="23"/>
  <c r="Y1951" i="23"/>
  <c r="E1951" i="23"/>
  <c r="G1951" i="23"/>
  <c r="B1952" i="23"/>
  <c r="C1951" i="23"/>
  <c r="W1950" i="23"/>
  <c r="V1951" i="23" s="1"/>
  <c r="J1950" i="23"/>
  <c r="I1951" i="23" s="1"/>
  <c r="D1950" i="23"/>
  <c r="O1950" i="23"/>
  <c r="P1950" i="23"/>
  <c r="Q1950" i="23"/>
  <c r="R1950" i="23"/>
  <c r="W1896" i="23"/>
  <c r="V1897" i="23" s="1"/>
  <c r="J1896" i="23"/>
  <c r="I1897" i="23" s="1"/>
  <c r="D1896" i="23"/>
  <c r="O1896" i="23"/>
  <c r="P1896" i="23"/>
  <c r="Q1896" i="23"/>
  <c r="R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Q1788" i="23"/>
  <c r="R1788" i="23"/>
  <c r="Y1789" i="23"/>
  <c r="L1789" i="23"/>
  <c r="C1789" i="23"/>
  <c r="E1789" i="23"/>
  <c r="G1789" i="23"/>
  <c r="B1790" i="23"/>
  <c r="W1734" i="23"/>
  <c r="V1735" i="23" s="1"/>
  <c r="J1734" i="23"/>
  <c r="I1735" i="23" s="1"/>
  <c r="D1734" i="23"/>
  <c r="O1734" i="23"/>
  <c r="P1734" i="23"/>
  <c r="Q1734" i="23"/>
  <c r="R1734" i="23"/>
  <c r="L1735" i="23"/>
  <c r="Y1735" i="23"/>
  <c r="C1735" i="23"/>
  <c r="E1735" i="23"/>
  <c r="G1735" i="23"/>
  <c r="B1736" i="23"/>
  <c r="J1680" i="23"/>
  <c r="I1681" i="23" s="1"/>
  <c r="W1680" i="23"/>
  <c r="V1681" i="23" s="1"/>
  <c r="D1680" i="23"/>
  <c r="O1680" i="23"/>
  <c r="P1680" i="23"/>
  <c r="Q1680" i="23"/>
  <c r="R1680" i="23"/>
  <c r="L1681" i="23"/>
  <c r="Y1681" i="23"/>
  <c r="C1681" i="23"/>
  <c r="F1681" i="23" s="1"/>
  <c r="E1681" i="23"/>
  <c r="G1681" i="23"/>
  <c r="B1682" i="23"/>
  <c r="BU32" i="23"/>
  <c r="W1626" i="23"/>
  <c r="V1627" i="23" s="1"/>
  <c r="J1626" i="23"/>
  <c r="I1627" i="23" s="1"/>
  <c r="D1626" i="23"/>
  <c r="O1626" i="23"/>
  <c r="P1626" i="23"/>
  <c r="Q1626" i="23"/>
  <c r="R1626" i="23"/>
  <c r="Y1627" i="23"/>
  <c r="L1627" i="23"/>
  <c r="C1627" i="23"/>
  <c r="F1627" i="23" s="1"/>
  <c r="E1627" i="23"/>
  <c r="G1627" i="23"/>
  <c r="B1628" i="23"/>
  <c r="J1572" i="23"/>
  <c r="I1573" i="23" s="1"/>
  <c r="W1572" i="23"/>
  <c r="V1573" i="23" s="1"/>
  <c r="D1572" i="23"/>
  <c r="O1572" i="23"/>
  <c r="P1572" i="23"/>
  <c r="Q1572" i="23"/>
  <c r="R1572" i="23"/>
  <c r="L1573" i="23"/>
  <c r="Y1573" i="23"/>
  <c r="C1573" i="23"/>
  <c r="F1573" i="23" s="1"/>
  <c r="E1573" i="23"/>
  <c r="G1573" i="23"/>
  <c r="B1574" i="23"/>
  <c r="W1518" i="23"/>
  <c r="V1519" i="23" s="1"/>
  <c r="J1518" i="23"/>
  <c r="I1519" i="23" s="1"/>
  <c r="D1518" i="23"/>
  <c r="O1518" i="23"/>
  <c r="P1518" i="23"/>
  <c r="Q1518" i="23"/>
  <c r="R1518" i="23"/>
  <c r="L1519" i="23"/>
  <c r="Y1519" i="23"/>
  <c r="C1519" i="23"/>
  <c r="F1519" i="23" s="1"/>
  <c r="E1519" i="23"/>
  <c r="G1519" i="23"/>
  <c r="B1520" i="23"/>
  <c r="W1464" i="23"/>
  <c r="V1465" i="23" s="1"/>
  <c r="J1464" i="23"/>
  <c r="I1465" i="23" s="1"/>
  <c r="D1464" i="23"/>
  <c r="O1464" i="23"/>
  <c r="P1464" i="23"/>
  <c r="Q1464" i="23"/>
  <c r="R1464" i="23"/>
  <c r="Y1465" i="23"/>
  <c r="L1465" i="23"/>
  <c r="C1465" i="23"/>
  <c r="E1465" i="23"/>
  <c r="F1465" i="23"/>
  <c r="G1465" i="23"/>
  <c r="B1466" i="23"/>
  <c r="W1410" i="23"/>
  <c r="V1411" i="23" s="1"/>
  <c r="J1410" i="23"/>
  <c r="I1411" i="23" s="1"/>
  <c r="D1410" i="23"/>
  <c r="O1410" i="23"/>
  <c r="P1410" i="23"/>
  <c r="Q1410" i="23"/>
  <c r="R1410" i="23"/>
  <c r="Y1411" i="23"/>
  <c r="L1411" i="23"/>
  <c r="C1411" i="23"/>
  <c r="F1411" i="23" s="1"/>
  <c r="E1411" i="23"/>
  <c r="G1411" i="23"/>
  <c r="B1412" i="23"/>
  <c r="W1356" i="23"/>
  <c r="V1357" i="23" s="1"/>
  <c r="J1356" i="23"/>
  <c r="I1357" i="23" s="1"/>
  <c r="D1356" i="23"/>
  <c r="P1356" i="23"/>
  <c r="Q1356" i="23"/>
  <c r="R1356" i="23"/>
  <c r="Y1357" i="23"/>
  <c r="L1357" i="23"/>
  <c r="C1357" i="23"/>
  <c r="E1357" i="23"/>
  <c r="F1357" i="23"/>
  <c r="G1357" i="23"/>
  <c r="B1358" i="23"/>
  <c r="W1302" i="23"/>
  <c r="V1303" i="23" s="1"/>
  <c r="J1302" i="23"/>
  <c r="I1303" i="23" s="1"/>
  <c r="D1302" i="23"/>
  <c r="O1302" i="23"/>
  <c r="P1302" i="23"/>
  <c r="Q1302" i="23"/>
  <c r="R1302" i="23"/>
  <c r="Y1303" i="23"/>
  <c r="L1303" i="23"/>
  <c r="C1303" i="23"/>
  <c r="E1303" i="23"/>
  <c r="G1303" i="23"/>
  <c r="B1304" i="23"/>
  <c r="W1248" i="23"/>
  <c r="V1249" i="23" s="1"/>
  <c r="J1248" i="23"/>
  <c r="I1249" i="23" s="1"/>
  <c r="D1248" i="23"/>
  <c r="P1248" i="23"/>
  <c r="Q1248" i="23"/>
  <c r="R1248" i="23"/>
  <c r="Y1249" i="23"/>
  <c r="L1249" i="23"/>
  <c r="C1249" i="23"/>
  <c r="E1249" i="23"/>
  <c r="G1249" i="23"/>
  <c r="B1250" i="23"/>
  <c r="X92" i="8"/>
  <c r="BU24" i="23"/>
  <c r="W1194" i="23"/>
  <c r="V1195" i="23" s="1"/>
  <c r="J1194" i="23"/>
  <c r="I1195" i="23" s="1"/>
  <c r="D1194" i="23"/>
  <c r="O1194" i="23"/>
  <c r="I1207" i="23" s="1"/>
  <c r="P1194" i="23"/>
  <c r="Q1194" i="23"/>
  <c r="R1194" i="23"/>
  <c r="Y1195" i="23"/>
  <c r="L1195" i="23"/>
  <c r="C1195" i="23"/>
  <c r="E1195" i="23"/>
  <c r="G1195" i="23"/>
  <c r="B1196" i="23"/>
  <c r="X91" i="8"/>
  <c r="BU23" i="23"/>
  <c r="J1140" i="23"/>
  <c r="I1141" i="23" s="1"/>
  <c r="W1140" i="23"/>
  <c r="V1141" i="23" s="1"/>
  <c r="D1140" i="23"/>
  <c r="O1140" i="23"/>
  <c r="I1153" i="23" s="1"/>
  <c r="P1140" i="23"/>
  <c r="Q1140" i="23"/>
  <c r="R1140" i="23"/>
  <c r="L1141" i="23"/>
  <c r="Y1141" i="23"/>
  <c r="C1141" i="23"/>
  <c r="E1141" i="23"/>
  <c r="F1141" i="23"/>
  <c r="G1141" i="23"/>
  <c r="B1142" i="23"/>
  <c r="X90" i="8"/>
  <c r="BU22" i="23"/>
  <c r="W1086" i="23"/>
  <c r="V1087" i="23" s="1"/>
  <c r="J1086" i="23"/>
  <c r="I1087" i="23" s="1"/>
  <c r="D1086" i="23"/>
  <c r="O1086" i="23"/>
  <c r="I1099" i="23" s="1"/>
  <c r="P1086" i="23"/>
  <c r="Q1086" i="23"/>
  <c r="R1086" i="23"/>
  <c r="Y1087" i="23"/>
  <c r="L1087" i="23"/>
  <c r="C1087" i="23"/>
  <c r="F1087" i="23" s="1"/>
  <c r="E1087" i="23"/>
  <c r="G1087" i="23"/>
  <c r="B1088" i="23"/>
  <c r="X89" i="8"/>
  <c r="BU21" i="23"/>
  <c r="W1032" i="23"/>
  <c r="V1033" i="23" s="1"/>
  <c r="J1032" i="23"/>
  <c r="I1033" i="23" s="1"/>
  <c r="D1032" i="23"/>
  <c r="O1032" i="23"/>
  <c r="I1045" i="23" s="1"/>
  <c r="P1032" i="23"/>
  <c r="Q1032" i="23"/>
  <c r="R1032" i="23"/>
  <c r="L1033" i="23"/>
  <c r="Y1033" i="23"/>
  <c r="C1033" i="23"/>
  <c r="E1033" i="23"/>
  <c r="F1033" i="23"/>
  <c r="G1033" i="23"/>
  <c r="B1034" i="23"/>
  <c r="X88" i="8"/>
  <c r="BU20" i="23"/>
  <c r="W978" i="23"/>
  <c r="V979" i="23" s="1"/>
  <c r="J978" i="23"/>
  <c r="I979" i="23" s="1"/>
  <c r="D978" i="23"/>
  <c r="O978" i="23"/>
  <c r="I991" i="23" s="1"/>
  <c r="P978" i="23"/>
  <c r="Q978" i="23"/>
  <c r="R978" i="23"/>
  <c r="Y979" i="23"/>
  <c r="L979" i="23"/>
  <c r="C979" i="23"/>
  <c r="E979" i="23"/>
  <c r="F979" i="23"/>
  <c r="G979" i="23"/>
  <c r="B980" i="23"/>
  <c r="X87" i="8"/>
  <c r="BU19" i="23"/>
  <c r="J924" i="23"/>
  <c r="I925" i="23" s="1"/>
  <c r="W924" i="23"/>
  <c r="V925" i="23" s="1"/>
  <c r="D924" i="23"/>
  <c r="O924" i="23"/>
  <c r="I937" i="23" s="1"/>
  <c r="Q924" i="23"/>
  <c r="R924" i="23"/>
  <c r="P924" i="23"/>
  <c r="Y925" i="23"/>
  <c r="L925" i="23"/>
  <c r="C925" i="23"/>
  <c r="E925" i="23"/>
  <c r="F925" i="23"/>
  <c r="G925" i="23"/>
  <c r="B926" i="23"/>
  <c r="X86" i="8"/>
  <c r="BU18" i="23"/>
  <c r="W870" i="23"/>
  <c r="V871" i="23" s="1"/>
  <c r="J870" i="23"/>
  <c r="I871" i="23" s="1"/>
  <c r="D870" i="23"/>
  <c r="O870" i="23"/>
  <c r="I883" i="23" s="1"/>
  <c r="P870" i="23"/>
  <c r="Q870" i="23"/>
  <c r="R870" i="23"/>
  <c r="L871" i="23"/>
  <c r="Y871" i="23"/>
  <c r="C871" i="23"/>
  <c r="E871" i="23"/>
  <c r="F871" i="23"/>
  <c r="G871" i="23"/>
  <c r="B872" i="23"/>
  <c r="X85" i="8"/>
  <c r="BU17" i="23"/>
  <c r="J816" i="23"/>
  <c r="I817" i="23" s="1"/>
  <c r="W816" i="23"/>
  <c r="V817" i="23" s="1"/>
  <c r="D816" i="23"/>
  <c r="O816" i="23"/>
  <c r="I829" i="23" s="1"/>
  <c r="Q816" i="23"/>
  <c r="P816" i="23"/>
  <c r="R816" i="23"/>
  <c r="Y817" i="23"/>
  <c r="L817" i="23"/>
  <c r="C817" i="23"/>
  <c r="E817" i="23"/>
  <c r="G817" i="23"/>
  <c r="B818" i="23"/>
  <c r="X84" i="8"/>
  <c r="BU16" i="23"/>
  <c r="L763" i="23"/>
  <c r="Y763" i="23"/>
  <c r="G763" i="23"/>
  <c r="B764" i="23"/>
  <c r="C763" i="23"/>
  <c r="E763" i="23"/>
  <c r="O762" i="23"/>
  <c r="I775" i="23" s="1"/>
  <c r="P762" i="23"/>
  <c r="Q762" i="23"/>
  <c r="R762" i="23"/>
  <c r="W762" i="23"/>
  <c r="V763" i="23" s="1"/>
  <c r="J762" i="23"/>
  <c r="I763" i="23" s="1"/>
  <c r="D762" i="23"/>
  <c r="X83" i="8"/>
  <c r="BU15" i="23"/>
  <c r="J708" i="23"/>
  <c r="I709" i="23" s="1"/>
  <c r="W708" i="23"/>
  <c r="V709" i="23" s="1"/>
  <c r="D708" i="23"/>
  <c r="O708" i="23"/>
  <c r="I721" i="23" s="1"/>
  <c r="P708" i="23"/>
  <c r="Q708" i="23"/>
  <c r="R708" i="23"/>
  <c r="Y709" i="23"/>
  <c r="L709" i="23"/>
  <c r="E709" i="23"/>
  <c r="G709" i="23"/>
  <c r="B710" i="23"/>
  <c r="C709" i="23"/>
  <c r="X82" i="8"/>
  <c r="BU14" i="23"/>
  <c r="W654" i="23"/>
  <c r="V655" i="23" s="1"/>
  <c r="J654" i="23"/>
  <c r="I655" i="23" s="1"/>
  <c r="D654" i="23"/>
  <c r="O654" i="23"/>
  <c r="I667" i="23" s="1"/>
  <c r="Q654" i="23"/>
  <c r="P654" i="23"/>
  <c r="R654" i="23"/>
  <c r="Y655" i="23"/>
  <c r="L655" i="23"/>
  <c r="C655" i="23"/>
  <c r="E655" i="23"/>
  <c r="G655" i="23"/>
  <c r="B656" i="23"/>
  <c r="X81" i="8"/>
  <c r="BU13" i="23"/>
  <c r="W600" i="23"/>
  <c r="V601" i="23" s="1"/>
  <c r="J600" i="23"/>
  <c r="I601" i="23" s="1"/>
  <c r="D600" i="23"/>
  <c r="O600" i="23"/>
  <c r="I613" i="23" s="1"/>
  <c r="Q600" i="23"/>
  <c r="P600" i="23"/>
  <c r="R600" i="23"/>
  <c r="Y601" i="23"/>
  <c r="L601" i="23"/>
  <c r="C601" i="23"/>
  <c r="E601" i="23"/>
  <c r="G601" i="23"/>
  <c r="B602" i="23"/>
  <c r="X80" i="8"/>
  <c r="BU12" i="23"/>
  <c r="W546" i="23"/>
  <c r="V547" i="23" s="1"/>
  <c r="J546" i="23"/>
  <c r="I547" i="23" s="1"/>
  <c r="D546" i="23"/>
  <c r="O546" i="23"/>
  <c r="I559" i="23" s="1"/>
  <c r="Q546" i="23"/>
  <c r="P546" i="23"/>
  <c r="R546" i="23"/>
  <c r="Y547" i="23"/>
  <c r="L547" i="23"/>
  <c r="C547" i="23"/>
  <c r="E547" i="23"/>
  <c r="G547" i="23"/>
  <c r="B548" i="23"/>
  <c r="X79" i="8"/>
  <c r="BU11" i="23"/>
  <c r="W492" i="23"/>
  <c r="V493" i="23" s="1"/>
  <c r="J492" i="23"/>
  <c r="I493" i="23" s="1"/>
  <c r="D492" i="23"/>
  <c r="O492" i="23"/>
  <c r="I505" i="23" s="1"/>
  <c r="P492" i="23"/>
  <c r="Q492" i="23"/>
  <c r="R492" i="23"/>
  <c r="Y493" i="23"/>
  <c r="L493" i="23"/>
  <c r="C493" i="23"/>
  <c r="E493" i="23"/>
  <c r="G493" i="23"/>
  <c r="B494" i="23"/>
  <c r="X78" i="8"/>
  <c r="BU10" i="23"/>
  <c r="J438" i="23"/>
  <c r="I439" i="23" s="1"/>
  <c r="W438" i="23"/>
  <c r="V439" i="23" s="1"/>
  <c r="D438" i="23"/>
  <c r="O438" i="23"/>
  <c r="I451" i="23" s="1"/>
  <c r="Q438" i="23"/>
  <c r="R438" i="23"/>
  <c r="P438" i="23"/>
  <c r="Y439" i="23"/>
  <c r="L439" i="23"/>
  <c r="C439" i="23"/>
  <c r="E439" i="23"/>
  <c r="G439" i="23"/>
  <c r="B440" i="23"/>
  <c r="X77" i="8"/>
  <c r="BU9" i="23"/>
  <c r="W384" i="23"/>
  <c r="V385" i="23" s="1"/>
  <c r="J384" i="23"/>
  <c r="I385" i="23" s="1"/>
  <c r="D384" i="23"/>
  <c r="O384" i="23"/>
  <c r="I397" i="23" s="1"/>
  <c r="Q384" i="23"/>
  <c r="P384" i="23"/>
  <c r="R384" i="23"/>
  <c r="Y385" i="23"/>
  <c r="L385" i="23"/>
  <c r="C385" i="23"/>
  <c r="E385" i="23"/>
  <c r="G385" i="23"/>
  <c r="B386" i="23"/>
  <c r="X76" i="8"/>
  <c r="BU8" i="23"/>
  <c r="W330" i="23"/>
  <c r="V331" i="23" s="1"/>
  <c r="J330" i="23"/>
  <c r="I331" i="23" s="1"/>
  <c r="D330" i="23"/>
  <c r="P330" i="23"/>
  <c r="Q330" i="23"/>
  <c r="R330" i="23"/>
  <c r="Y331" i="23"/>
  <c r="L331" i="23"/>
  <c r="C331" i="23"/>
  <c r="E331" i="23"/>
  <c r="F331" i="23"/>
  <c r="G331" i="23"/>
  <c r="B332" i="23"/>
  <c r="BU7" i="23"/>
  <c r="W276" i="23"/>
  <c r="V277" i="23" s="1"/>
  <c r="J276" i="23"/>
  <c r="I277" i="23" s="1"/>
  <c r="D276" i="23"/>
  <c r="Q276" i="23"/>
  <c r="P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W168" i="23"/>
  <c r="V169" i="23" s="1"/>
  <c r="J168" i="23"/>
  <c r="I169" i="23" s="1"/>
  <c r="D168" i="23"/>
  <c r="O168" i="23"/>
  <c r="I181" i="23" s="1"/>
  <c r="Q168" i="23"/>
  <c r="P168" i="23"/>
  <c r="R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F115" i="23"/>
  <c r="G115" i="23"/>
  <c r="B116" i="23"/>
  <c r="E52" i="19"/>
  <c r="X52" i="19"/>
  <c r="T52" i="19"/>
  <c r="L53" i="18"/>
  <c r="E53" i="18"/>
  <c r="B54" i="18"/>
  <c r="C53" i="18"/>
  <c r="K53" i="18" s="1"/>
  <c r="G53" i="18"/>
  <c r="F53" i="18"/>
  <c r="C53" i="19" s="1"/>
  <c r="B53" i="19"/>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BF52" i="18" s="1"/>
  <c r="AI52" i="18"/>
  <c r="AH52" i="18"/>
  <c r="AG52" i="18"/>
  <c r="AF52" i="18"/>
  <c r="AE52" i="18"/>
  <c r="AD52" i="18"/>
  <c r="AC52" i="18"/>
  <c r="AB52" i="18"/>
  <c r="AA52" i="18"/>
  <c r="Z52" i="18"/>
  <c r="Y52" i="18"/>
  <c r="X52" i="18"/>
  <c r="W52" i="18"/>
  <c r="P52" i="18"/>
  <c r="Q52" i="18"/>
  <c r="R52" i="18"/>
  <c r="V52" i="18"/>
  <c r="N103" i="13"/>
  <c r="E103" i="13"/>
  <c r="O51" i="18"/>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Y618" i="24"/>
  <c r="AC618" i="24"/>
  <c r="X1627" i="24"/>
  <c r="W1627" i="24"/>
  <c r="X1403" i="24"/>
  <c r="W1403" i="24"/>
  <c r="W1347" i="24"/>
  <c r="X1347" i="24"/>
  <c r="X1291" i="24"/>
  <c r="W1291" i="24"/>
  <c r="X1235" i="24"/>
  <c r="W1235" i="24"/>
  <c r="X1179" i="24"/>
  <c r="W1179" i="24"/>
  <c r="X1123" i="24"/>
  <c r="W1123" i="24"/>
  <c r="X1067" i="24"/>
  <c r="W1067" i="24"/>
  <c r="X1011" i="24"/>
  <c r="W1011" i="24"/>
  <c r="X955" i="24"/>
  <c r="W955" i="24"/>
  <c r="X899" i="24"/>
  <c r="W899" i="24"/>
  <c r="W843" i="24"/>
  <c r="X843" i="24"/>
  <c r="W787" i="24"/>
  <c r="X787" i="24"/>
  <c r="X731" i="24"/>
  <c r="W731" i="24"/>
  <c r="X619" i="24"/>
  <c r="W619" i="24"/>
  <c r="X563" i="24"/>
  <c r="W563" i="24"/>
  <c r="W507" i="24"/>
  <c r="X507" i="24"/>
  <c r="AD450" i="24"/>
  <c r="AY450"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42" i="23"/>
  <c r="AV49" i="23"/>
  <c r="BH49" i="23"/>
  <c r="U2488" i="23"/>
  <c r="AV48" i="23"/>
  <c r="BH48" i="23"/>
  <c r="U2434" i="23"/>
  <c r="AV47" i="23"/>
  <c r="BH47" i="23"/>
  <c r="U2380" i="23"/>
  <c r="AV46" i="23"/>
  <c r="BH46" i="23"/>
  <c r="U2326" i="23"/>
  <c r="AV45" i="23"/>
  <c r="BH45" i="23"/>
  <c r="U2272" i="23"/>
  <c r="BH44" i="23"/>
  <c r="AV44" i="23"/>
  <c r="U2218" i="23"/>
  <c r="BH43" i="23"/>
  <c r="AV43" i="23"/>
  <c r="U2164" i="23"/>
  <c r="AV42" i="23"/>
  <c r="BH42" i="23"/>
  <c r="U2110" i="23"/>
  <c r="AV41" i="23"/>
  <c r="BH41" i="23"/>
  <c r="U2056" i="23"/>
  <c r="AV40" i="23"/>
  <c r="BH40" i="23"/>
  <c r="U2002" i="23"/>
  <c r="AV39" i="23"/>
  <c r="BH39" i="23"/>
  <c r="U1948" i="23"/>
  <c r="BH38" i="23"/>
  <c r="AV38" i="23"/>
  <c r="U1894" i="23"/>
  <c r="AV37" i="23"/>
  <c r="BH37" i="23"/>
  <c r="U1840" i="23"/>
  <c r="AV36" i="23"/>
  <c r="BH36" i="23"/>
  <c r="U1786" i="23"/>
  <c r="AV35" i="23"/>
  <c r="BH35" i="23"/>
  <c r="U1732" i="23"/>
  <c r="BH34" i="23"/>
  <c r="AV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58" i="8"/>
  <c r="W120" i="8"/>
  <c r="U1030" i="23"/>
  <c r="AV21" i="23"/>
  <c r="BH21" i="23"/>
  <c r="W119" i="8"/>
  <c r="W57" i="8"/>
  <c r="U976" i="23"/>
  <c r="AV20" i="23"/>
  <c r="BH20" i="23"/>
  <c r="W56" i="8"/>
  <c r="W118" i="8"/>
  <c r="U922" i="23"/>
  <c r="AV19" i="23"/>
  <c r="BH19" i="23"/>
  <c r="W55" i="8"/>
  <c r="W117" i="8"/>
  <c r="U868" i="23"/>
  <c r="AV18" i="23"/>
  <c r="BH18" i="23"/>
  <c r="W116" i="8"/>
  <c r="W54" i="8"/>
  <c r="U814" i="23"/>
  <c r="AV17" i="23"/>
  <c r="BH17" i="23"/>
  <c r="W53" i="8"/>
  <c r="W115" i="8"/>
  <c r="U760" i="23"/>
  <c r="AV16" i="23"/>
  <c r="BH16" i="23"/>
  <c r="W52" i="8"/>
  <c r="W114" i="8"/>
  <c r="AV15" i="23"/>
  <c r="BH15" i="23"/>
  <c r="U706"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46" i="8"/>
  <c r="W108"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C101" i="13"/>
  <c r="U50" i="18"/>
  <c r="M102" i="13"/>
  <c r="O102" i="13"/>
  <c r="O619" i="24"/>
  <c r="AX619" i="24"/>
  <c r="AZ619" i="24" s="1"/>
  <c r="M1628" i="24"/>
  <c r="N1628" i="24"/>
  <c r="M1404" i="24"/>
  <c r="N1404" i="24"/>
  <c r="AB1348" i="24"/>
  <c r="AC1348" i="24"/>
  <c r="M1348" i="24"/>
  <c r="N1348" i="24"/>
  <c r="AB1292" i="24"/>
  <c r="AC1292" i="24"/>
  <c r="M1292" i="24"/>
  <c r="N1292" i="24"/>
  <c r="M1236" i="24"/>
  <c r="N1236" i="24"/>
  <c r="M1180" i="24"/>
  <c r="N1180" i="24"/>
  <c r="M1124" i="24"/>
  <c r="N1124" i="24"/>
  <c r="M1068" i="24"/>
  <c r="N1068" i="24"/>
  <c r="M1012" i="24"/>
  <c r="N1012" i="24"/>
  <c r="AB956" i="24"/>
  <c r="AC956" i="24"/>
  <c r="M956" i="24"/>
  <c r="N956" i="24"/>
  <c r="M900" i="24"/>
  <c r="N900" i="24"/>
  <c r="AB900" i="24"/>
  <c r="AC900" i="24" s="1"/>
  <c r="AB844" i="24"/>
  <c r="AC844" i="24"/>
  <c r="M844" i="24"/>
  <c r="N844" i="24"/>
  <c r="M788" i="24"/>
  <c r="N788" i="24"/>
  <c r="AB732" i="24"/>
  <c r="AC732" i="24" s="1"/>
  <c r="M732" i="24"/>
  <c r="N732" i="24"/>
  <c r="AD675" i="24"/>
  <c r="AY675" i="24"/>
  <c r="AB676" i="24"/>
  <c r="AC676" i="24"/>
  <c r="M676" i="24"/>
  <c r="N676" i="24"/>
  <c r="M620" i="24"/>
  <c r="N620" i="24"/>
  <c r="M564" i="24"/>
  <c r="N564" i="24"/>
  <c r="AB564" i="24"/>
  <c r="AC564" i="24"/>
  <c r="AB508" i="24"/>
  <c r="AC508" i="24"/>
  <c r="M508" i="24"/>
  <c r="N508" i="24"/>
  <c r="M452" i="24"/>
  <c r="N452" i="24"/>
  <c r="M396" i="24"/>
  <c r="N396" i="24"/>
  <c r="M340" i="24"/>
  <c r="N340" i="24"/>
  <c r="M284" i="24"/>
  <c r="N284" i="24"/>
  <c r="M4763" i="23"/>
  <c r="N4763" i="23"/>
  <c r="P103" i="13" s="1"/>
  <c r="T103" i="13" s="1"/>
  <c r="M4709" i="23"/>
  <c r="N4709" i="23"/>
  <c r="S4709" i="23" s="1"/>
  <c r="M4601" i="23"/>
  <c r="N4601" i="23"/>
  <c r="M4547" i="23"/>
  <c r="N4547" i="23"/>
  <c r="M4247" i="23"/>
  <c r="N4247" i="23"/>
  <c r="U4247" i="23" s="1"/>
  <c r="M4193" i="23"/>
  <c r="N4193" i="23"/>
  <c r="U4193" i="23" s="1"/>
  <c r="M4139" i="23"/>
  <c r="N4139" i="23"/>
  <c r="U4139" i="23" s="1"/>
  <c r="N4085" i="23"/>
  <c r="U4085" i="23" s="1"/>
  <c r="M4085" i="23"/>
  <c r="M3461" i="23"/>
  <c r="N3461" i="23"/>
  <c r="M3407" i="23"/>
  <c r="N3407" i="23"/>
  <c r="M3353" i="23"/>
  <c r="N3353" i="23"/>
  <c r="M3299" i="23"/>
  <c r="N3299" i="23"/>
  <c r="M3245" i="23"/>
  <c r="N3245" i="23"/>
  <c r="M3191" i="23"/>
  <c r="N3191" i="23"/>
  <c r="M3137" i="23"/>
  <c r="N3137" i="23"/>
  <c r="BH59" i="23"/>
  <c r="AV59" i="23"/>
  <c r="U3082" i="23"/>
  <c r="M3083" i="23"/>
  <c r="N3083" i="23"/>
  <c r="M3029" i="23"/>
  <c r="N3029" i="23"/>
  <c r="M2975" i="23"/>
  <c r="N2975" i="23"/>
  <c r="M2921" i="23"/>
  <c r="N2921" i="23"/>
  <c r="M2867" i="23"/>
  <c r="N2867" i="23"/>
  <c r="M2813" i="23"/>
  <c r="N2813" i="23"/>
  <c r="M2759" i="23"/>
  <c r="N2759" i="23"/>
  <c r="M2705" i="23"/>
  <c r="N2705" i="23"/>
  <c r="M2651" i="23"/>
  <c r="N2651" i="23"/>
  <c r="BH50" i="23"/>
  <c r="AV50" i="23"/>
  <c r="U2596" i="23"/>
  <c r="M2597" i="23"/>
  <c r="N2597" i="23"/>
  <c r="M2543" i="23"/>
  <c r="N2543" i="23"/>
  <c r="M2489" i="23"/>
  <c r="N2489" i="23"/>
  <c r="M2435" i="23"/>
  <c r="N2435" i="23"/>
  <c r="M2381" i="23"/>
  <c r="N2381" i="23"/>
  <c r="M2327" i="23"/>
  <c r="N2327" i="23"/>
  <c r="M2273" i="23"/>
  <c r="N2273" i="23"/>
  <c r="M2219" i="23"/>
  <c r="N2219" i="23"/>
  <c r="M2165" i="23"/>
  <c r="N2165" i="23"/>
  <c r="N2111" i="23"/>
  <c r="M2111" i="23"/>
  <c r="N2057" i="23"/>
  <c r="M2057" i="23"/>
  <c r="N2003" i="23"/>
  <c r="M2003"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N761" i="23"/>
  <c r="M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N51" i="18"/>
  <c r="M51" i="18"/>
  <c r="W96" i="8"/>
  <c r="AZ618" i="24"/>
  <c r="AS1292" i="24"/>
  <c r="AX1292" i="24" s="1"/>
  <c r="AS1180" i="24"/>
  <c r="AX1180" i="24" s="1"/>
  <c r="AS1012" i="24"/>
  <c r="AX1012" i="24" s="1"/>
  <c r="AS956" i="24"/>
  <c r="AX956" i="24" s="1"/>
  <c r="AS452" i="24"/>
  <c r="AX452" i="24" s="1"/>
  <c r="U101" i="13"/>
  <c r="Q101" i="13"/>
  <c r="AS1628" i="24"/>
  <c r="AX1628" i="24" s="1"/>
  <c r="AS1404" i="24"/>
  <c r="AX1404" i="24" s="1"/>
  <c r="AS1348" i="24"/>
  <c r="AX1348" i="24" s="1"/>
  <c r="AS1236" i="24"/>
  <c r="AX1236" i="24" s="1"/>
  <c r="AS1124" i="24"/>
  <c r="AX1124" i="24" s="1"/>
  <c r="AS1068" i="24"/>
  <c r="AX1068" i="24" s="1"/>
  <c r="AS900" i="24"/>
  <c r="AX900" i="24" s="1"/>
  <c r="AS844" i="24"/>
  <c r="AX844" i="24" s="1"/>
  <c r="AS788" i="24"/>
  <c r="AX788" i="24" s="1"/>
  <c r="AS620" i="24"/>
  <c r="AS564" i="24"/>
  <c r="AX564" i="24" s="1"/>
  <c r="AS508" i="24"/>
  <c r="AX508" i="24" s="1"/>
  <c r="AS396" i="24"/>
  <c r="AX396" i="24" s="1"/>
  <c r="Z3461" i="23"/>
  <c r="Z3407" i="23"/>
  <c r="Z3353" i="23"/>
  <c r="Z599" i="23"/>
  <c r="Z545" i="23"/>
  <c r="Z4247" i="23"/>
  <c r="Z4193" i="23"/>
  <c r="Z4139" i="23"/>
  <c r="Z4085" i="23"/>
  <c r="Z3299" i="23"/>
  <c r="Z3245" i="23"/>
  <c r="Z3191" i="23"/>
  <c r="Z3137" i="23"/>
  <c r="Z3083" i="23"/>
  <c r="Z3029" i="23"/>
  <c r="Z2975" i="23"/>
  <c r="Z2921" i="23"/>
  <c r="Z2867" i="23"/>
  <c r="Z2813" i="23"/>
  <c r="Z2759" i="23"/>
  <c r="Z2273" i="23"/>
  <c r="Z2219" i="23"/>
  <c r="Z2165" i="23"/>
  <c r="Z2111" i="23"/>
  <c r="Z1301" i="23"/>
  <c r="Z2705" i="23"/>
  <c r="O2705" i="23" s="1"/>
  <c r="Z2651" i="23"/>
  <c r="Z2597" i="23"/>
  <c r="Z2543" i="23"/>
  <c r="Z2489" i="23"/>
  <c r="Z2327" i="23"/>
  <c r="Z1355" i="23"/>
  <c r="O1355" i="23" s="1"/>
  <c r="Z1895" i="23"/>
  <c r="Z1841" i="23"/>
  <c r="Z1787" i="23"/>
  <c r="Z1733" i="23"/>
  <c r="Z1679" i="23"/>
  <c r="Z1625" i="23"/>
  <c r="Z1571" i="23"/>
  <c r="Z1247" i="23"/>
  <c r="Z1193" i="23"/>
  <c r="Z1085" i="23"/>
  <c r="Z1031" i="23"/>
  <c r="Z977" i="23"/>
  <c r="Z923" i="23"/>
  <c r="Z869" i="23"/>
  <c r="Z815" i="23"/>
  <c r="Z761" i="23"/>
  <c r="Z491" i="23"/>
  <c r="Z437" i="23"/>
  <c r="Z383" i="23"/>
  <c r="Z329" i="23"/>
  <c r="Z275" i="23"/>
  <c r="Z167" i="23"/>
  <c r="Z113" i="23"/>
  <c r="K1629" i="24"/>
  <c r="AQ1629" i="24"/>
  <c r="K1405" i="24"/>
  <c r="AQ1405" i="24"/>
  <c r="F1349" i="24"/>
  <c r="AQ1349" i="24"/>
  <c r="K1349" i="24"/>
  <c r="K1293" i="24"/>
  <c r="F1293" i="24"/>
  <c r="AQ1293" i="24"/>
  <c r="F1237" i="24"/>
  <c r="K1237" i="24"/>
  <c r="AQ1237" i="24"/>
  <c r="F1181" i="24"/>
  <c r="K1181" i="24"/>
  <c r="AQ1181" i="24"/>
  <c r="K1125" i="24"/>
  <c r="AQ1125" i="24"/>
  <c r="AQ1069" i="24"/>
  <c r="K1069" i="24"/>
  <c r="F1069" i="24"/>
  <c r="K1013" i="24"/>
  <c r="F1013" i="24"/>
  <c r="AQ1013" i="24"/>
  <c r="K957" i="24"/>
  <c r="F957" i="24"/>
  <c r="AQ957" i="24"/>
  <c r="AQ901" i="24"/>
  <c r="K901" i="24"/>
  <c r="K845" i="24"/>
  <c r="AQ845" i="24"/>
  <c r="AQ789" i="24"/>
  <c r="K789" i="24"/>
  <c r="AQ733" i="24"/>
  <c r="K733" i="24"/>
  <c r="K677" i="24"/>
  <c r="AQ677" i="24"/>
  <c r="AQ621" i="24"/>
  <c r="K621" i="24"/>
  <c r="AQ565" i="24"/>
  <c r="K565" i="24"/>
  <c r="K509" i="24"/>
  <c r="F509" i="24"/>
  <c r="O509" i="24" s="1"/>
  <c r="Y509" i="24" s="1"/>
  <c r="AQ509" i="24"/>
  <c r="AQ453" i="24"/>
  <c r="K453" i="24"/>
  <c r="F453" i="24"/>
  <c r="O453" i="24" s="1"/>
  <c r="Y453" i="24" s="1"/>
  <c r="K397" i="24"/>
  <c r="AQ397" i="24"/>
  <c r="AQ341" i="24"/>
  <c r="K341" i="24"/>
  <c r="AQ285" i="24"/>
  <c r="K285" i="24"/>
  <c r="K4764" i="23"/>
  <c r="X4764" i="23"/>
  <c r="K4710" i="23"/>
  <c r="AC4710" i="23"/>
  <c r="K4248" i="23"/>
  <c r="X4248" i="23"/>
  <c r="X4194" i="23"/>
  <c r="K4194" i="23"/>
  <c r="X4140" i="23"/>
  <c r="K4140" i="23"/>
  <c r="F4086" i="23"/>
  <c r="O4086" i="23" s="1"/>
  <c r="X4086" i="23"/>
  <c r="K4086" i="23"/>
  <c r="BU66" i="23"/>
  <c r="X3462" i="23"/>
  <c r="K3462" i="23"/>
  <c r="F3462" i="23"/>
  <c r="O3462" i="23" s="1"/>
  <c r="BU65" i="23"/>
  <c r="X3408" i="23"/>
  <c r="F3408" i="23"/>
  <c r="O3408" i="23" s="1"/>
  <c r="K3408" i="23"/>
  <c r="K3354" i="23"/>
  <c r="X3354" i="23"/>
  <c r="X3300" i="23"/>
  <c r="K3300" i="23"/>
  <c r="BU62" i="23"/>
  <c r="X3246" i="23"/>
  <c r="K3246" i="23"/>
  <c r="BU61" i="23"/>
  <c r="X3192" i="23"/>
  <c r="K3192" i="23"/>
  <c r="BU60" i="23"/>
  <c r="X3138" i="23"/>
  <c r="K3138" i="23"/>
  <c r="BU59" i="23"/>
  <c r="K3084" i="23"/>
  <c r="X3084" i="23"/>
  <c r="F3084" i="23"/>
  <c r="BU58" i="23"/>
  <c r="F3030" i="23"/>
  <c r="X3030" i="23"/>
  <c r="K3030" i="23"/>
  <c r="K2976" i="23"/>
  <c r="X2976" i="23"/>
  <c r="BU56" i="23"/>
  <c r="F2922" i="23"/>
  <c r="O2922" i="23" s="1"/>
  <c r="X2922" i="23"/>
  <c r="Z2922" i="23" s="1"/>
  <c r="K2922" i="23"/>
  <c r="BU55" i="23"/>
  <c r="X2868" i="23"/>
  <c r="Z2868" i="23" s="1"/>
  <c r="K2868" i="23"/>
  <c r="BU54" i="23"/>
  <c r="X2814" i="23"/>
  <c r="K2814" i="23"/>
  <c r="BU53" i="23"/>
  <c r="F2760" i="23"/>
  <c r="K2760" i="23"/>
  <c r="X2760" i="23"/>
  <c r="X2706" i="23"/>
  <c r="K2706" i="23"/>
  <c r="F2706" i="23"/>
  <c r="BU51" i="23"/>
  <c r="X2652" i="23"/>
  <c r="K2652" i="23"/>
  <c r="F2652" i="23"/>
  <c r="X2598" i="23"/>
  <c r="K2598" i="23"/>
  <c r="F2598" i="23"/>
  <c r="F2544" i="23"/>
  <c r="O2544" i="23" s="1"/>
  <c r="K2544" i="23"/>
  <c r="X2544" i="23"/>
  <c r="F2490" i="23"/>
  <c r="O2490" i="23" s="1"/>
  <c r="K2490" i="23"/>
  <c r="X2490" i="23"/>
  <c r="K2436" i="23"/>
  <c r="X2436" i="23"/>
  <c r="BU46" i="23"/>
  <c r="K2382" i="23"/>
  <c r="X2382" i="23"/>
  <c r="BU45" i="23"/>
  <c r="K2328" i="23"/>
  <c r="X2328" i="23"/>
  <c r="BU44" i="23"/>
  <c r="F2274" i="23"/>
  <c r="K2274" i="23"/>
  <c r="X2274" i="23"/>
  <c r="BU43" i="23"/>
  <c r="F2220" i="23"/>
  <c r="K2220" i="23"/>
  <c r="X2220" i="23"/>
  <c r="K2166" i="23"/>
  <c r="X2166" i="23"/>
  <c r="BU42" i="23"/>
  <c r="X2112" i="23"/>
  <c r="F2112" i="23"/>
  <c r="K2112" i="23"/>
  <c r="BU41" i="23"/>
  <c r="K2058" i="23"/>
  <c r="X2058" i="23"/>
  <c r="F2058" i="23"/>
  <c r="O2058" i="23" s="1"/>
  <c r="F2004" i="23"/>
  <c r="O2004" i="23" s="1"/>
  <c r="X2004" i="23"/>
  <c r="K2004" i="23"/>
  <c r="X1950" i="23"/>
  <c r="F1950" i="23"/>
  <c r="K1950" i="23"/>
  <c r="BU37" i="23"/>
  <c r="X1896" i="23"/>
  <c r="K1896" i="23"/>
  <c r="BU36" i="23"/>
  <c r="K1842" i="23"/>
  <c r="X1842" i="23"/>
  <c r="BU35" i="23"/>
  <c r="K1788" i="23"/>
  <c r="X1788" i="23"/>
  <c r="BU34" i="23"/>
  <c r="X1734" i="23"/>
  <c r="F1734" i="23"/>
  <c r="K1734" i="23"/>
  <c r="BU33" i="23"/>
  <c r="F1680" i="23"/>
  <c r="K1680" i="23"/>
  <c r="X1680" i="23"/>
  <c r="X1626" i="23"/>
  <c r="K1626" i="23"/>
  <c r="F1626" i="23"/>
  <c r="K1572" i="23"/>
  <c r="X1572" i="23"/>
  <c r="K1518" i="23"/>
  <c r="X1518" i="23"/>
  <c r="X1464" i="23"/>
  <c r="K1464" i="23"/>
  <c r="BU28" i="23"/>
  <c r="X1410" i="23"/>
  <c r="K1410" i="23"/>
  <c r="X1356" i="23"/>
  <c r="K1356" i="23"/>
  <c r="BU26" i="23"/>
  <c r="X1302" i="23"/>
  <c r="K1302" i="23"/>
  <c r="BU25" i="23"/>
  <c r="X1248" i="23"/>
  <c r="F1248" i="23"/>
  <c r="O1248" i="23" s="1"/>
  <c r="K1248" i="23"/>
  <c r="X1194" i="23"/>
  <c r="K1194" i="23"/>
  <c r="F1194" i="23"/>
  <c r="K1140" i="23"/>
  <c r="X1140" i="23"/>
  <c r="X1086" i="23"/>
  <c r="K1086" i="23"/>
  <c r="X1032" i="23"/>
  <c r="K1032" i="23"/>
  <c r="K978" i="23"/>
  <c r="X978" i="23"/>
  <c r="X924" i="23"/>
  <c r="K924" i="23"/>
  <c r="F870" i="23"/>
  <c r="X870" i="23"/>
  <c r="K870" i="23"/>
  <c r="F816" i="23"/>
  <c r="X816" i="23"/>
  <c r="K816" i="23"/>
  <c r="X762" i="23"/>
  <c r="K762" i="23"/>
  <c r="F762" i="23"/>
  <c r="F708" i="23"/>
  <c r="K708" i="23"/>
  <c r="X708" i="23"/>
  <c r="K654" i="23"/>
  <c r="X654" i="23"/>
  <c r="K600" i="23"/>
  <c r="X600" i="23"/>
  <c r="X546" i="23"/>
  <c r="K546" i="23"/>
  <c r="X492" i="23"/>
  <c r="K492" i="23"/>
  <c r="K438" i="23"/>
  <c r="X438" i="23"/>
  <c r="F438" i="23"/>
  <c r="K384" i="23"/>
  <c r="X384" i="23"/>
  <c r="F384" i="23"/>
  <c r="F330" i="23"/>
  <c r="O330" i="23" s="1"/>
  <c r="I343" i="23" s="1"/>
  <c r="X330" i="23"/>
  <c r="K330" i="23"/>
  <c r="F276" i="23"/>
  <c r="O276" i="23" s="1"/>
  <c r="X276" i="23"/>
  <c r="Z276" i="23" s="1"/>
  <c r="K276" i="23"/>
  <c r="X222" i="23"/>
  <c r="K222" i="23"/>
  <c r="K168" i="23"/>
  <c r="X168" i="23"/>
  <c r="X114" i="23"/>
  <c r="K114" i="23"/>
  <c r="F52" i="18"/>
  <c r="C52" i="19" s="1"/>
  <c r="K52" i="18"/>
  <c r="V51" i="19"/>
  <c r="U52" i="19" s="1"/>
  <c r="W51" i="19"/>
  <c r="F51" i="19"/>
  <c r="G51" i="19"/>
  <c r="H51" i="19"/>
  <c r="S102" i="13"/>
  <c r="P102" i="13"/>
  <c r="T102" i="13" s="1"/>
  <c r="BU39" i="23"/>
  <c r="Z1086" i="23" l="1"/>
  <c r="Y51" i="19"/>
  <c r="Q102" i="13"/>
  <c r="Z2544" i="23"/>
  <c r="Z2058" i="23"/>
  <c r="Z1032" i="23"/>
  <c r="Z3408" i="23"/>
  <c r="Z2004" i="23"/>
  <c r="Z1572" i="23"/>
  <c r="I4549" i="23"/>
  <c r="N4548" i="23"/>
  <c r="X3463" i="23"/>
  <c r="K3463" i="23"/>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F1530" i="24"/>
  <c r="P1530" i="24"/>
  <c r="O1518" i="24"/>
  <c r="P1518" i="24"/>
  <c r="Q1518" i="24"/>
  <c r="R1518" i="24"/>
  <c r="AE1518" i="24"/>
  <c r="C1519" i="24"/>
  <c r="D1519" i="24" s="1"/>
  <c r="E1519" i="24"/>
  <c r="F1519" i="24"/>
  <c r="G1519" i="24"/>
  <c r="B1520" i="24"/>
  <c r="P1474" i="24"/>
  <c r="F1474" i="24"/>
  <c r="O1462" i="24"/>
  <c r="P1462" i="24"/>
  <c r="Q1462" i="24"/>
  <c r="R1462" i="24"/>
  <c r="AE1462" i="24"/>
  <c r="C1463" i="24"/>
  <c r="D1463" i="24" s="1"/>
  <c r="E1463" i="24"/>
  <c r="F1463" i="24"/>
  <c r="G1463" i="24"/>
  <c r="B1464" i="24"/>
  <c r="AP1406" i="24"/>
  <c r="AO1407" i="24" s="1"/>
  <c r="J1406" i="24"/>
  <c r="I1407" i="24" s="1"/>
  <c r="D1406" i="24"/>
  <c r="O1406" i="24"/>
  <c r="P1406" i="24"/>
  <c r="Q1406" i="24"/>
  <c r="R1406" i="24"/>
  <c r="L1407" i="24"/>
  <c r="AR1407" i="24"/>
  <c r="C1407" i="24"/>
  <c r="E1407" i="24"/>
  <c r="G1407" i="24"/>
  <c r="B1408" i="24"/>
  <c r="AP1350" i="24"/>
  <c r="AO1351" i="24" s="1"/>
  <c r="J1350" i="24"/>
  <c r="I1351" i="24" s="1"/>
  <c r="D1350" i="24"/>
  <c r="O1350" i="24"/>
  <c r="P1350" i="24"/>
  <c r="R1350" i="24"/>
  <c r="Q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R1126" i="24"/>
  <c r="Q1126" i="24"/>
  <c r="AR1127" i="24"/>
  <c r="L1127" i="24"/>
  <c r="C1127" i="24"/>
  <c r="E1127" i="24"/>
  <c r="G1127" i="24"/>
  <c r="B1128" i="24"/>
  <c r="AP1070" i="24"/>
  <c r="AO1071" i="24" s="1"/>
  <c r="J1070" i="24"/>
  <c r="I1071" i="24" s="1"/>
  <c r="D1070" i="24"/>
  <c r="O1070" i="24"/>
  <c r="P1070" i="24"/>
  <c r="R1070" i="24"/>
  <c r="Q1070" i="24"/>
  <c r="AR1071" i="24"/>
  <c r="L1071" i="24"/>
  <c r="C1071" i="24"/>
  <c r="E1071" i="24"/>
  <c r="F1071" i="24"/>
  <c r="G1071" i="24"/>
  <c r="B1072" i="24"/>
  <c r="AP1014" i="24"/>
  <c r="AO1015" i="24" s="1"/>
  <c r="J1014" i="24"/>
  <c r="I1015" i="24" s="1"/>
  <c r="D1014" i="24"/>
  <c r="P1014" i="24"/>
  <c r="R1014" i="24"/>
  <c r="Q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G847" i="24"/>
  <c r="B848" i="24"/>
  <c r="AP790" i="24"/>
  <c r="AO791" i="24" s="1"/>
  <c r="J790" i="24"/>
  <c r="I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O566" i="24"/>
  <c r="P566" i="24"/>
  <c r="Q566" i="24"/>
  <c r="R566" i="24"/>
  <c r="AR567" i="24"/>
  <c r="L567" i="24"/>
  <c r="C567" i="24"/>
  <c r="E567" i="24"/>
  <c r="G567" i="24"/>
  <c r="B568" i="24"/>
  <c r="O510" i="24"/>
  <c r="P510" i="24"/>
  <c r="Q510" i="24"/>
  <c r="R510" i="24"/>
  <c r="AP510" i="24"/>
  <c r="AO511" i="24" s="1"/>
  <c r="J510" i="24"/>
  <c r="I511" i="24" s="1"/>
  <c r="D510" i="24"/>
  <c r="AR511" i="24"/>
  <c r="L511" i="24"/>
  <c r="C511" i="24"/>
  <c r="E511" i="24"/>
  <c r="F511" i="24"/>
  <c r="G511" i="24"/>
  <c r="B512" i="24"/>
  <c r="AP454" i="24"/>
  <c r="AO455" i="24" s="1"/>
  <c r="J454" i="24"/>
  <c r="I455" i="24" s="1"/>
  <c r="D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F399" i="24" s="1"/>
  <c r="E399" i="24"/>
  <c r="G399" i="24"/>
  <c r="B400" i="24"/>
  <c r="AP342" i="24"/>
  <c r="AO343" i="24" s="1"/>
  <c r="J342" i="24"/>
  <c r="I343" i="24" s="1"/>
  <c r="D342" i="24"/>
  <c r="P342" i="24"/>
  <c r="Q342" i="24"/>
  <c r="R342" i="24"/>
  <c r="AR343" i="24"/>
  <c r="L343" i="24"/>
  <c r="C343" i="24"/>
  <c r="E343" i="24"/>
  <c r="F343" i="24"/>
  <c r="G343" i="24"/>
  <c r="B344" i="24"/>
  <c r="J286" i="24"/>
  <c r="I287" i="24" s="1"/>
  <c r="AP286" i="24"/>
  <c r="AO287" i="24" s="1"/>
  <c r="D286" i="24"/>
  <c r="P286" i="24"/>
  <c r="Q286" i="24"/>
  <c r="R286" i="24"/>
  <c r="AR287" i="24"/>
  <c r="L287" i="24"/>
  <c r="C287" i="24"/>
  <c r="E287" i="24"/>
  <c r="G287" i="24"/>
  <c r="B288" i="24"/>
  <c r="D4765" i="23"/>
  <c r="J4765" i="23"/>
  <c r="I4766" i="23" s="1"/>
  <c r="W4765" i="23"/>
  <c r="V4766" i="23" s="1"/>
  <c r="P4765" i="23"/>
  <c r="Q4765" i="23"/>
  <c r="R4765" i="23"/>
  <c r="L4766" i="23"/>
  <c r="Y4766" i="23"/>
  <c r="C4766" i="23"/>
  <c r="E4766" i="23"/>
  <c r="G4766" i="23"/>
  <c r="B4767" i="23"/>
  <c r="T4709" i="23"/>
  <c r="D40" i="16" s="1"/>
  <c r="AH4709" i="23"/>
  <c r="D64" i="16" s="1"/>
  <c r="S4710" i="23"/>
  <c r="T4710" i="23" s="1"/>
  <c r="U4710" i="23"/>
  <c r="AG4710" i="23"/>
  <c r="AH4710" i="23" s="1"/>
  <c r="AI4710" i="23"/>
  <c r="D4711" i="23"/>
  <c r="J4711" i="23"/>
  <c r="I4712" i="23" s="1"/>
  <c r="AB4711" i="23"/>
  <c r="AA4712" i="23" s="1"/>
  <c r="P4711" i="23"/>
  <c r="Q4711" i="23"/>
  <c r="R4711" i="23"/>
  <c r="AD4712" i="23"/>
  <c r="L4712" i="23"/>
  <c r="C4712" i="23"/>
  <c r="E4712" i="23"/>
  <c r="G4712" i="23"/>
  <c r="B4713" i="23"/>
  <c r="Z4656" i="23"/>
  <c r="V4657" i="23"/>
  <c r="D4657" i="23"/>
  <c r="W4657" i="23"/>
  <c r="O4657" i="23"/>
  <c r="P4657" i="23"/>
  <c r="Q4657" i="23"/>
  <c r="R4657" i="23"/>
  <c r="Y4658" i="23"/>
  <c r="C4658" i="23"/>
  <c r="E4658" i="23"/>
  <c r="G4658" i="23"/>
  <c r="B4659" i="23"/>
  <c r="J4603" i="23"/>
  <c r="I4604" i="23" s="1"/>
  <c r="D4603" i="23"/>
  <c r="P4603" i="23"/>
  <c r="Q4603" i="23"/>
  <c r="R4603" i="23"/>
  <c r="L4604" i="23"/>
  <c r="C4604" i="23"/>
  <c r="K4604" i="23" s="1"/>
  <c r="E4604" i="23"/>
  <c r="F4604" i="23"/>
  <c r="G4604" i="23"/>
  <c r="B4605" i="23"/>
  <c r="M4549" i="23"/>
  <c r="D4549" i="23"/>
  <c r="J4549" i="23"/>
  <c r="P4549" i="23"/>
  <c r="Q4549" i="23"/>
  <c r="R4549" i="23"/>
  <c r="L4550" i="23"/>
  <c r="C4550" i="23"/>
  <c r="K4550" i="23" s="1"/>
  <c r="E4550" i="23"/>
  <c r="F4550" i="23"/>
  <c r="G4550" i="23"/>
  <c r="B4551"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Y4196" i="23"/>
  <c r="L4196" i="23"/>
  <c r="C4196" i="23"/>
  <c r="E4196" i="23"/>
  <c r="G4196" i="23"/>
  <c r="B4197" i="23"/>
  <c r="D4141" i="23"/>
  <c r="J4141" i="23"/>
  <c r="I4142" i="23" s="1"/>
  <c r="W4141" i="23"/>
  <c r="V4142" i="23" s="1"/>
  <c r="O4141" i="23"/>
  <c r="P4141" i="23"/>
  <c r="Q4141" i="23"/>
  <c r="R4141" i="23"/>
  <c r="Y4142" i="23"/>
  <c r="L4142" i="23"/>
  <c r="C4142" i="23"/>
  <c r="E4142" i="23"/>
  <c r="F4142" i="23"/>
  <c r="G4142" i="23"/>
  <c r="B4143" i="23"/>
  <c r="Y4088" i="23"/>
  <c r="L4088" i="23"/>
  <c r="E4088" i="23"/>
  <c r="B4089" i="23"/>
  <c r="G4088" i="23"/>
  <c r="C4088" i="23"/>
  <c r="D4087" i="23"/>
  <c r="W4087" i="23"/>
  <c r="V4088" i="23" s="1"/>
  <c r="J4087" i="23"/>
  <c r="I4088" i="23" s="1"/>
  <c r="O4087" i="23"/>
  <c r="P4087" i="23"/>
  <c r="Q4087" i="23"/>
  <c r="R4087"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AX67" i="23"/>
  <c r="BV67" i="23"/>
  <c r="O3517" i="23"/>
  <c r="P3517" i="23"/>
  <c r="Q3517" i="23"/>
  <c r="R3517" i="23"/>
  <c r="C3518" i="23"/>
  <c r="E3518" i="23"/>
  <c r="G3518" i="23"/>
  <c r="B3519" i="23"/>
  <c r="M3463" i="23"/>
  <c r="J3463" i="23"/>
  <c r="W3463" i="23"/>
  <c r="D3463" i="23"/>
  <c r="O3463" i="23"/>
  <c r="P3463" i="23"/>
  <c r="Q3463" i="23"/>
  <c r="R3463" i="23"/>
  <c r="Y3464" i="23"/>
  <c r="L3464" i="23"/>
  <c r="C3464" i="23"/>
  <c r="E3464" i="23"/>
  <c r="G3464" i="23"/>
  <c r="B3465" i="23"/>
  <c r="W3409" i="23"/>
  <c r="V3410" i="23" s="1"/>
  <c r="J3409" i="23"/>
  <c r="I3410" i="23" s="1"/>
  <c r="D3409" i="23"/>
  <c r="O3409" i="23"/>
  <c r="P3409" i="23"/>
  <c r="Q3409" i="23"/>
  <c r="R3409" i="23"/>
  <c r="Y3410" i="23"/>
  <c r="L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I3313" i="23"/>
  <c r="CK63" i="23" s="1"/>
  <c r="BV63" i="23"/>
  <c r="W3301" i="23"/>
  <c r="V3302" i="23" s="1"/>
  <c r="J3301" i="23"/>
  <c r="I3302" i="23" s="1"/>
  <c r="D3301" i="23"/>
  <c r="O3301" i="23"/>
  <c r="P3301" i="23"/>
  <c r="Q3301" i="23"/>
  <c r="R3301" i="23"/>
  <c r="Y3302" i="23"/>
  <c r="L3302" i="23"/>
  <c r="C3302" i="23"/>
  <c r="E3302" i="23"/>
  <c r="F3302" i="23"/>
  <c r="G3302" i="23"/>
  <c r="B3303" i="23"/>
  <c r="J3247" i="23"/>
  <c r="I3248" i="23" s="1"/>
  <c r="W3247" i="23"/>
  <c r="V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L3194" i="23"/>
  <c r="Y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G3086" i="23"/>
  <c r="B3087" i="23"/>
  <c r="W3031" i="23"/>
  <c r="V3032" i="23" s="1"/>
  <c r="J3031" i="23"/>
  <c r="I3032" i="23" s="1"/>
  <c r="D3031" i="23"/>
  <c r="O3031" i="23"/>
  <c r="P3031" i="23"/>
  <c r="Q3031" i="23"/>
  <c r="R3031" i="23"/>
  <c r="Y3032" i="23"/>
  <c r="L3032" i="23"/>
  <c r="C3032" i="23"/>
  <c r="E3032" i="23"/>
  <c r="F3032" i="23"/>
  <c r="G3032" i="23"/>
  <c r="B3033" i="23"/>
  <c r="W2977" i="23"/>
  <c r="V2978" i="23" s="1"/>
  <c r="J2977" i="23"/>
  <c r="I2978" i="23" s="1"/>
  <c r="D2977" i="23"/>
  <c r="O2977" i="23"/>
  <c r="P2977" i="23"/>
  <c r="Q2977" i="23"/>
  <c r="R2977" i="23"/>
  <c r="Y2978" i="23"/>
  <c r="L2978" i="23"/>
  <c r="C2978" i="23"/>
  <c r="E2978" i="23"/>
  <c r="G2978" i="23"/>
  <c r="B2979" i="23"/>
  <c r="W2923" i="23"/>
  <c r="V2924" i="23" s="1"/>
  <c r="J2923" i="23"/>
  <c r="I2924" i="23" s="1"/>
  <c r="D2923" i="23"/>
  <c r="O2923" i="23"/>
  <c r="P2923" i="23"/>
  <c r="Q2923" i="23"/>
  <c r="R2923" i="23"/>
  <c r="Y2924" i="23"/>
  <c r="L2924" i="23"/>
  <c r="C2924" i="23"/>
  <c r="E2924" i="23"/>
  <c r="F2924" i="23"/>
  <c r="G2924" i="23"/>
  <c r="B2925" i="23"/>
  <c r="W2869" i="23"/>
  <c r="V2870" i="23" s="1"/>
  <c r="J2869" i="23"/>
  <c r="I2870" i="23" s="1"/>
  <c r="D2869" i="23"/>
  <c r="O2869" i="23"/>
  <c r="P2869" i="23"/>
  <c r="Q2869" i="23"/>
  <c r="R2869" i="23"/>
  <c r="Y2870" i="23"/>
  <c r="L2870" i="23"/>
  <c r="C2870" i="23"/>
  <c r="E2870" i="23"/>
  <c r="F2870" i="23"/>
  <c r="G2870" i="23"/>
  <c r="B2871" i="23"/>
  <c r="AL1629" i="24"/>
  <c r="R1642" i="24" s="1"/>
  <c r="E54" i="20" s="1"/>
  <c r="G54" i="20" s="1"/>
  <c r="U2814" i="23"/>
  <c r="J2815" i="23"/>
  <c r="I2816" i="23" s="1"/>
  <c r="W2815" i="23"/>
  <c r="V2816" i="23" s="1"/>
  <c r="D2815" i="23"/>
  <c r="O2815" i="23"/>
  <c r="P2815" i="23"/>
  <c r="Q2815" i="23"/>
  <c r="R2815" i="23"/>
  <c r="T2815" i="23"/>
  <c r="U2815" i="23" s="1"/>
  <c r="Y2816" i="23"/>
  <c r="L2816" i="23"/>
  <c r="C2816" i="23"/>
  <c r="F2816" i="23" s="1"/>
  <c r="E2816" i="23"/>
  <c r="G2816" i="23"/>
  <c r="B2817" i="23"/>
  <c r="W2761" i="23"/>
  <c r="V2762" i="23" s="1"/>
  <c r="J2761" i="23"/>
  <c r="I2762" i="23" s="1"/>
  <c r="D2761" i="23"/>
  <c r="O2761" i="23"/>
  <c r="P2761" i="23"/>
  <c r="Q2761" i="23"/>
  <c r="R2761" i="23"/>
  <c r="Y2762" i="23"/>
  <c r="L2762" i="23"/>
  <c r="C2762" i="23"/>
  <c r="F2762" i="23" s="1"/>
  <c r="E2762" i="23"/>
  <c r="G2762" i="23"/>
  <c r="B2763" i="23"/>
  <c r="W2707" i="23"/>
  <c r="V2708" i="23" s="1"/>
  <c r="J2707" i="23"/>
  <c r="I2708" i="23" s="1"/>
  <c r="D2707" i="23"/>
  <c r="P2707" i="23"/>
  <c r="Q2707" i="23"/>
  <c r="R2707" i="23"/>
  <c r="Y2708" i="23"/>
  <c r="L2708" i="23"/>
  <c r="C2708" i="23"/>
  <c r="E2708" i="23"/>
  <c r="G2708" i="23"/>
  <c r="B2709" i="23"/>
  <c r="J2653" i="23"/>
  <c r="I2654" i="23" s="1"/>
  <c r="W2653" i="23"/>
  <c r="V2654" i="23" s="1"/>
  <c r="D2653" i="23"/>
  <c r="O2653" i="23"/>
  <c r="P2653" i="23"/>
  <c r="Q2653" i="23"/>
  <c r="R2653" i="23"/>
  <c r="L2654" i="23"/>
  <c r="Y2654" i="23"/>
  <c r="C2654" i="23"/>
  <c r="E2654" i="23"/>
  <c r="G2654" i="23"/>
  <c r="B2655" i="23"/>
  <c r="W2599" i="23"/>
  <c r="V2600" i="23" s="1"/>
  <c r="J2599" i="23"/>
  <c r="I2600" i="23" s="1"/>
  <c r="D2599" i="23"/>
  <c r="O2599" i="23"/>
  <c r="P2599" i="23"/>
  <c r="Q2599" i="23"/>
  <c r="R2599" i="23"/>
  <c r="Y2600" i="23"/>
  <c r="L2600" i="23"/>
  <c r="C2600" i="23"/>
  <c r="E2600" i="23"/>
  <c r="G2600" i="23"/>
  <c r="B2601" i="23"/>
  <c r="W2545" i="23"/>
  <c r="V2546" i="23" s="1"/>
  <c r="J2545" i="23"/>
  <c r="I2546" i="23" s="1"/>
  <c r="D2545" i="23"/>
  <c r="O2545" i="23"/>
  <c r="P2545" i="23"/>
  <c r="Q2545" i="23"/>
  <c r="R2545" i="23"/>
  <c r="Y2546" i="23"/>
  <c r="L2546" i="23"/>
  <c r="C2546" i="23"/>
  <c r="E2546" i="23"/>
  <c r="G2546" i="23"/>
  <c r="B2547" i="23"/>
  <c r="W2491" i="23"/>
  <c r="V2492" i="23" s="1"/>
  <c r="J2491" i="23"/>
  <c r="I2492" i="23" s="1"/>
  <c r="D2491" i="23"/>
  <c r="O2491" i="23"/>
  <c r="P2491" i="23"/>
  <c r="Q2491" i="23"/>
  <c r="R2491" i="23"/>
  <c r="Y2492" i="23"/>
  <c r="L2492" i="23"/>
  <c r="C2492" i="23"/>
  <c r="E2492" i="23"/>
  <c r="G2492" i="23"/>
  <c r="B2493" i="23"/>
  <c r="I2449" i="23"/>
  <c r="CK47" i="23" s="1"/>
  <c r="BV47" i="23"/>
  <c r="J2437" i="23"/>
  <c r="I2438" i="23" s="1"/>
  <c r="W2437" i="23"/>
  <c r="V2438" i="23" s="1"/>
  <c r="D2437" i="23"/>
  <c r="O2437" i="23"/>
  <c r="P2437" i="23"/>
  <c r="Q2437" i="23"/>
  <c r="R2437" i="23"/>
  <c r="L2438" i="23"/>
  <c r="Y2438" i="23"/>
  <c r="C2438" i="23"/>
  <c r="F2438" i="23" s="1"/>
  <c r="E2438" i="23"/>
  <c r="G2438" i="23"/>
  <c r="B2439" i="23"/>
  <c r="W2383" i="23"/>
  <c r="V2384" i="23" s="1"/>
  <c r="J2383" i="23"/>
  <c r="I2384" i="23" s="1"/>
  <c r="D2383" i="23"/>
  <c r="O2383" i="23"/>
  <c r="P2383" i="23"/>
  <c r="Q2383" i="23"/>
  <c r="R2383" i="23"/>
  <c r="Y2384" i="23"/>
  <c r="L2384" i="23"/>
  <c r="C2384" i="23"/>
  <c r="E2384" i="23"/>
  <c r="F2384" i="23"/>
  <c r="G2384" i="23"/>
  <c r="B2385" i="23"/>
  <c r="W2329" i="23"/>
  <c r="V2330" i="23" s="1"/>
  <c r="J2329" i="23"/>
  <c r="I2330" i="23" s="1"/>
  <c r="D2329" i="23"/>
  <c r="O2329" i="23"/>
  <c r="P2329" i="23"/>
  <c r="Q2329" i="23"/>
  <c r="R2329" i="23"/>
  <c r="Y2330" i="23"/>
  <c r="L2330" i="23"/>
  <c r="C2330" i="23"/>
  <c r="F2330" i="23" s="1"/>
  <c r="E2330" i="23"/>
  <c r="G2330" i="23"/>
  <c r="B2331" i="23"/>
  <c r="J2275" i="23"/>
  <c r="I2276" i="23" s="1"/>
  <c r="W2275" i="23"/>
  <c r="V2276" i="23" s="1"/>
  <c r="D2275" i="23"/>
  <c r="O2275" i="23"/>
  <c r="P2275" i="23"/>
  <c r="Q2275" i="23"/>
  <c r="R2275" i="23"/>
  <c r="Y2276" i="23"/>
  <c r="L2276" i="23"/>
  <c r="E2276" i="23"/>
  <c r="G2276" i="23"/>
  <c r="C2276" i="23"/>
  <c r="F2276" i="23" s="1"/>
  <c r="B2277" i="23"/>
  <c r="Y2222" i="23"/>
  <c r="L2222" i="23"/>
  <c r="E2222" i="23"/>
  <c r="G2222" i="23"/>
  <c r="C2222" i="23"/>
  <c r="F2222" i="23" s="1"/>
  <c r="B2223" i="23"/>
  <c r="W2221" i="23"/>
  <c r="V2222" i="23" s="1"/>
  <c r="J2221" i="23"/>
  <c r="I2222" i="23" s="1"/>
  <c r="D2221" i="23"/>
  <c r="O2221" i="23"/>
  <c r="P2221" i="23"/>
  <c r="Q2221" i="23"/>
  <c r="R2221" i="23"/>
  <c r="O2167" i="23"/>
  <c r="P2167" i="23"/>
  <c r="Q2167" i="23"/>
  <c r="R2167" i="23"/>
  <c r="W2167" i="23"/>
  <c r="V2168" i="23" s="1"/>
  <c r="J2167" i="23"/>
  <c r="I2168" i="23" s="1"/>
  <c r="D2167" i="23"/>
  <c r="Y2168" i="23"/>
  <c r="L2168" i="23"/>
  <c r="C2168" i="23"/>
  <c r="G2168" i="23"/>
  <c r="B2169" i="23"/>
  <c r="E2168" i="23"/>
  <c r="O2113" i="23"/>
  <c r="P2113" i="23"/>
  <c r="Q2113" i="23"/>
  <c r="R2113" i="23"/>
  <c r="J2113" i="23"/>
  <c r="I2114" i="23" s="1"/>
  <c r="W2113" i="23"/>
  <c r="V2114" i="23" s="1"/>
  <c r="D2113" i="23"/>
  <c r="L2114" i="23"/>
  <c r="Y2114" i="23"/>
  <c r="G2114" i="23"/>
  <c r="B2115" i="23"/>
  <c r="C2114" i="23"/>
  <c r="E2114" i="23"/>
  <c r="O2059" i="23"/>
  <c r="P2059" i="23"/>
  <c r="Q2059" i="23"/>
  <c r="R2059" i="23"/>
  <c r="J2059" i="23"/>
  <c r="I2060" i="23" s="1"/>
  <c r="W2059" i="23"/>
  <c r="V2060" i="23" s="1"/>
  <c r="D2059" i="23"/>
  <c r="Y2060" i="23"/>
  <c r="L2060" i="23"/>
  <c r="G2060" i="23"/>
  <c r="E2060" i="23"/>
  <c r="C2060" i="23"/>
  <c r="B2061" i="23"/>
  <c r="I2071" i="23"/>
  <c r="CK40" i="23" s="1"/>
  <c r="BV40" i="23"/>
  <c r="O2005" i="23"/>
  <c r="P2005" i="23"/>
  <c r="Q2005" i="23"/>
  <c r="R2005" i="23"/>
  <c r="L2006" i="23"/>
  <c r="Y2006" i="23"/>
  <c r="B2007" i="23"/>
  <c r="E2006" i="23"/>
  <c r="C2006" i="23"/>
  <c r="G2006" i="23"/>
  <c r="J2005" i="23"/>
  <c r="I2006" i="23" s="1"/>
  <c r="W2005" i="23"/>
  <c r="V2006" i="23" s="1"/>
  <c r="D2005" i="23"/>
  <c r="O1951" i="23"/>
  <c r="P1951" i="23"/>
  <c r="Q1951" i="23"/>
  <c r="R1951" i="23"/>
  <c r="L1952" i="23"/>
  <c r="Y1952" i="23"/>
  <c r="B1953" i="23"/>
  <c r="C1952" i="23"/>
  <c r="G1952" i="23"/>
  <c r="E1952" i="23"/>
  <c r="J1951" i="23"/>
  <c r="I1952" i="23" s="1"/>
  <c r="W1951" i="23"/>
  <c r="V1952" i="23" s="1"/>
  <c r="D1951" i="23"/>
  <c r="I1963" i="23"/>
  <c r="CK38" i="23" s="1"/>
  <c r="BV38" i="23"/>
  <c r="J1897" i="23"/>
  <c r="I1898" i="23" s="1"/>
  <c r="W1897" i="23"/>
  <c r="V1898" i="23" s="1"/>
  <c r="D1897" i="23"/>
  <c r="O1897" i="23"/>
  <c r="P1897" i="23"/>
  <c r="Q1897" i="23"/>
  <c r="R1897" i="23"/>
  <c r="L1898" i="23"/>
  <c r="Y1898" i="23"/>
  <c r="C1898" i="23"/>
  <c r="E1898" i="23"/>
  <c r="F1898" i="23"/>
  <c r="G1898" i="23"/>
  <c r="B1899" i="23"/>
  <c r="W1843" i="23"/>
  <c r="V1844" i="23" s="1"/>
  <c r="J1843" i="23"/>
  <c r="I1844" i="23" s="1"/>
  <c r="D1843" i="23"/>
  <c r="O1843" i="23"/>
  <c r="P1843" i="23"/>
  <c r="Q1843" i="23"/>
  <c r="R1843" i="23"/>
  <c r="Y1844" i="23"/>
  <c r="L1844" i="23"/>
  <c r="C1844" i="23"/>
  <c r="E1844" i="23"/>
  <c r="F1844" i="23"/>
  <c r="G1844" i="23"/>
  <c r="B1845" i="23"/>
  <c r="W1789" i="23"/>
  <c r="V1790" i="23" s="1"/>
  <c r="J1789" i="23"/>
  <c r="I1790" i="23" s="1"/>
  <c r="D1789" i="23"/>
  <c r="P1789" i="23"/>
  <c r="Q1789" i="23"/>
  <c r="R1789" i="23"/>
  <c r="Y1790" i="23"/>
  <c r="L1790" i="23"/>
  <c r="C1790" i="23"/>
  <c r="E1790" i="23"/>
  <c r="F1790" i="23"/>
  <c r="G1790" i="23"/>
  <c r="B1791" i="23"/>
  <c r="W1735" i="23"/>
  <c r="V1736" i="23" s="1"/>
  <c r="J1735" i="23"/>
  <c r="I1736" i="23" s="1"/>
  <c r="D1735" i="23"/>
  <c r="O1735" i="23"/>
  <c r="P1735" i="23"/>
  <c r="Q1735" i="23"/>
  <c r="R1735" i="23"/>
  <c r="Y1736" i="23"/>
  <c r="L1736" i="23"/>
  <c r="C1736" i="23"/>
  <c r="E1736" i="23"/>
  <c r="G1736" i="23"/>
  <c r="B1737" i="23"/>
  <c r="J1681" i="23"/>
  <c r="I1682" i="23" s="1"/>
  <c r="W1681" i="23"/>
  <c r="V1682" i="23" s="1"/>
  <c r="D1681" i="23"/>
  <c r="O1681" i="23"/>
  <c r="P1681" i="23"/>
  <c r="Q1681" i="23"/>
  <c r="R1681" i="23"/>
  <c r="Y1682" i="23"/>
  <c r="L1682" i="23"/>
  <c r="C1682" i="23"/>
  <c r="E1682" i="23"/>
  <c r="G1682" i="23"/>
  <c r="B1683" i="23"/>
  <c r="J1627" i="23"/>
  <c r="I1628" i="23" s="1"/>
  <c r="W1627" i="23"/>
  <c r="V1628" i="23" s="1"/>
  <c r="D1627" i="23"/>
  <c r="O1627" i="23"/>
  <c r="P1627" i="23"/>
  <c r="Q1627" i="23"/>
  <c r="R1627" i="23"/>
  <c r="Y1628" i="23"/>
  <c r="L1628" i="23"/>
  <c r="C1628" i="23"/>
  <c r="E1628" i="23"/>
  <c r="F1628" i="23"/>
  <c r="G1628" i="23"/>
  <c r="B1629" i="23"/>
  <c r="I1585" i="23"/>
  <c r="CK31" i="23" s="1"/>
  <c r="BV31" i="23"/>
  <c r="W1573" i="23"/>
  <c r="V1574" i="23" s="1"/>
  <c r="J1573" i="23"/>
  <c r="I1574" i="23" s="1"/>
  <c r="D1573" i="23"/>
  <c r="O1573" i="23"/>
  <c r="P1573" i="23"/>
  <c r="Q1573" i="23"/>
  <c r="R1573" i="23"/>
  <c r="Y1574" i="23"/>
  <c r="L1574" i="23"/>
  <c r="C1574" i="23"/>
  <c r="E1574" i="23"/>
  <c r="F1574" i="23"/>
  <c r="G1574" i="23"/>
  <c r="B1575" i="23"/>
  <c r="I1531" i="23"/>
  <c r="CK30" i="23" s="1"/>
  <c r="BV30" i="23"/>
  <c r="W1519" i="23"/>
  <c r="V1520" i="23" s="1"/>
  <c r="J1519" i="23"/>
  <c r="I1520" i="23" s="1"/>
  <c r="D1519" i="23"/>
  <c r="O1519" i="23"/>
  <c r="P1519" i="23"/>
  <c r="Q1519" i="23"/>
  <c r="R1519" i="23"/>
  <c r="L1520" i="23"/>
  <c r="Y1520" i="23"/>
  <c r="C1520" i="23"/>
  <c r="E1520" i="23"/>
  <c r="F1520" i="23"/>
  <c r="G1520" i="23"/>
  <c r="B1521" i="23"/>
  <c r="I1477" i="23"/>
  <c r="CK29" i="23" s="1"/>
  <c r="BV29" i="23"/>
  <c r="W1465" i="23"/>
  <c r="V1466" i="23" s="1"/>
  <c r="J1465" i="23"/>
  <c r="I1466" i="23" s="1"/>
  <c r="D1465" i="23"/>
  <c r="O1465" i="23"/>
  <c r="P1465" i="23"/>
  <c r="Q1465" i="23"/>
  <c r="R1465" i="23"/>
  <c r="Y1466" i="23"/>
  <c r="L1466" i="23"/>
  <c r="C1466" i="23"/>
  <c r="E1466" i="23"/>
  <c r="F1466" i="23"/>
  <c r="G1466" i="23"/>
  <c r="B1467"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G1304" i="23"/>
  <c r="B1305" i="23"/>
  <c r="W1249" i="23"/>
  <c r="V1250" i="23" s="1"/>
  <c r="J1249" i="23"/>
  <c r="I1250" i="23" s="1"/>
  <c r="D1249" i="23"/>
  <c r="O1249" i="23"/>
  <c r="P1249" i="23"/>
  <c r="Q1249" i="23"/>
  <c r="R1249" i="23"/>
  <c r="Y1250" i="23"/>
  <c r="L1250" i="23"/>
  <c r="C1250" i="23"/>
  <c r="E1250" i="23"/>
  <c r="G1250" i="23"/>
  <c r="B1251" i="23"/>
  <c r="CK24" i="23"/>
  <c r="Q29" i="8"/>
  <c r="Y92" i="8"/>
  <c r="BV24" i="23"/>
  <c r="W1195" i="23"/>
  <c r="V1196" i="23" s="1"/>
  <c r="J1195" i="23"/>
  <c r="I1196" i="23" s="1"/>
  <c r="D1195" i="23"/>
  <c r="O1195" i="23"/>
  <c r="P1195" i="23"/>
  <c r="Q1195" i="23"/>
  <c r="R1195" i="23"/>
  <c r="Y1196" i="23"/>
  <c r="L1196" i="23"/>
  <c r="C1196" i="23"/>
  <c r="E1196" i="23"/>
  <c r="G1196" i="23"/>
  <c r="B1197"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J1087" i="23"/>
  <c r="I1088" i="23" s="1"/>
  <c r="W1087" i="23"/>
  <c r="V1088" i="23" s="1"/>
  <c r="D1087" i="23"/>
  <c r="O1087" i="23"/>
  <c r="P1087" i="23"/>
  <c r="Q1087" i="23"/>
  <c r="R1087" i="23"/>
  <c r="Y1088" i="23"/>
  <c r="L1088" i="23"/>
  <c r="C1088" i="23"/>
  <c r="E1088" i="23"/>
  <c r="G1088" i="23"/>
  <c r="B1089" i="23"/>
  <c r="CK21" i="23"/>
  <c r="Q26" i="8"/>
  <c r="Y89" i="8"/>
  <c r="BV21" i="23"/>
  <c r="W1033" i="23"/>
  <c r="V1034" i="23" s="1"/>
  <c r="J1033" i="23"/>
  <c r="I1034" i="23" s="1"/>
  <c r="D1033" i="23"/>
  <c r="O1033" i="23"/>
  <c r="P1033" i="23"/>
  <c r="Q1033" i="23"/>
  <c r="R1033" i="23"/>
  <c r="Y1034" i="23"/>
  <c r="L1034" i="23"/>
  <c r="C1034" i="23"/>
  <c r="E1034" i="23"/>
  <c r="G1034" i="23"/>
  <c r="B1035" i="23"/>
  <c r="CK20" i="23"/>
  <c r="Q25" i="8"/>
  <c r="Y88" i="8"/>
  <c r="BV20" i="23"/>
  <c r="W979" i="23"/>
  <c r="V980" i="23" s="1"/>
  <c r="J979" i="23"/>
  <c r="I980" i="23" s="1"/>
  <c r="D979" i="23"/>
  <c r="O979" i="23"/>
  <c r="P979" i="23"/>
  <c r="Q979" i="23"/>
  <c r="R979" i="23"/>
  <c r="Y980" i="23"/>
  <c r="L980" i="23"/>
  <c r="C980" i="23"/>
  <c r="E980" i="23"/>
  <c r="G980" i="23"/>
  <c r="B981" i="23"/>
  <c r="CK19" i="23"/>
  <c r="Q24" i="8"/>
  <c r="Y87" i="8"/>
  <c r="BV19" i="23"/>
  <c r="W925" i="23"/>
  <c r="V926" i="23" s="1"/>
  <c r="J925" i="23"/>
  <c r="I926" i="23" s="1"/>
  <c r="D925" i="23"/>
  <c r="O925" i="23"/>
  <c r="P925" i="23"/>
  <c r="Q925" i="23"/>
  <c r="R925" i="23"/>
  <c r="L926" i="23"/>
  <c r="Y926" i="23"/>
  <c r="C926" i="23"/>
  <c r="E926" i="23"/>
  <c r="G926" i="23"/>
  <c r="B927" i="23"/>
  <c r="CK18" i="23"/>
  <c r="Q23" i="8"/>
  <c r="Y86" i="8"/>
  <c r="BV18" i="23"/>
  <c r="W871" i="23"/>
  <c r="V872" i="23" s="1"/>
  <c r="J871" i="23"/>
  <c r="I872" i="23" s="1"/>
  <c r="D871" i="23"/>
  <c r="O871" i="23"/>
  <c r="P871" i="23"/>
  <c r="Q871" i="23"/>
  <c r="R871" i="23"/>
  <c r="L872" i="23"/>
  <c r="Y872" i="23"/>
  <c r="C872" i="23"/>
  <c r="E872" i="23"/>
  <c r="G872" i="23"/>
  <c r="B873" i="23"/>
  <c r="CK17" i="23"/>
  <c r="Q22" i="8"/>
  <c r="Y85" i="8"/>
  <c r="BV17" i="23"/>
  <c r="J817" i="23"/>
  <c r="I818" i="23" s="1"/>
  <c r="W817" i="23"/>
  <c r="V818" i="23" s="1"/>
  <c r="D817" i="23"/>
  <c r="O817" i="23"/>
  <c r="P817" i="23"/>
  <c r="Q817" i="23"/>
  <c r="R817" i="23"/>
  <c r="Y818" i="23"/>
  <c r="L818" i="23"/>
  <c r="C818" i="23"/>
  <c r="E818" i="23"/>
  <c r="G818" i="23"/>
  <c r="B819" i="23"/>
  <c r="CK16" i="23"/>
  <c r="Q21" i="8"/>
  <c r="P763" i="23"/>
  <c r="Q763" i="23"/>
  <c r="R763" i="23"/>
  <c r="L764" i="23"/>
  <c r="Y764" i="23"/>
  <c r="G764" i="23"/>
  <c r="C764" i="23"/>
  <c r="E764" i="23"/>
  <c r="B765" i="23"/>
  <c r="J763" i="23"/>
  <c r="I764" i="23" s="1"/>
  <c r="W763" i="23"/>
  <c r="V764" i="23" s="1"/>
  <c r="D763" i="23"/>
  <c r="Y84" i="8"/>
  <c r="BV16" i="23"/>
  <c r="CK15" i="23"/>
  <c r="Q20" i="8"/>
  <c r="Y83" i="8"/>
  <c r="BV15" i="23"/>
  <c r="P709" i="23"/>
  <c r="Q709" i="23"/>
  <c r="R709" i="23"/>
  <c r="L710" i="23"/>
  <c r="Y710" i="23"/>
  <c r="B711" i="23"/>
  <c r="E710" i="23"/>
  <c r="C710" i="23"/>
  <c r="G710" i="23"/>
  <c r="W709" i="23"/>
  <c r="V710" i="23" s="1"/>
  <c r="J709" i="23"/>
  <c r="I710" i="23" s="1"/>
  <c r="D709" i="23"/>
  <c r="CK14" i="23"/>
  <c r="Q19" i="8"/>
  <c r="Y82" i="8"/>
  <c r="BV14" i="23"/>
  <c r="W655" i="23"/>
  <c r="V656" i="23" s="1"/>
  <c r="J655" i="23"/>
  <c r="I656" i="23" s="1"/>
  <c r="D655" i="23"/>
  <c r="P655" i="23"/>
  <c r="Q655" i="23"/>
  <c r="R655" i="23"/>
  <c r="Y656" i="23"/>
  <c r="L656" i="23"/>
  <c r="C656" i="23"/>
  <c r="E656" i="23"/>
  <c r="G656" i="23"/>
  <c r="B657" i="23"/>
  <c r="CK13" i="23"/>
  <c r="Q18" i="8"/>
  <c r="Y81" i="8"/>
  <c r="BV13" i="23"/>
  <c r="W601" i="23"/>
  <c r="V602" i="23" s="1"/>
  <c r="J601" i="23"/>
  <c r="I602" i="23" s="1"/>
  <c r="D601" i="23"/>
  <c r="P601" i="23"/>
  <c r="Q601" i="23"/>
  <c r="R601" i="23"/>
  <c r="Y602" i="23"/>
  <c r="L602" i="23"/>
  <c r="C602" i="23"/>
  <c r="E602" i="23"/>
  <c r="G602" i="23"/>
  <c r="B603" i="23"/>
  <c r="CK12" i="23"/>
  <c r="Q17" i="8"/>
  <c r="Y80" i="8"/>
  <c r="BV12" i="23"/>
  <c r="W547" i="23"/>
  <c r="V548" i="23" s="1"/>
  <c r="J547" i="23"/>
  <c r="I548" i="23" s="1"/>
  <c r="D547" i="23"/>
  <c r="O547" i="23"/>
  <c r="Q547" i="23"/>
  <c r="R547" i="23"/>
  <c r="P547" i="23"/>
  <c r="Y548" i="23"/>
  <c r="L548" i="23"/>
  <c r="C548" i="23"/>
  <c r="E548" i="23"/>
  <c r="G548" i="23"/>
  <c r="B549" i="23"/>
  <c r="CK11" i="23"/>
  <c r="Q16" i="8"/>
  <c r="Y79" i="8"/>
  <c r="BV11" i="23"/>
  <c r="W493" i="23"/>
  <c r="V494" i="23" s="1"/>
  <c r="J493" i="23"/>
  <c r="I494" i="23" s="1"/>
  <c r="D493" i="23"/>
  <c r="O493" i="23"/>
  <c r="Q493" i="23"/>
  <c r="P493" i="23"/>
  <c r="R493" i="23"/>
  <c r="Y494" i="23"/>
  <c r="L494" i="23"/>
  <c r="C494" i="23"/>
  <c r="E494" i="23"/>
  <c r="F494" i="23"/>
  <c r="G494" i="23"/>
  <c r="B495" i="23"/>
  <c r="CK10" i="23"/>
  <c r="Q15" i="8"/>
  <c r="Y78" i="8"/>
  <c r="BV10" i="23"/>
  <c r="J439" i="23"/>
  <c r="I440" i="23" s="1"/>
  <c r="W439" i="23"/>
  <c r="V440" i="23" s="1"/>
  <c r="D439" i="23"/>
  <c r="Q439" i="23"/>
  <c r="P439" i="23"/>
  <c r="R439" i="23"/>
  <c r="Y440" i="23"/>
  <c r="L440" i="23"/>
  <c r="C440" i="23"/>
  <c r="E440" i="23"/>
  <c r="F440" i="23"/>
  <c r="G440" i="23"/>
  <c r="B441" i="23"/>
  <c r="CK9" i="23"/>
  <c r="Q14" i="8"/>
  <c r="Y77" i="8"/>
  <c r="BV9" i="23"/>
  <c r="W385" i="23"/>
  <c r="V386" i="23" s="1"/>
  <c r="J385" i="23"/>
  <c r="I386" i="23" s="1"/>
  <c r="D385" i="23"/>
  <c r="P385" i="23"/>
  <c r="Q385" i="23"/>
  <c r="R385" i="23"/>
  <c r="Y386" i="23"/>
  <c r="L386" i="23"/>
  <c r="C386" i="23"/>
  <c r="E386" i="23"/>
  <c r="F386" i="23"/>
  <c r="G386" i="23"/>
  <c r="B387" i="23"/>
  <c r="CK8" i="23"/>
  <c r="Q13" i="8"/>
  <c r="Y76" i="8"/>
  <c r="BV8" i="23"/>
  <c r="W331" i="23"/>
  <c r="V332" i="23" s="1"/>
  <c r="J331" i="23"/>
  <c r="I332" i="23" s="1"/>
  <c r="D331" i="23"/>
  <c r="O331" i="23"/>
  <c r="P331" i="23"/>
  <c r="Q331" i="23"/>
  <c r="R331" i="23"/>
  <c r="Y332" i="23"/>
  <c r="L332" i="23"/>
  <c r="C332" i="23"/>
  <c r="E332" i="23"/>
  <c r="F332" i="23"/>
  <c r="G332" i="23"/>
  <c r="B333" i="23"/>
  <c r="W277" i="23"/>
  <c r="V278" i="23" s="1"/>
  <c r="J277" i="23"/>
  <c r="I278" i="23" s="1"/>
  <c r="D277" i="23"/>
  <c r="O277" i="23"/>
  <c r="P277" i="23"/>
  <c r="Q277" i="23"/>
  <c r="R277" i="23"/>
  <c r="Y278" i="23"/>
  <c r="L278" i="23"/>
  <c r="C278" i="23"/>
  <c r="E278" i="23"/>
  <c r="F278" i="23"/>
  <c r="G278" i="23"/>
  <c r="B279" i="23"/>
  <c r="CK6" i="23"/>
  <c r="Q11" i="8"/>
  <c r="Y74" i="8"/>
  <c r="BV6" i="23"/>
  <c r="W223" i="23"/>
  <c r="V224" i="23" s="1"/>
  <c r="J223" i="23"/>
  <c r="I224" i="23" s="1"/>
  <c r="D223" i="23"/>
  <c r="O223" i="23"/>
  <c r="Q223" i="23"/>
  <c r="R223" i="23"/>
  <c r="P223" i="23"/>
  <c r="Y224" i="23"/>
  <c r="L224" i="23"/>
  <c r="C224" i="23"/>
  <c r="E224" i="23"/>
  <c r="F224" i="23"/>
  <c r="G224" i="23"/>
  <c r="B225" i="23"/>
  <c r="CK5" i="23"/>
  <c r="Q10" i="8"/>
  <c r="Y73" i="8"/>
  <c r="BV5" i="23"/>
  <c r="W169" i="23"/>
  <c r="V170" i="23" s="1"/>
  <c r="J169" i="23"/>
  <c r="I170" i="23" s="1"/>
  <c r="D169" i="23"/>
  <c r="O169" i="23"/>
  <c r="Q169" i="23"/>
  <c r="P169" i="23"/>
  <c r="R169" i="23"/>
  <c r="Y170" i="23"/>
  <c r="L170" i="23"/>
  <c r="C170" i="23"/>
  <c r="E170" i="23"/>
  <c r="F170" i="23"/>
  <c r="G170" i="23"/>
  <c r="B171" i="23"/>
  <c r="CK4" i="23"/>
  <c r="Q9" i="8"/>
  <c r="Y72" i="8"/>
  <c r="BV4" i="23"/>
  <c r="W115" i="23"/>
  <c r="V116" i="23" s="1"/>
  <c r="J115" i="23"/>
  <c r="I116" i="23" s="1"/>
  <c r="D115" i="23"/>
  <c r="O115" i="23"/>
  <c r="P115" i="23"/>
  <c r="Q115" i="23"/>
  <c r="R115" i="23"/>
  <c r="Y116" i="23"/>
  <c r="L116" i="23"/>
  <c r="C116" i="23"/>
  <c r="E116" i="23"/>
  <c r="F116" i="23"/>
  <c r="G116" i="23"/>
  <c r="B117" i="23"/>
  <c r="N104" i="13"/>
  <c r="E104" i="13"/>
  <c r="O52" i="18"/>
  <c r="M53" i="18"/>
  <c r="L54" i="18"/>
  <c r="E54" i="18"/>
  <c r="G54" i="18"/>
  <c r="B55" i="18"/>
  <c r="C54" i="18"/>
  <c r="B54" i="19"/>
  <c r="J53" i="18"/>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E53" i="19"/>
  <c r="X53" i="19"/>
  <c r="T53" i="19"/>
  <c r="T15" i="9"/>
  <c r="T17" i="9"/>
  <c r="AI1625" i="24"/>
  <c r="U14" i="9"/>
  <c r="C131" i="9"/>
  <c r="AI729" i="24"/>
  <c r="U103" i="9"/>
  <c r="AH1626" i="24"/>
  <c r="V13" i="9"/>
  <c r="B132" i="9"/>
  <c r="D132" i="9"/>
  <c r="AH730" i="24"/>
  <c r="V73" i="9"/>
  <c r="AD1627" i="24"/>
  <c r="AY1627" i="24"/>
  <c r="AG1627" i="24"/>
  <c r="AD1347" i="24"/>
  <c r="AY1347" i="24"/>
  <c r="AD1123" i="24"/>
  <c r="AY1123" i="24"/>
  <c r="AD899" i="24"/>
  <c r="AY899" i="24"/>
  <c r="AY731" i="24"/>
  <c r="AD731" i="24"/>
  <c r="AG731" i="24"/>
  <c r="AY451" i="24"/>
  <c r="AD451" i="24"/>
  <c r="G101" i="13"/>
  <c r="C102" i="13"/>
  <c r="U102" i="13"/>
  <c r="Y619" i="24"/>
  <c r="AC619" i="24"/>
  <c r="X1628" i="24"/>
  <c r="W1628" i="24"/>
  <c r="X1404" i="24"/>
  <c r="W1404" i="24"/>
  <c r="X1348" i="24"/>
  <c r="W1348" i="24"/>
  <c r="X1292" i="24"/>
  <c r="W1292" i="24"/>
  <c r="W1236" i="24"/>
  <c r="X1236" i="24"/>
  <c r="X1180" i="24"/>
  <c r="W1180" i="24"/>
  <c r="X1124" i="24"/>
  <c r="W1124" i="24"/>
  <c r="X1068" i="24"/>
  <c r="W1068" i="24"/>
  <c r="X1012" i="24"/>
  <c r="W1012" i="24"/>
  <c r="X956" i="24"/>
  <c r="W956" i="24"/>
  <c r="X900" i="24"/>
  <c r="W900" i="24"/>
  <c r="X844" i="24"/>
  <c r="W844" i="24"/>
  <c r="X788" i="24"/>
  <c r="W788" i="24"/>
  <c r="X732" i="24"/>
  <c r="W732" i="24"/>
  <c r="X676" i="24"/>
  <c r="W676" i="24"/>
  <c r="X620" i="24"/>
  <c r="W620" i="24"/>
  <c r="X564" i="24"/>
  <c r="W564" i="24"/>
  <c r="W508" i="24"/>
  <c r="X508" i="24"/>
  <c r="X452" i="24"/>
  <c r="W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H3097" i="23"/>
  <c r="CJ59" i="23" s="1"/>
  <c r="U3083" i="23"/>
  <c r="AW59" i="23"/>
  <c r="BI59" i="23"/>
  <c r="H3043" i="23"/>
  <c r="CJ58" i="23" s="1"/>
  <c r="J3043" i="23"/>
  <c r="CL58" i="23" s="1"/>
  <c r="U3029" i="23"/>
  <c r="AW58" i="23"/>
  <c r="BI58" i="23"/>
  <c r="H2989" i="23"/>
  <c r="CJ57" i="23" s="1"/>
  <c r="J2989" i="23"/>
  <c r="CL57" i="23" s="1"/>
  <c r="U2975" i="23"/>
  <c r="AW57" i="23"/>
  <c r="BI57" i="23"/>
  <c r="H2935" i="23"/>
  <c r="CJ56" i="23" s="1"/>
  <c r="J2935" i="23"/>
  <c r="CL56" i="23" s="1"/>
  <c r="U2921" i="23"/>
  <c r="AW56" i="23"/>
  <c r="BI56" i="23"/>
  <c r="H2881" i="23"/>
  <c r="CJ55" i="23" s="1"/>
  <c r="J2881" i="23"/>
  <c r="CL55" i="23" s="1"/>
  <c r="U2867" i="23"/>
  <c r="AW55" i="23"/>
  <c r="BI55" i="23"/>
  <c r="H2827" i="23"/>
  <c r="CJ54" i="23" s="1"/>
  <c r="J2827" i="23"/>
  <c r="CL54" i="23" s="1"/>
  <c r="CM54" i="23" s="1"/>
  <c r="E66" i="20" s="1"/>
  <c r="G66" i="20" s="1"/>
  <c r="S2813" i="23"/>
  <c r="AW54" i="23"/>
  <c r="BI54" i="23"/>
  <c r="H2773" i="23"/>
  <c r="CJ53" i="23" s="1"/>
  <c r="J2773" i="23"/>
  <c r="CL53" i="23" s="1"/>
  <c r="U2759" i="23"/>
  <c r="AW53" i="23"/>
  <c r="BI53" i="23"/>
  <c r="H2719" i="23"/>
  <c r="CJ52" i="23" s="1"/>
  <c r="J2719" i="23"/>
  <c r="CL52" i="23" s="1"/>
  <c r="U2705" i="23"/>
  <c r="AW52" i="23"/>
  <c r="BI52" i="23"/>
  <c r="J2665" i="23"/>
  <c r="CL51" i="23" s="1"/>
  <c r="H2665" i="23"/>
  <c r="CJ51" i="23" s="1"/>
  <c r="U2651" i="23"/>
  <c r="AW51" i="23"/>
  <c r="BI51" i="23"/>
  <c r="J2611" i="23"/>
  <c r="CL50" i="23" s="1"/>
  <c r="H2611" i="23"/>
  <c r="CJ50" i="23" s="1"/>
  <c r="U2597" i="23"/>
  <c r="AW50" i="23"/>
  <c r="BI50" i="23"/>
  <c r="J2557" i="23"/>
  <c r="CL49" i="23" s="1"/>
  <c r="U2543" i="23"/>
  <c r="AW49" i="23"/>
  <c r="BI49" i="23"/>
  <c r="U2489" i="23"/>
  <c r="AW48" i="23"/>
  <c r="BI48" i="23"/>
  <c r="U2435" i="23"/>
  <c r="AW47" i="23"/>
  <c r="BI47" i="23"/>
  <c r="U2381" i="23"/>
  <c r="AW46" i="23"/>
  <c r="BI46" i="23"/>
  <c r="U2327" i="23"/>
  <c r="AW45" i="23"/>
  <c r="BI45" i="23"/>
  <c r="U2273" i="23"/>
  <c r="AW44" i="23"/>
  <c r="BI44" i="23"/>
  <c r="J2233" i="23"/>
  <c r="CL43" i="23" s="1"/>
  <c r="U2219" i="23"/>
  <c r="AW43" i="23"/>
  <c r="BI43" i="23"/>
  <c r="U2165" i="23"/>
  <c r="AW42" i="23"/>
  <c r="BI42" i="23"/>
  <c r="U2111" i="23"/>
  <c r="AW41" i="23"/>
  <c r="BI41" i="23"/>
  <c r="U2057" i="23"/>
  <c r="AW40" i="23"/>
  <c r="BI40" i="23"/>
  <c r="U2003" i="23"/>
  <c r="AW39" i="23"/>
  <c r="BI39" i="23"/>
  <c r="BI38" i="23"/>
  <c r="AW38" i="23"/>
  <c r="U1949" i="23"/>
  <c r="U1895" i="23"/>
  <c r="AW37" i="23"/>
  <c r="BI37" i="23"/>
  <c r="U1841" i="23"/>
  <c r="AW36" i="23"/>
  <c r="BI36" i="23"/>
  <c r="U1787" i="23"/>
  <c r="AW35" i="23"/>
  <c r="BI35" i="23"/>
  <c r="U1733" i="23"/>
  <c r="BI34" i="23"/>
  <c r="AW34" i="23"/>
  <c r="U1679" i="23"/>
  <c r="AW33" i="23"/>
  <c r="BI33" i="23"/>
  <c r="U1625" i="23"/>
  <c r="AW32" i="23"/>
  <c r="BI32" i="23"/>
  <c r="U1571" i="23"/>
  <c r="AW31" i="23"/>
  <c r="BI31" i="23"/>
  <c r="U1517" i="23"/>
  <c r="AW30" i="23"/>
  <c r="BI30" i="23"/>
  <c r="U1463" i="23"/>
  <c r="AW29" i="23"/>
  <c r="BI29" i="23"/>
  <c r="U1409" i="23"/>
  <c r="AW28" i="23"/>
  <c r="BI28" i="23"/>
  <c r="U1355" i="23"/>
  <c r="BI27" i="23"/>
  <c r="AW27" i="23"/>
  <c r="H1315" i="23"/>
  <c r="CJ26" i="23" s="1"/>
  <c r="U1301" i="23"/>
  <c r="AW26" i="23"/>
  <c r="BI26" i="23"/>
  <c r="J1261" i="23"/>
  <c r="CL25" i="23" s="1"/>
  <c r="H1261" i="23"/>
  <c r="CJ25" i="23" s="1"/>
  <c r="U1247" i="23"/>
  <c r="AW25" i="23"/>
  <c r="BI25" i="23"/>
  <c r="J1207" i="23"/>
  <c r="H1207" i="23"/>
  <c r="X123" i="8"/>
  <c r="X61" i="8"/>
  <c r="U1193" i="23"/>
  <c r="AW24" i="23"/>
  <c r="BI24" i="23"/>
  <c r="X122" i="8"/>
  <c r="X60" i="8"/>
  <c r="U1139" i="23"/>
  <c r="AW23" i="23"/>
  <c r="BI23" i="23"/>
  <c r="X121" i="8"/>
  <c r="X59" i="8"/>
  <c r="U1085" i="23"/>
  <c r="AW22" i="23"/>
  <c r="BI22" i="23"/>
  <c r="J1045" i="23"/>
  <c r="H1045" i="23"/>
  <c r="X120" i="8"/>
  <c r="X58" i="8"/>
  <c r="U1031" i="23"/>
  <c r="AW21" i="23"/>
  <c r="BI21" i="23"/>
  <c r="X119" i="8"/>
  <c r="X57" i="8"/>
  <c r="U977" i="23"/>
  <c r="AW20" i="23"/>
  <c r="BI20" i="23"/>
  <c r="X118" i="8"/>
  <c r="X56" i="8"/>
  <c r="U923" i="23"/>
  <c r="AW19" i="23"/>
  <c r="BI19" i="23"/>
  <c r="X55" i="8"/>
  <c r="X117" i="8"/>
  <c r="U869" i="23"/>
  <c r="AW18" i="23"/>
  <c r="BI18" i="23"/>
  <c r="X54" i="8"/>
  <c r="X116" i="8"/>
  <c r="U815" i="23"/>
  <c r="AW17" i="23"/>
  <c r="BI17" i="23"/>
  <c r="X53" i="8"/>
  <c r="X115" i="8"/>
  <c r="U761" i="23"/>
  <c r="AW16" i="23"/>
  <c r="BI16" i="23"/>
  <c r="X52" i="8"/>
  <c r="X114" i="8"/>
  <c r="AW15" i="23"/>
  <c r="BI15" i="23"/>
  <c r="U707" i="23"/>
  <c r="J667" i="23"/>
  <c r="H667" i="23"/>
  <c r="X113" i="8"/>
  <c r="X51" i="8"/>
  <c r="U653" i="23"/>
  <c r="AW14" i="23"/>
  <c r="BI14" i="23"/>
  <c r="H613" i="23"/>
  <c r="J613" i="23"/>
  <c r="X112" i="8"/>
  <c r="X50" i="8"/>
  <c r="U599" i="23"/>
  <c r="AW13" i="23"/>
  <c r="BI13" i="23"/>
  <c r="H559" i="23"/>
  <c r="J559" i="23"/>
  <c r="X49" i="8"/>
  <c r="X111" i="8"/>
  <c r="U545" i="23"/>
  <c r="AW12" i="23"/>
  <c r="BI12" i="23"/>
  <c r="H505" i="23"/>
  <c r="J505" i="23"/>
  <c r="X110" i="8"/>
  <c r="X48" i="8"/>
  <c r="U491" i="23"/>
  <c r="AW11" i="23"/>
  <c r="BI11" i="23"/>
  <c r="X109" i="8"/>
  <c r="X47" i="8"/>
  <c r="U437" i="23"/>
  <c r="AW10" i="23"/>
  <c r="BI10" i="23"/>
  <c r="H397" i="23"/>
  <c r="J397" i="23"/>
  <c r="X46" i="8"/>
  <c r="X108" i="8"/>
  <c r="U383" i="23"/>
  <c r="AW9" i="23"/>
  <c r="BI9" i="23"/>
  <c r="J343" i="23"/>
  <c r="H343" i="23"/>
  <c r="X107" i="8"/>
  <c r="X45" i="8"/>
  <c r="U329" i="23"/>
  <c r="AW8" i="23"/>
  <c r="BI8" i="23"/>
  <c r="H289" i="23"/>
  <c r="X106" i="8"/>
  <c r="X44" i="8"/>
  <c r="U275" i="23"/>
  <c r="AW7" i="23"/>
  <c r="BI7" i="23"/>
  <c r="X105" i="8"/>
  <c r="X43" i="8"/>
  <c r="U221" i="23"/>
  <c r="AW6" i="23"/>
  <c r="BI6" i="23"/>
  <c r="X104" i="8"/>
  <c r="X42" i="8"/>
  <c r="U167" i="23"/>
  <c r="AW5" i="23"/>
  <c r="BI5" i="23"/>
  <c r="X103" i="8"/>
  <c r="X41" i="8"/>
  <c r="U113" i="23"/>
  <c r="AW4" i="23"/>
  <c r="BI4" i="23"/>
  <c r="U51" i="18"/>
  <c r="M103" i="13"/>
  <c r="Q103" i="13" s="1"/>
  <c r="O103" i="13"/>
  <c r="U103" i="13" s="1"/>
  <c r="AX620" i="24"/>
  <c r="O620" i="24"/>
  <c r="BU52" i="23"/>
  <c r="BU27" i="23"/>
  <c r="X96" i="8" s="1"/>
  <c r="M1629" i="24"/>
  <c r="N1629" i="24"/>
  <c r="M1405" i="24"/>
  <c r="N1405" i="24"/>
  <c r="AB1349" i="24"/>
  <c r="AC1349" i="24"/>
  <c r="M1349" i="24"/>
  <c r="N1349" i="24"/>
  <c r="M1293" i="24"/>
  <c r="N1293" i="24"/>
  <c r="AB1293" i="24"/>
  <c r="AC1293" i="24"/>
  <c r="AB1237" i="24"/>
  <c r="AC1237" i="24"/>
  <c r="M1237" i="24"/>
  <c r="N1237" i="24"/>
  <c r="AB1181" i="24"/>
  <c r="AC1181" i="24"/>
  <c r="M1181" i="24"/>
  <c r="N1181" i="24"/>
  <c r="M1125" i="24"/>
  <c r="N1125" i="24"/>
  <c r="M1069" i="24"/>
  <c r="N1069" i="24"/>
  <c r="AB1069" i="24"/>
  <c r="AC1069" i="24"/>
  <c r="M1013" i="24"/>
  <c r="N1013" i="24"/>
  <c r="AB1013" i="24"/>
  <c r="AC1013" i="24" s="1"/>
  <c r="M957" i="24"/>
  <c r="N957" i="24"/>
  <c r="AB957" i="24"/>
  <c r="AC957" i="24"/>
  <c r="M901" i="24"/>
  <c r="N901" i="24"/>
  <c r="M845" i="24"/>
  <c r="N845" i="24"/>
  <c r="M789" i="24"/>
  <c r="N789" i="24"/>
  <c r="M733" i="24"/>
  <c r="N733" i="24"/>
  <c r="M677" i="24"/>
  <c r="N677" i="24"/>
  <c r="M621" i="24"/>
  <c r="N621" i="24"/>
  <c r="M565" i="24"/>
  <c r="N565" i="24"/>
  <c r="N509" i="24"/>
  <c r="M509" i="24"/>
  <c r="AB509" i="24"/>
  <c r="AC509" i="24" s="1"/>
  <c r="M453" i="24"/>
  <c r="N453" i="24"/>
  <c r="AB453" i="24"/>
  <c r="AC453" i="24"/>
  <c r="M397" i="24"/>
  <c r="N397" i="24"/>
  <c r="M341" i="24"/>
  <c r="N341" i="24"/>
  <c r="M285" i="24"/>
  <c r="N285" i="24"/>
  <c r="M4764" i="23"/>
  <c r="N4764" i="23"/>
  <c r="M4710" i="23"/>
  <c r="N4710" i="23"/>
  <c r="M4248" i="23"/>
  <c r="N4248" i="23"/>
  <c r="U4248" i="23" s="1"/>
  <c r="M4194" i="23"/>
  <c r="N4194" i="23"/>
  <c r="U4194" i="23" s="1"/>
  <c r="M4140" i="23"/>
  <c r="N4140" i="23"/>
  <c r="U4140" i="23" s="1"/>
  <c r="N4086" i="23"/>
  <c r="U4086" i="23" s="1"/>
  <c r="M4086" i="23"/>
  <c r="M3462" i="23"/>
  <c r="N3462" i="23"/>
  <c r="M3408" i="23"/>
  <c r="N3408" i="23"/>
  <c r="M3354" i="23"/>
  <c r="N3354" i="23"/>
  <c r="M3300" i="23"/>
  <c r="N3300" i="23"/>
  <c r="M3246" i="23"/>
  <c r="N3246" i="23"/>
  <c r="M3192" i="23"/>
  <c r="N3192" i="23"/>
  <c r="M3138" i="23"/>
  <c r="N3138" i="23"/>
  <c r="M3084" i="23"/>
  <c r="N3084" i="23"/>
  <c r="J3097" i="23" s="1"/>
  <c r="CL59" i="23" s="1"/>
  <c r="M3030" i="23"/>
  <c r="N3030" i="23"/>
  <c r="M2976" i="23"/>
  <c r="N2976" i="23"/>
  <c r="M2922" i="23"/>
  <c r="N2922" i="23"/>
  <c r="M2868" i="23"/>
  <c r="N2868" i="23"/>
  <c r="M2814" i="23"/>
  <c r="N2814" i="23"/>
  <c r="M2760" i="23"/>
  <c r="N2760" i="23"/>
  <c r="M2706" i="23"/>
  <c r="N2706" i="23"/>
  <c r="M2652" i="23"/>
  <c r="N2652" i="23"/>
  <c r="M2598" i="23"/>
  <c r="N2598" i="23"/>
  <c r="M2544" i="23"/>
  <c r="N2544" i="23"/>
  <c r="H2557" i="23" s="1"/>
  <c r="CJ49" i="23" s="1"/>
  <c r="M2490" i="23"/>
  <c r="N2490" i="23"/>
  <c r="M2436" i="23"/>
  <c r="N2436" i="23"/>
  <c r="M2382" i="23"/>
  <c r="N2382" i="23"/>
  <c r="M2328" i="23"/>
  <c r="N2328" i="23"/>
  <c r="N2274" i="23"/>
  <c r="M2274" i="23"/>
  <c r="M2220" i="23"/>
  <c r="N2220" i="23"/>
  <c r="H2233" i="23" s="1"/>
  <c r="CJ43" i="23" s="1"/>
  <c r="M2166" i="23"/>
  <c r="N2166" i="23"/>
  <c r="N2112" i="23"/>
  <c r="M2112" i="23"/>
  <c r="N2058" i="23"/>
  <c r="M2058" i="23"/>
  <c r="N2004" i="23"/>
  <c r="M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J1315" i="23" s="1"/>
  <c r="CL26" i="23" s="1"/>
  <c r="M1248" i="23"/>
  <c r="N1248" i="23"/>
  <c r="M1194" i="23"/>
  <c r="N1194" i="23"/>
  <c r="M1140" i="23"/>
  <c r="N1140" i="23"/>
  <c r="M1086" i="23"/>
  <c r="N1086" i="23"/>
  <c r="M1032" i="23"/>
  <c r="N1032" i="23"/>
  <c r="M978" i="23"/>
  <c r="N978" i="23"/>
  <c r="M924" i="23"/>
  <c r="N924" i="23"/>
  <c r="M870" i="23"/>
  <c r="N870" i="23"/>
  <c r="M816" i="23"/>
  <c r="N816" i="23"/>
  <c r="N762" i="23"/>
  <c r="M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M52" i="18"/>
  <c r="N52" i="18"/>
  <c r="Z1950" i="23"/>
  <c r="Z1896" i="23"/>
  <c r="Z1842" i="23"/>
  <c r="W127" i="8"/>
  <c r="W65" i="8"/>
  <c r="AS1629" i="24"/>
  <c r="AX1629"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845" i="24"/>
  <c r="AX845" i="24" s="1"/>
  <c r="AS789" i="24"/>
  <c r="AX789" i="24" s="1"/>
  <c r="AS733" i="24"/>
  <c r="AX733" i="24" s="1"/>
  <c r="AS677" i="24"/>
  <c r="AX677" i="24" s="1"/>
  <c r="AS621" i="24"/>
  <c r="AS565" i="24"/>
  <c r="AX565" i="24" s="1"/>
  <c r="AS509" i="24"/>
  <c r="AX509" i="24" s="1"/>
  <c r="AS453" i="24"/>
  <c r="AX453" i="24" s="1"/>
  <c r="AS397" i="24"/>
  <c r="AX397" i="24" s="1"/>
  <c r="AS341" i="24"/>
  <c r="AX341" i="24" s="1"/>
  <c r="AS285" i="24"/>
  <c r="AX285" i="24" s="1"/>
  <c r="Z4764" i="23"/>
  <c r="AE4710" i="23"/>
  <c r="O4710" i="23" s="1"/>
  <c r="Z4248" i="23"/>
  <c r="Z4140" i="23"/>
  <c r="Z3300" i="23"/>
  <c r="Z3246" i="23"/>
  <c r="Z4194" i="23"/>
  <c r="Z3462" i="23"/>
  <c r="Z2112" i="23"/>
  <c r="Z1248" i="23"/>
  <c r="Z4086" i="23"/>
  <c r="Z2652" i="23"/>
  <c r="Z2166" i="23"/>
  <c r="Z3354" i="23"/>
  <c r="Z3192" i="23"/>
  <c r="Z2760" i="23"/>
  <c r="Z1788" i="23"/>
  <c r="Z1194" i="23"/>
  <c r="Z3138" i="23"/>
  <c r="Z3084" i="23"/>
  <c r="Z3030" i="23"/>
  <c r="Z2976" i="23"/>
  <c r="Z2814" i="23"/>
  <c r="Z2706" i="23"/>
  <c r="O2706" i="23" s="1"/>
  <c r="Z2598" i="23"/>
  <c r="Z2220" i="23"/>
  <c r="Z1140" i="23"/>
  <c r="Z978" i="23"/>
  <c r="Z384" i="23"/>
  <c r="Z2490" i="23"/>
  <c r="Z2436" i="23"/>
  <c r="Z2382" i="23"/>
  <c r="Z2328" i="23"/>
  <c r="Z2274" i="23"/>
  <c r="Z1734" i="23"/>
  <c r="Z1680" i="23"/>
  <c r="Z1626" i="23"/>
  <c r="Z1518" i="23"/>
  <c r="Z1464" i="23"/>
  <c r="Z1410" i="23"/>
  <c r="Z1356" i="23"/>
  <c r="O1356" i="23" s="1"/>
  <c r="Z1302" i="23"/>
  <c r="Z330" i="23"/>
  <c r="Z924" i="23"/>
  <c r="Z870" i="23"/>
  <c r="Z816" i="23"/>
  <c r="Z762" i="23"/>
  <c r="Z708" i="23"/>
  <c r="Z654" i="23"/>
  <c r="Z600" i="23"/>
  <c r="Z546" i="23"/>
  <c r="Z492" i="23"/>
  <c r="Z438" i="23"/>
  <c r="Z222" i="23"/>
  <c r="Z168" i="23"/>
  <c r="Z114" i="23"/>
  <c r="K1630" i="24"/>
  <c r="AQ1630" i="24"/>
  <c r="AS1630" i="24" s="1"/>
  <c r="K1406" i="24"/>
  <c r="AQ1406" i="24"/>
  <c r="F1350" i="24"/>
  <c r="AQ1350" i="24"/>
  <c r="K1350" i="24"/>
  <c r="F1294" i="24"/>
  <c r="K1294" i="24"/>
  <c r="AQ1294" i="24"/>
  <c r="K1238" i="24"/>
  <c r="AQ1238" i="24"/>
  <c r="AQ1182" i="24"/>
  <c r="K1182" i="24"/>
  <c r="AQ1126" i="24"/>
  <c r="K1126" i="24"/>
  <c r="AQ1070" i="24"/>
  <c r="K1070" i="24"/>
  <c r="AQ1014" i="24"/>
  <c r="F1014" i="24"/>
  <c r="O1014" i="24" s="1"/>
  <c r="K1014" i="24"/>
  <c r="AQ958" i="24"/>
  <c r="K958" i="24"/>
  <c r="AQ902" i="24"/>
  <c r="K902" i="24"/>
  <c r="K846" i="24"/>
  <c r="AQ846" i="24"/>
  <c r="AQ790" i="24"/>
  <c r="K790" i="24"/>
  <c r="AQ734" i="24"/>
  <c r="K734" i="24"/>
  <c r="AQ678" i="24"/>
  <c r="K678" i="24"/>
  <c r="F622" i="24"/>
  <c r="AQ622" i="24"/>
  <c r="K622" i="24"/>
  <c r="AQ566" i="24"/>
  <c r="F566" i="24"/>
  <c r="K566" i="24"/>
  <c r="F510" i="24"/>
  <c r="K510" i="24"/>
  <c r="AQ510" i="24"/>
  <c r="F454" i="24"/>
  <c r="O454" i="24" s="1"/>
  <c r="AQ454" i="24"/>
  <c r="K454" i="24"/>
  <c r="K398" i="24"/>
  <c r="F398" i="24"/>
  <c r="AQ398" i="24"/>
  <c r="AQ342" i="24"/>
  <c r="F342" i="24"/>
  <c r="O342" i="24" s="1"/>
  <c r="K342" i="24"/>
  <c r="K286" i="24"/>
  <c r="AQ286" i="24"/>
  <c r="F286" i="24"/>
  <c r="O286" i="24" s="1"/>
  <c r="F4765" i="23"/>
  <c r="O4765" i="23" s="1"/>
  <c r="R105" i="13" s="1"/>
  <c r="K4765" i="23"/>
  <c r="X4765" i="23"/>
  <c r="K4711" i="23"/>
  <c r="AC4711" i="23"/>
  <c r="F4711" i="23"/>
  <c r="I4603" i="23"/>
  <c r="N4602" i="23"/>
  <c r="F4603" i="23"/>
  <c r="K4603" i="23"/>
  <c r="X4249" i="23"/>
  <c r="K4249" i="23"/>
  <c r="K4195" i="23"/>
  <c r="X4195" i="23"/>
  <c r="K4141" i="23"/>
  <c r="X4141" i="23"/>
  <c r="X4087" i="23"/>
  <c r="K4087" i="23"/>
  <c r="F4087" i="23"/>
  <c r="J3799" i="23"/>
  <c r="CL72" i="23" s="1"/>
  <c r="I3799" i="23"/>
  <c r="CK72" i="23" s="1"/>
  <c r="I3745" i="23"/>
  <c r="CK71" i="23" s="1"/>
  <c r="J3745" i="23"/>
  <c r="CL71" i="23" s="1"/>
  <c r="D3733" i="23"/>
  <c r="F3733" i="23"/>
  <c r="I3691" i="23"/>
  <c r="CK70" i="23" s="1"/>
  <c r="J3691" i="23"/>
  <c r="CL70" i="23" s="1"/>
  <c r="D3679" i="23"/>
  <c r="F3679" i="23"/>
  <c r="J3637" i="23"/>
  <c r="CL69" i="23" s="1"/>
  <c r="I3637" i="23"/>
  <c r="CK69" i="23" s="1"/>
  <c r="D3625" i="23"/>
  <c r="F3625" i="23"/>
  <c r="J3583" i="23"/>
  <c r="CL68" i="23" s="1"/>
  <c r="I3583" i="23"/>
  <c r="CK68" i="23" s="1"/>
  <c r="D3571" i="23"/>
  <c r="F3571" i="23"/>
  <c r="J3529" i="23"/>
  <c r="CL67" i="23" s="1"/>
  <c r="I3529" i="23"/>
  <c r="CK67" i="23" s="1"/>
  <c r="D3517" i="23"/>
  <c r="F3517" i="23"/>
  <c r="BV66" i="23"/>
  <c r="I3475" i="23"/>
  <c r="CK66" i="23" s="1"/>
  <c r="X3409" i="23"/>
  <c r="K3409" i="23"/>
  <c r="K3355" i="23"/>
  <c r="X3355" i="23"/>
  <c r="K3301" i="23"/>
  <c r="X3301" i="23"/>
  <c r="BV62" i="23"/>
  <c r="I3259" i="23"/>
  <c r="CK62" i="23" s="1"/>
  <c r="X3247" i="23"/>
  <c r="K3247" i="23"/>
  <c r="BV61" i="23"/>
  <c r="I3205" i="23"/>
  <c r="CK61" i="23" s="1"/>
  <c r="K3193" i="23"/>
  <c r="X3193" i="23"/>
  <c r="BV60" i="23"/>
  <c r="I3151" i="23"/>
  <c r="CK60" i="23" s="1"/>
  <c r="X3139" i="23"/>
  <c r="K3139" i="23"/>
  <c r="F3139" i="23"/>
  <c r="BV59" i="23"/>
  <c r="I3097" i="23"/>
  <c r="CK59" i="23" s="1"/>
  <c r="X3085" i="23"/>
  <c r="K3085" i="23"/>
  <c r="BV58" i="23"/>
  <c r="I3043" i="23"/>
  <c r="CK58" i="23" s="1"/>
  <c r="X3031" i="23"/>
  <c r="F3031" i="23"/>
  <c r="K3031" i="23"/>
  <c r="BV57" i="23"/>
  <c r="I2989" i="23"/>
  <c r="CK57" i="23" s="1"/>
  <c r="K2977" i="23"/>
  <c r="F2977" i="23"/>
  <c r="X2977" i="23"/>
  <c r="X2923" i="23"/>
  <c r="K2923" i="23"/>
  <c r="BV55" i="23"/>
  <c r="I2881" i="23"/>
  <c r="CK55" i="23" s="1"/>
  <c r="X2869" i="23"/>
  <c r="K2869" i="23"/>
  <c r="BV54" i="23"/>
  <c r="I2827" i="23"/>
  <c r="CK54" i="23" s="1"/>
  <c r="K2815" i="23"/>
  <c r="X2815" i="23"/>
  <c r="BV53" i="23"/>
  <c r="I2773" i="23"/>
  <c r="CK53" i="23" s="1"/>
  <c r="K2761" i="23"/>
  <c r="X2761" i="23"/>
  <c r="K2707" i="23"/>
  <c r="X2707" i="23"/>
  <c r="BV51" i="23"/>
  <c r="I2665" i="23"/>
  <c r="CK51" i="23" s="1"/>
  <c r="X2653" i="23"/>
  <c r="K2653" i="23"/>
  <c r="F2653" i="23"/>
  <c r="BV50" i="23"/>
  <c r="I2611" i="23"/>
  <c r="CK50" i="23" s="1"/>
  <c r="K2599" i="23"/>
  <c r="X2599" i="23"/>
  <c r="F2599" i="23"/>
  <c r="K2545" i="23"/>
  <c r="X2545" i="23"/>
  <c r="BV48" i="23"/>
  <c r="I2503" i="23"/>
  <c r="CK48" i="23" s="1"/>
  <c r="K2491" i="23"/>
  <c r="X2491" i="23"/>
  <c r="X2437" i="23"/>
  <c r="K2437" i="23"/>
  <c r="BV46" i="23"/>
  <c r="I2395" i="23"/>
  <c r="CK46" i="23" s="1"/>
  <c r="X2383" i="23"/>
  <c r="K2383" i="23"/>
  <c r="BV45" i="23"/>
  <c r="I2341" i="23"/>
  <c r="CK45" i="23" s="1"/>
  <c r="X2329" i="23"/>
  <c r="K2329" i="23"/>
  <c r="BV44" i="23"/>
  <c r="I2287" i="23"/>
  <c r="CK44" i="23" s="1"/>
  <c r="K2275" i="23"/>
  <c r="F2275" i="23"/>
  <c r="X2275" i="23"/>
  <c r="BV43" i="23"/>
  <c r="I2233" i="23"/>
  <c r="CK43" i="23" s="1"/>
  <c r="F2221" i="23"/>
  <c r="X2221" i="23"/>
  <c r="K2221" i="23"/>
  <c r="BV42" i="23"/>
  <c r="I2179" i="23"/>
  <c r="CK42" i="23" s="1"/>
  <c r="K2167" i="23"/>
  <c r="F2167" i="23"/>
  <c r="X2167" i="23"/>
  <c r="BV41" i="23"/>
  <c r="I2125" i="23"/>
  <c r="CK41" i="23" s="1"/>
  <c r="F2113" i="23"/>
  <c r="X2113" i="23"/>
  <c r="K2113" i="23"/>
  <c r="K2059" i="23"/>
  <c r="X2059" i="23"/>
  <c r="F2005" i="23"/>
  <c r="X2005" i="23"/>
  <c r="K2005" i="23"/>
  <c r="F1951" i="23"/>
  <c r="X1951" i="23"/>
  <c r="K1951" i="23"/>
  <c r="BV37" i="23"/>
  <c r="I1909" i="23"/>
  <c r="CK37" i="23" s="1"/>
  <c r="X1897" i="23"/>
  <c r="K1897" i="23"/>
  <c r="BV36" i="23"/>
  <c r="I1855" i="23"/>
  <c r="CK36" i="23" s="1"/>
  <c r="X1843" i="23"/>
  <c r="K1843" i="23"/>
  <c r="BV35" i="23"/>
  <c r="I1801" i="23"/>
  <c r="CK35" i="23" s="1"/>
  <c r="K1789" i="23"/>
  <c r="F1789" i="23"/>
  <c r="O1789" i="23" s="1"/>
  <c r="X1789" i="23"/>
  <c r="BV34" i="23"/>
  <c r="I1747" i="23"/>
  <c r="CK34" i="23" s="1"/>
  <c r="F1735" i="23"/>
  <c r="K1735" i="23"/>
  <c r="X1735" i="23"/>
  <c r="BV33" i="23"/>
  <c r="I1693" i="23"/>
  <c r="CK33" i="23" s="1"/>
  <c r="K1681" i="23"/>
  <c r="X1681" i="23"/>
  <c r="BV32" i="23"/>
  <c r="I1639" i="23"/>
  <c r="CK32" i="23" s="1"/>
  <c r="X1627" i="23"/>
  <c r="K1627" i="23"/>
  <c r="K1573" i="23"/>
  <c r="X1573" i="23"/>
  <c r="X1519" i="23"/>
  <c r="K1519" i="23"/>
  <c r="K1465" i="23"/>
  <c r="X1465" i="23"/>
  <c r="BV28" i="23"/>
  <c r="I1423" i="23"/>
  <c r="CK28" i="23" s="1"/>
  <c r="X1411" i="23"/>
  <c r="K1411" i="23"/>
  <c r="X1357" i="23"/>
  <c r="K1357" i="23"/>
  <c r="BV26" i="23"/>
  <c r="I1315" i="23"/>
  <c r="CK26" i="23" s="1"/>
  <c r="F1303" i="23"/>
  <c r="K1303" i="23"/>
  <c r="X1303" i="23"/>
  <c r="BV25" i="23"/>
  <c r="I1261" i="23"/>
  <c r="CK25" i="23" s="1"/>
  <c r="X1249" i="23"/>
  <c r="K1249" i="23"/>
  <c r="F1249" i="23"/>
  <c r="X1195" i="23"/>
  <c r="K1195" i="23"/>
  <c r="F1195" i="23"/>
  <c r="K1141" i="23"/>
  <c r="X1141" i="23"/>
  <c r="K1087" i="23"/>
  <c r="X1087" i="23"/>
  <c r="K1033" i="23"/>
  <c r="X1033" i="23"/>
  <c r="X979" i="23"/>
  <c r="K979" i="23"/>
  <c r="K925" i="23"/>
  <c r="X925" i="23"/>
  <c r="X871" i="23"/>
  <c r="K871" i="23"/>
  <c r="X817" i="23"/>
  <c r="F817" i="23"/>
  <c r="K817" i="23"/>
  <c r="X763" i="23"/>
  <c r="K763" i="23"/>
  <c r="F763" i="23"/>
  <c r="O763" i="23" s="1"/>
  <c r="X709" i="23"/>
  <c r="K709" i="23"/>
  <c r="F709" i="23"/>
  <c r="O709" i="23" s="1"/>
  <c r="K655" i="23"/>
  <c r="X655" i="23"/>
  <c r="F655" i="23"/>
  <c r="O655" i="23" s="1"/>
  <c r="X601" i="23"/>
  <c r="K601" i="23"/>
  <c r="F601" i="23"/>
  <c r="O601" i="23" s="1"/>
  <c r="F547" i="23"/>
  <c r="K547" i="23"/>
  <c r="X547" i="23"/>
  <c r="X493" i="23"/>
  <c r="F493" i="23"/>
  <c r="K493" i="23"/>
  <c r="K439" i="23"/>
  <c r="F439" i="23"/>
  <c r="O439" i="23" s="1"/>
  <c r="X439" i="23"/>
  <c r="Z439" i="23" s="1"/>
  <c r="X385" i="23"/>
  <c r="K385" i="23"/>
  <c r="F385" i="23"/>
  <c r="O385" i="23" s="1"/>
  <c r="X331" i="23"/>
  <c r="K331" i="23"/>
  <c r="K277" i="23"/>
  <c r="X277" i="23"/>
  <c r="K223" i="23"/>
  <c r="X223" i="23"/>
  <c r="X169" i="23"/>
  <c r="K169" i="23"/>
  <c r="K115" i="23"/>
  <c r="X115" i="23"/>
  <c r="V52" i="19"/>
  <c r="U53" i="19" s="1"/>
  <c r="W52" i="19"/>
  <c r="F52" i="19"/>
  <c r="G52" i="19"/>
  <c r="H52" i="19"/>
  <c r="S103" i="13"/>
  <c r="J1693" i="23"/>
  <c r="CL33" i="23" s="1"/>
  <c r="H1693" i="23"/>
  <c r="CJ33" i="23" s="1"/>
  <c r="J1153" i="23"/>
  <c r="H1153" i="23"/>
  <c r="J1099" i="23"/>
  <c r="H1099" i="23"/>
  <c r="H991" i="23"/>
  <c r="J991" i="23"/>
  <c r="H937" i="23"/>
  <c r="J937" i="23"/>
  <c r="J883" i="23"/>
  <c r="H883" i="23"/>
  <c r="H829" i="23"/>
  <c r="J829" i="23"/>
  <c r="H775" i="23"/>
  <c r="J775" i="23"/>
  <c r="J721" i="23"/>
  <c r="H721" i="23"/>
  <c r="J451" i="23"/>
  <c r="H451" i="23"/>
  <c r="J235" i="23"/>
  <c r="H235" i="23"/>
  <c r="J181" i="23"/>
  <c r="H181" i="23"/>
  <c r="H127" i="23"/>
  <c r="J127" i="23"/>
  <c r="I3421" i="23"/>
  <c r="CK65" i="23" s="1"/>
  <c r="BV65" i="23"/>
  <c r="I2935" i="23"/>
  <c r="CK56" i="23" s="1"/>
  <c r="BV56" i="23"/>
  <c r="I2557" i="23"/>
  <c r="CK49" i="23" s="1"/>
  <c r="BV49" i="23"/>
  <c r="I2017" i="23"/>
  <c r="CK39" i="23" s="1"/>
  <c r="BV39" i="23"/>
  <c r="I289" i="23"/>
  <c r="CK7" i="23" s="1"/>
  <c r="BV7" i="23"/>
  <c r="AS958" i="24" l="1"/>
  <c r="Z1573" i="23"/>
  <c r="AS1014" i="24"/>
  <c r="Z2923" i="23"/>
  <c r="Z2869" i="23"/>
  <c r="AS454" i="24"/>
  <c r="Z1627" i="23"/>
  <c r="Y52" i="19"/>
  <c r="K1071" i="24"/>
  <c r="AQ1071" i="24"/>
  <c r="X2978" i="23"/>
  <c r="K2978" i="23"/>
  <c r="F2978" i="23"/>
  <c r="F2060" i="23"/>
  <c r="K2060" i="23"/>
  <c r="X2060" i="23"/>
  <c r="H2503" i="23"/>
  <c r="CJ48" i="23" s="1"/>
  <c r="J2503" i="23"/>
  <c r="CL48" i="23" s="1"/>
  <c r="J2449" i="23"/>
  <c r="CL47" i="23" s="1"/>
  <c r="H2449" i="23"/>
  <c r="CJ47" i="23" s="1"/>
  <c r="H2395" i="23"/>
  <c r="CJ46" i="23" s="1"/>
  <c r="J2395" i="23"/>
  <c r="CL46" i="23" s="1"/>
  <c r="H2341" i="23"/>
  <c r="CJ45" i="23" s="1"/>
  <c r="J2341" i="23"/>
  <c r="CL45" i="23" s="1"/>
  <c r="H2287" i="23"/>
  <c r="CJ44" i="23" s="1"/>
  <c r="J2287" i="23"/>
  <c r="CL44" i="23" s="1"/>
  <c r="J1631" i="24"/>
  <c r="I1632" i="24" s="1"/>
  <c r="AP1631" i="24"/>
  <c r="AO1632" i="24" s="1"/>
  <c r="D1631" i="24"/>
  <c r="O1631" i="24"/>
  <c r="P1631" i="24"/>
  <c r="R1631" i="24"/>
  <c r="Q1631" i="24"/>
  <c r="L1632" i="24"/>
  <c r="AR1632" i="24"/>
  <c r="C1632" i="24"/>
  <c r="E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R1575" i="24"/>
  <c r="Q1575" i="24"/>
  <c r="AE1575" i="24"/>
  <c r="C1576" i="24"/>
  <c r="E1576" i="24"/>
  <c r="G1576" i="24"/>
  <c r="B1577" i="24"/>
  <c r="AE1517" i="24"/>
  <c r="AY1516" i="24"/>
  <c r="AD1516" i="24"/>
  <c r="AE1516" i="24"/>
  <c r="AD1515" i="24"/>
  <c r="AY1515" i="24"/>
  <c r="AE1515" i="24"/>
  <c r="AD1514" i="24"/>
  <c r="AY1514" i="24"/>
  <c r="AE1514" i="24"/>
  <c r="AD1513" i="24"/>
  <c r="AY1513" i="24"/>
  <c r="AE1513" i="24"/>
  <c r="AY1512" i="24"/>
  <c r="AD1512" i="24"/>
  <c r="AE1512" i="24"/>
  <c r="AD1511" i="24"/>
  <c r="AY1511" i="24"/>
  <c r="AE1511" i="24"/>
  <c r="AD1510" i="24"/>
  <c r="AY1510" i="24"/>
  <c r="AE1510" i="24"/>
  <c r="AD1509" i="24"/>
  <c r="H1530" i="24" s="1"/>
  <c r="AY1509" i="24"/>
  <c r="AD1508" i="24"/>
  <c r="AY1508" i="24"/>
  <c r="AE1509" i="24"/>
  <c r="AE1508" i="24"/>
  <c r="AD1507" i="24"/>
  <c r="AY1507" i="24"/>
  <c r="AE1507" i="24"/>
  <c r="AY1506" i="24"/>
  <c r="AD1506" i="24"/>
  <c r="AE1506" i="24"/>
  <c r="N1530" i="24"/>
  <c r="L1530" i="24"/>
  <c r="K1530" i="24"/>
  <c r="I1530" i="24"/>
  <c r="J1530" i="24" s="1"/>
  <c r="G1530" i="24"/>
  <c r="O1519" i="24"/>
  <c r="P1519" i="24"/>
  <c r="R1519" i="24"/>
  <c r="Q1519" i="24"/>
  <c r="AE1519" i="24"/>
  <c r="C1520" i="24"/>
  <c r="E1520" i="24"/>
  <c r="G1520" i="24"/>
  <c r="B1521" i="24"/>
  <c r="AE1461" i="24"/>
  <c r="AD1460" i="24"/>
  <c r="AY1460" i="24"/>
  <c r="AE1460" i="24"/>
  <c r="AD1459" i="24"/>
  <c r="AY1459" i="24"/>
  <c r="AE1459" i="24"/>
  <c r="AY1458" i="24"/>
  <c r="AD1458" i="24"/>
  <c r="AE1458" i="24"/>
  <c r="AY1457" i="24"/>
  <c r="AD1457" i="24"/>
  <c r="AE1457" i="24"/>
  <c r="AD1456" i="24"/>
  <c r="AY1456" i="24"/>
  <c r="AE1456" i="24"/>
  <c r="AY1455" i="24"/>
  <c r="AD1455" i="24"/>
  <c r="AE1455" i="24"/>
  <c r="AY1454" i="24"/>
  <c r="AD1454" i="24"/>
  <c r="AE1454" i="24"/>
  <c r="AD1453" i="24"/>
  <c r="AY1453" i="24"/>
  <c r="AY1452" i="24"/>
  <c r="AE1453" i="24"/>
  <c r="AD1452" i="24"/>
  <c r="AD1451" i="24"/>
  <c r="AY1451" i="24"/>
  <c r="AE1452" i="24"/>
  <c r="AE1451" i="24"/>
  <c r="AY1450" i="24"/>
  <c r="AD1450" i="24"/>
  <c r="AE1450" i="24"/>
  <c r="N1474" i="24"/>
  <c r="L1474" i="24"/>
  <c r="K1474" i="24"/>
  <c r="I1474" i="24"/>
  <c r="J1474" i="24" s="1"/>
  <c r="G1474" i="24"/>
  <c r="O1463" i="24"/>
  <c r="P1463" i="24"/>
  <c r="Q1463" i="24"/>
  <c r="R1463" i="24"/>
  <c r="AE1463" i="24"/>
  <c r="C1464" i="24"/>
  <c r="E1464" i="24"/>
  <c r="G1464" i="24"/>
  <c r="B1465" i="24"/>
  <c r="J1407" i="24"/>
  <c r="I1408" i="24" s="1"/>
  <c r="AP1407" i="24"/>
  <c r="AO1408" i="24" s="1"/>
  <c r="D1407" i="24"/>
  <c r="O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M1071" i="24"/>
  <c r="AP1071" i="24"/>
  <c r="J1071" i="24"/>
  <c r="D1071" i="24"/>
  <c r="O1071" i="24"/>
  <c r="P1071" i="24"/>
  <c r="Q1071" i="24"/>
  <c r="R1071" i="24"/>
  <c r="AR1072" i="24"/>
  <c r="L1072" i="24"/>
  <c r="C1072" i="24"/>
  <c r="F1072" i="24" s="1"/>
  <c r="E1072" i="24"/>
  <c r="G1072" i="24"/>
  <c r="B1073"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R903" i="24"/>
  <c r="Q903" i="24"/>
  <c r="AR904" i="24"/>
  <c r="L904" i="24"/>
  <c r="C904" i="24"/>
  <c r="E904" i="24"/>
  <c r="F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P791" i="24"/>
  <c r="Q791" i="24"/>
  <c r="R791" i="24"/>
  <c r="AR792" i="24"/>
  <c r="L792" i="24"/>
  <c r="C792" i="24"/>
  <c r="E792" i="24"/>
  <c r="F792" i="24"/>
  <c r="G792" i="24"/>
  <c r="B793" i="24"/>
  <c r="AP735" i="24"/>
  <c r="AO736" i="24" s="1"/>
  <c r="J735" i="24"/>
  <c r="I736" i="24" s="1"/>
  <c r="D735" i="24"/>
  <c r="P735" i="24"/>
  <c r="Q735" i="24"/>
  <c r="R735" i="24"/>
  <c r="AR736" i="24"/>
  <c r="L736" i="24"/>
  <c r="C736" i="24"/>
  <c r="E736" i="24"/>
  <c r="F736" i="24"/>
  <c r="G736" i="24"/>
  <c r="B737" i="24"/>
  <c r="AP679" i="24"/>
  <c r="AO680" i="24" s="1"/>
  <c r="J679" i="24"/>
  <c r="I680" i="24" s="1"/>
  <c r="D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F512" i="24" s="1"/>
  <c r="E512" i="24"/>
  <c r="G512" i="24"/>
  <c r="B513" i="24"/>
  <c r="AP455" i="24"/>
  <c r="AO456" i="24" s="1"/>
  <c r="J455" i="24"/>
  <c r="I456" i="24" s="1"/>
  <c r="D455" i="24"/>
  <c r="O455" i="24"/>
  <c r="P455" i="24"/>
  <c r="Q455" i="24"/>
  <c r="R455" i="24"/>
  <c r="AR456" i="24"/>
  <c r="L456" i="24"/>
  <c r="C456" i="24"/>
  <c r="F456" i="24" s="1"/>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P4766" i="23"/>
  <c r="Q4766" i="23"/>
  <c r="R4766" i="23"/>
  <c r="L4767" i="23"/>
  <c r="Y4767" i="23"/>
  <c r="C4767" i="23"/>
  <c r="E4767" i="23"/>
  <c r="F4767" i="23"/>
  <c r="G4767" i="23"/>
  <c r="B4768" i="23"/>
  <c r="U4711" i="23"/>
  <c r="AI4711" i="23"/>
  <c r="D4712" i="23"/>
  <c r="J4712" i="23"/>
  <c r="I4713" i="23" s="1"/>
  <c r="AB4712" i="23"/>
  <c r="AA4713" i="23" s="1"/>
  <c r="P4712" i="23"/>
  <c r="Q4712" i="23"/>
  <c r="R4712" i="23"/>
  <c r="AD4713" i="23"/>
  <c r="L4713" i="23"/>
  <c r="C4713" i="23"/>
  <c r="E4713" i="23"/>
  <c r="F4713" i="23"/>
  <c r="G4713" i="23"/>
  <c r="B4714" i="23"/>
  <c r="Z4657" i="23"/>
  <c r="V4658" i="23"/>
  <c r="D4658" i="23"/>
  <c r="W4658" i="23"/>
  <c r="V4659" i="23" s="1"/>
  <c r="P4658" i="23"/>
  <c r="Q4658" i="23"/>
  <c r="R4658" i="23"/>
  <c r="Y4659" i="23"/>
  <c r="C4659" i="23"/>
  <c r="E4659" i="23"/>
  <c r="G4659" i="23"/>
  <c r="B4660" i="23"/>
  <c r="M4604" i="23"/>
  <c r="J4604" i="23"/>
  <c r="D4604" i="23"/>
  <c r="P4604" i="23"/>
  <c r="Q4604" i="23"/>
  <c r="R4604" i="23"/>
  <c r="L4605" i="23"/>
  <c r="C4605" i="23"/>
  <c r="K4605" i="23" s="1"/>
  <c r="E4605" i="23"/>
  <c r="F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P4196" i="23"/>
  <c r="Q4196" i="23"/>
  <c r="R4196" i="23"/>
  <c r="Y4197" i="23"/>
  <c r="L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Y4089" i="23"/>
  <c r="L4089" i="23"/>
  <c r="E4089" i="23"/>
  <c r="C4089" i="23"/>
  <c r="F4089" i="23"/>
  <c r="G4089" i="23"/>
  <c r="B4090" i="23"/>
  <c r="P4088" i="23"/>
  <c r="Q4088" i="23"/>
  <c r="R4088" i="23"/>
  <c r="W4088" i="23"/>
  <c r="V4089" i="23" s="1"/>
  <c r="J4088" i="23"/>
  <c r="I4089" i="23" s="1"/>
  <c r="D4088" i="23"/>
  <c r="O3788" i="23"/>
  <c r="P3788" i="23"/>
  <c r="Q3788" i="23"/>
  <c r="R3788" i="23"/>
  <c r="C3789" i="23"/>
  <c r="D3789" i="23" s="1"/>
  <c r="E3789" i="23"/>
  <c r="F3789" i="23"/>
  <c r="G3789" i="23"/>
  <c r="B3790" i="23"/>
  <c r="O3734" i="23"/>
  <c r="P3734" i="23"/>
  <c r="Q3734" i="23"/>
  <c r="R3734" i="23"/>
  <c r="C3735" i="23"/>
  <c r="E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Z3463" i="23"/>
  <c r="V3464" i="23"/>
  <c r="J3464" i="23"/>
  <c r="I3465" i="23" s="1"/>
  <c r="W3464" i="23"/>
  <c r="V3465" i="23" s="1"/>
  <c r="D3464" i="23"/>
  <c r="P3464" i="23"/>
  <c r="Q3464" i="23"/>
  <c r="R3464" i="23"/>
  <c r="Y3465" i="23"/>
  <c r="L3465" i="23"/>
  <c r="C3465" i="23"/>
  <c r="E3465" i="23"/>
  <c r="F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J3248" i="23"/>
  <c r="I3249" i="23" s="1"/>
  <c r="W3248" i="23"/>
  <c r="V3249" i="23" s="1"/>
  <c r="D3248" i="23"/>
  <c r="O3248" i="23"/>
  <c r="P3248" i="23"/>
  <c r="Q3248" i="23"/>
  <c r="R3248" i="23"/>
  <c r="Y3249" i="23"/>
  <c r="L3249" i="23"/>
  <c r="C3249" i="23"/>
  <c r="E3249" i="23"/>
  <c r="F3249" i="23"/>
  <c r="G3249" i="23"/>
  <c r="B3250" i="23"/>
  <c r="W3194" i="23"/>
  <c r="V3195" i="23" s="1"/>
  <c r="J3194" i="23"/>
  <c r="I3195" i="23" s="1"/>
  <c r="D3194" i="23"/>
  <c r="O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G3033" i="23"/>
  <c r="B3034" i="23"/>
  <c r="M2978" i="23"/>
  <c r="W2978" i="23"/>
  <c r="J2978" i="23"/>
  <c r="D2978" i="23"/>
  <c r="O2978" i="23"/>
  <c r="P2978" i="23"/>
  <c r="Q2978" i="23"/>
  <c r="R2978" i="23"/>
  <c r="L2979" i="23"/>
  <c r="Y2979" i="23"/>
  <c r="C2979" i="23"/>
  <c r="E2979" i="23"/>
  <c r="F2979" i="23"/>
  <c r="G2979" i="23"/>
  <c r="B2980" i="23"/>
  <c r="W2924" i="23"/>
  <c r="V2925" i="23" s="1"/>
  <c r="J2924" i="23"/>
  <c r="I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C2871" i="23"/>
  <c r="E2871" i="23"/>
  <c r="F2871" i="23"/>
  <c r="G2871" i="23"/>
  <c r="B2872" i="23"/>
  <c r="W2816" i="23"/>
  <c r="V2817" i="23" s="1"/>
  <c r="J2816" i="23"/>
  <c r="I2817" i="23" s="1"/>
  <c r="D2816" i="23"/>
  <c r="O2816" i="23"/>
  <c r="P2816" i="23"/>
  <c r="Q2816" i="23"/>
  <c r="R2816" i="23"/>
  <c r="T2816" i="23"/>
  <c r="U2816" i="23" s="1"/>
  <c r="L2817" i="23"/>
  <c r="Y2817" i="23"/>
  <c r="C2817" i="23"/>
  <c r="E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J2654" i="23"/>
  <c r="I2655" i="23" s="1"/>
  <c r="W2654" i="23"/>
  <c r="V2655" i="23" s="1"/>
  <c r="D2654" i="23"/>
  <c r="O2654" i="23"/>
  <c r="P2654" i="23"/>
  <c r="Q2654" i="23"/>
  <c r="R2654" i="23"/>
  <c r="L2655" i="23"/>
  <c r="Y2655" i="23"/>
  <c r="C2655" i="23"/>
  <c r="X2655" i="23" s="1"/>
  <c r="E2655" i="23"/>
  <c r="G2655" i="23"/>
  <c r="B2656" i="23"/>
  <c r="W2600" i="23"/>
  <c r="V2601" i="23" s="1"/>
  <c r="J2600" i="23"/>
  <c r="I2601" i="23" s="1"/>
  <c r="D2600" i="23"/>
  <c r="O2600" i="23"/>
  <c r="P2600" i="23"/>
  <c r="Q2600" i="23"/>
  <c r="R2600" i="23"/>
  <c r="Y2601" i="23"/>
  <c r="L2601" i="23"/>
  <c r="C2601" i="23"/>
  <c r="E2601" i="23"/>
  <c r="G2601" i="23"/>
  <c r="B2602" i="23"/>
  <c r="W2546" i="23"/>
  <c r="V2547" i="23" s="1"/>
  <c r="J2546" i="23"/>
  <c r="I2547" i="23" s="1"/>
  <c r="D2546" i="23"/>
  <c r="P2546" i="23"/>
  <c r="Q2546" i="23"/>
  <c r="R2546" i="23"/>
  <c r="Y2547" i="23"/>
  <c r="L2547" i="23"/>
  <c r="C2547" i="23"/>
  <c r="E2547" i="23"/>
  <c r="F2547" i="23"/>
  <c r="G2547" i="23"/>
  <c r="B2548" i="23"/>
  <c r="W2492" i="23"/>
  <c r="V2493" i="23" s="1"/>
  <c r="J2492" i="23"/>
  <c r="I2493" i="23" s="1"/>
  <c r="D2492" i="23"/>
  <c r="P2492" i="23"/>
  <c r="Q2492" i="23"/>
  <c r="R2492" i="23"/>
  <c r="Y2493" i="23"/>
  <c r="L2493" i="23"/>
  <c r="C2493" i="23"/>
  <c r="E2493" i="23"/>
  <c r="G2493" i="23"/>
  <c r="B2494" i="23"/>
  <c r="W2438" i="23"/>
  <c r="V2439" i="23" s="1"/>
  <c r="J2438" i="23"/>
  <c r="I2439" i="23" s="1"/>
  <c r="D2438" i="23"/>
  <c r="O2438" i="23"/>
  <c r="P2438" i="23"/>
  <c r="Q2438" i="23"/>
  <c r="R2438" i="23"/>
  <c r="Y2439" i="23"/>
  <c r="L2439" i="23"/>
  <c r="C2439" i="23"/>
  <c r="E2439" i="23"/>
  <c r="G2439" i="23"/>
  <c r="B2440" i="23"/>
  <c r="W2384" i="23"/>
  <c r="V2385" i="23" s="1"/>
  <c r="J2384" i="23"/>
  <c r="I2385" i="23" s="1"/>
  <c r="D2384" i="23"/>
  <c r="O2384" i="23"/>
  <c r="P2384" i="23"/>
  <c r="Q2384" i="23"/>
  <c r="R2384" i="23"/>
  <c r="Y2385" i="23"/>
  <c r="L2385" i="23"/>
  <c r="C2385" i="23"/>
  <c r="E2385" i="23"/>
  <c r="G2385" i="23"/>
  <c r="B2386" i="23"/>
  <c r="W2330" i="23"/>
  <c r="V2331" i="23" s="1"/>
  <c r="J2330" i="23"/>
  <c r="I2331" i="23" s="1"/>
  <c r="D2330" i="23"/>
  <c r="O2330" i="23"/>
  <c r="P2330" i="23"/>
  <c r="Q2330" i="23"/>
  <c r="R2330" i="23"/>
  <c r="Y2331" i="23"/>
  <c r="L2331" i="23"/>
  <c r="C2331" i="23"/>
  <c r="E2331" i="23"/>
  <c r="F2331" i="23"/>
  <c r="G2331" i="23"/>
  <c r="B2332" i="23"/>
  <c r="O2276" i="23"/>
  <c r="P2276" i="23"/>
  <c r="Q2276" i="23"/>
  <c r="R2276" i="23"/>
  <c r="J2276" i="23"/>
  <c r="I2277" i="23" s="1"/>
  <c r="W2276" i="23"/>
  <c r="V2277" i="23" s="1"/>
  <c r="D2276" i="23"/>
  <c r="Y2277" i="23"/>
  <c r="L2277" i="23"/>
  <c r="C2277" i="23"/>
  <c r="G2277" i="23"/>
  <c r="B2278" i="23"/>
  <c r="E2277" i="23"/>
  <c r="O2222" i="23"/>
  <c r="P2222" i="23"/>
  <c r="Q2222" i="23"/>
  <c r="R2222" i="23"/>
  <c r="W2222" i="23"/>
  <c r="V2223" i="23" s="1"/>
  <c r="J2222" i="23"/>
  <c r="I2223" i="23" s="1"/>
  <c r="D2222" i="23"/>
  <c r="L2223" i="23"/>
  <c r="Y2223" i="23"/>
  <c r="G2223" i="23"/>
  <c r="C2223" i="23"/>
  <c r="E2223" i="23"/>
  <c r="B2224" i="23"/>
  <c r="W2168" i="23"/>
  <c r="V2169" i="23" s="1"/>
  <c r="J2168" i="23"/>
  <c r="I2169" i="23" s="1"/>
  <c r="D2168" i="23"/>
  <c r="O2168" i="23"/>
  <c r="P2168" i="23"/>
  <c r="Q2168" i="23"/>
  <c r="R2168" i="23"/>
  <c r="Y2169" i="23"/>
  <c r="L2169" i="23"/>
  <c r="E2169" i="23"/>
  <c r="B2170" i="23"/>
  <c r="C2169" i="23"/>
  <c r="G2169" i="23"/>
  <c r="P2114" i="23"/>
  <c r="Q2114" i="23"/>
  <c r="R2114" i="23"/>
  <c r="L2115" i="23"/>
  <c r="Y2115" i="23"/>
  <c r="G2115" i="23"/>
  <c r="C2115" i="23"/>
  <c r="E2115" i="23"/>
  <c r="B2116" i="23"/>
  <c r="W2114" i="23"/>
  <c r="V2115" i="23" s="1"/>
  <c r="J2114" i="23"/>
  <c r="I2115" i="23" s="1"/>
  <c r="D2114" i="23"/>
  <c r="M2060" i="23"/>
  <c r="O2060" i="23"/>
  <c r="P2060" i="23"/>
  <c r="Q2060" i="23"/>
  <c r="R2060" i="23"/>
  <c r="W2060" i="23"/>
  <c r="J2060" i="23"/>
  <c r="D2060" i="23"/>
  <c r="L2061" i="23"/>
  <c r="Y2061" i="23"/>
  <c r="G2061" i="23"/>
  <c r="B2062" i="23"/>
  <c r="E2061" i="23"/>
  <c r="C2061" i="23"/>
  <c r="Y2007" i="23"/>
  <c r="L2007" i="23"/>
  <c r="G2007" i="23"/>
  <c r="E2007" i="23"/>
  <c r="C2007" i="23"/>
  <c r="B2008" i="23"/>
  <c r="J2006" i="23"/>
  <c r="I2007" i="23" s="1"/>
  <c r="W2006" i="23"/>
  <c r="V2007" i="23" s="1"/>
  <c r="D2006" i="23"/>
  <c r="P2006" i="23"/>
  <c r="Q2006" i="23"/>
  <c r="R2006" i="23"/>
  <c r="Y1953" i="23"/>
  <c r="L1953" i="23"/>
  <c r="E1953" i="23"/>
  <c r="C1953" i="23"/>
  <c r="G1953" i="23"/>
  <c r="B1954" i="23"/>
  <c r="W1952" i="23"/>
  <c r="V1953" i="23" s="1"/>
  <c r="J1952" i="23"/>
  <c r="I1953" i="23" s="1"/>
  <c r="D1952" i="23"/>
  <c r="P1952" i="23"/>
  <c r="Q1952" i="23"/>
  <c r="R1952" i="23"/>
  <c r="W1898" i="23"/>
  <c r="V1899" i="23" s="1"/>
  <c r="J1898" i="23"/>
  <c r="I1899" i="23" s="1"/>
  <c r="D1898" i="23"/>
  <c r="O1898" i="23"/>
  <c r="P1898" i="23"/>
  <c r="Q1898" i="23"/>
  <c r="R1898" i="23"/>
  <c r="Y1899" i="23"/>
  <c r="L1899" i="23"/>
  <c r="C1899" i="23"/>
  <c r="E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G1791" i="23"/>
  <c r="B1792" i="23"/>
  <c r="J1736" i="23"/>
  <c r="I1737" i="23" s="1"/>
  <c r="W1736" i="23"/>
  <c r="V1737" i="23" s="1"/>
  <c r="D1736" i="23"/>
  <c r="P1736" i="23"/>
  <c r="Q1736" i="23"/>
  <c r="R1736" i="23"/>
  <c r="Y1737" i="23"/>
  <c r="L1737" i="23"/>
  <c r="C1737" i="23"/>
  <c r="E1737" i="23"/>
  <c r="F1737" i="23"/>
  <c r="G1737" i="23"/>
  <c r="B1738" i="23"/>
  <c r="J1682" i="23"/>
  <c r="I1683" i="23" s="1"/>
  <c r="W1682" i="23"/>
  <c r="V1683" i="23" s="1"/>
  <c r="D1682" i="23"/>
  <c r="P1682" i="23"/>
  <c r="Q1682" i="23"/>
  <c r="R1682" i="23"/>
  <c r="Y1683" i="23"/>
  <c r="L1683" i="23"/>
  <c r="C1683" i="23"/>
  <c r="E1683" i="23"/>
  <c r="F1683" i="23"/>
  <c r="G1683" i="23"/>
  <c r="B1684" i="23"/>
  <c r="W1628" i="23"/>
  <c r="V1629" i="23" s="1"/>
  <c r="J1628" i="23"/>
  <c r="I1629" i="23" s="1"/>
  <c r="D1628" i="23"/>
  <c r="O1628" i="23"/>
  <c r="P1628" i="23"/>
  <c r="Q1628" i="23"/>
  <c r="R1628" i="23"/>
  <c r="L1629" i="23"/>
  <c r="Y1629" i="23"/>
  <c r="C1629" i="23"/>
  <c r="E1629" i="23"/>
  <c r="F1629" i="23"/>
  <c r="G1629" i="23"/>
  <c r="B1630" i="23"/>
  <c r="W1574" i="23"/>
  <c r="V1575" i="23" s="1"/>
  <c r="J1574" i="23"/>
  <c r="I1575" i="23" s="1"/>
  <c r="D1574" i="23"/>
  <c r="O1574" i="23"/>
  <c r="P1574" i="23"/>
  <c r="Q1574" i="23"/>
  <c r="R1574" i="23"/>
  <c r="L1575" i="23"/>
  <c r="Y1575" i="23"/>
  <c r="C1575" i="23"/>
  <c r="E1575" i="23"/>
  <c r="F1575" i="23"/>
  <c r="G1575" i="23"/>
  <c r="B1576" i="23"/>
  <c r="J1520" i="23"/>
  <c r="I1521" i="23" s="1"/>
  <c r="W1520" i="23"/>
  <c r="V1521" i="23" s="1"/>
  <c r="D1520" i="23"/>
  <c r="O1520" i="23"/>
  <c r="P1520" i="23"/>
  <c r="Q1520" i="23"/>
  <c r="R1520" i="23"/>
  <c r="L1521" i="23"/>
  <c r="Y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F1413" i="23" s="1"/>
  <c r="E1413" i="23"/>
  <c r="G1413" i="23"/>
  <c r="B1414" i="23"/>
  <c r="W1358" i="23"/>
  <c r="V1359" i="23" s="1"/>
  <c r="J1358" i="23"/>
  <c r="I1359" i="23" s="1"/>
  <c r="D1358" i="23"/>
  <c r="P1358" i="23"/>
  <c r="Q1358" i="23"/>
  <c r="R1358" i="23"/>
  <c r="Y1359" i="23"/>
  <c r="L1359" i="23"/>
  <c r="C1359" i="23"/>
  <c r="F1359" i="23" s="1"/>
  <c r="E1359" i="23"/>
  <c r="G1359" i="23"/>
  <c r="B1360" i="23"/>
  <c r="W1304" i="23"/>
  <c r="V1305" i="23" s="1"/>
  <c r="J1304" i="23"/>
  <c r="I1305" i="23" s="1"/>
  <c r="D1304" i="23"/>
  <c r="O1304" i="23"/>
  <c r="P1304" i="23"/>
  <c r="Q1304" i="23"/>
  <c r="R1304" i="23"/>
  <c r="Y1305" i="23"/>
  <c r="L1305" i="23"/>
  <c r="C1305" i="23"/>
  <c r="F1305" i="23" s="1"/>
  <c r="E1305" i="23"/>
  <c r="G1305" i="23"/>
  <c r="B1306" i="23"/>
  <c r="W1250" i="23"/>
  <c r="V1251" i="23" s="1"/>
  <c r="J1250" i="23"/>
  <c r="I1251" i="23" s="1"/>
  <c r="D1250" i="23"/>
  <c r="P1250" i="23"/>
  <c r="Q1250" i="23"/>
  <c r="R1250" i="23"/>
  <c r="Y1251" i="23"/>
  <c r="L1251" i="23"/>
  <c r="C1251" i="23"/>
  <c r="E1251" i="23"/>
  <c r="F1251" i="23"/>
  <c r="G1251" i="23"/>
  <c r="B1252" i="23"/>
  <c r="W1196" i="23"/>
  <c r="V1197" i="23" s="1"/>
  <c r="J1196" i="23"/>
  <c r="I1197" i="23" s="1"/>
  <c r="D1196" i="23"/>
  <c r="P1196" i="23"/>
  <c r="Q1196" i="23"/>
  <c r="R1196" i="23"/>
  <c r="Y1197" i="23"/>
  <c r="L1197" i="23"/>
  <c r="C1197" i="23"/>
  <c r="E1197" i="23"/>
  <c r="F1197" i="23"/>
  <c r="G1197" i="23"/>
  <c r="B1198" i="23"/>
  <c r="W1142" i="23"/>
  <c r="V1143" i="23" s="1"/>
  <c r="J1142" i="23"/>
  <c r="I1143" i="23" s="1"/>
  <c r="D1142" i="23"/>
  <c r="P1142" i="23"/>
  <c r="Q1142" i="23"/>
  <c r="R1142" i="23"/>
  <c r="L1143" i="23"/>
  <c r="Y1143" i="23"/>
  <c r="C1143" i="23"/>
  <c r="E1143" i="23"/>
  <c r="F1143" i="23"/>
  <c r="G1143" i="23"/>
  <c r="B1144" i="23"/>
  <c r="J1088" i="23"/>
  <c r="I1089" i="23" s="1"/>
  <c r="W1088" i="23"/>
  <c r="V1089" i="23" s="1"/>
  <c r="D1088" i="23"/>
  <c r="P1088" i="23"/>
  <c r="Q1088" i="23"/>
  <c r="R1088" i="23"/>
  <c r="L1089" i="23"/>
  <c r="Y1089" i="23"/>
  <c r="C1089" i="23"/>
  <c r="E1089" i="23"/>
  <c r="F1089" i="23"/>
  <c r="G1089" i="23"/>
  <c r="B1090" i="23"/>
  <c r="W1034" i="23"/>
  <c r="V1035" i="23" s="1"/>
  <c r="J1034" i="23"/>
  <c r="I1035" i="23" s="1"/>
  <c r="D1034" i="23"/>
  <c r="P1034" i="23"/>
  <c r="Q1034" i="23"/>
  <c r="R1034" i="23"/>
  <c r="L1035" i="23"/>
  <c r="Y1035" i="23"/>
  <c r="C1035" i="23"/>
  <c r="E1035" i="23"/>
  <c r="F1035" i="23"/>
  <c r="G1035" i="23"/>
  <c r="B1036" i="23"/>
  <c r="J980" i="23"/>
  <c r="I981" i="23" s="1"/>
  <c r="W980" i="23"/>
  <c r="V981" i="23" s="1"/>
  <c r="D980" i="23"/>
  <c r="Q980" i="23"/>
  <c r="P980" i="23"/>
  <c r="R980" i="23"/>
  <c r="Y981" i="23"/>
  <c r="L981" i="23"/>
  <c r="C981" i="23"/>
  <c r="E981" i="23"/>
  <c r="F981" i="23"/>
  <c r="G981" i="23"/>
  <c r="B982" i="23"/>
  <c r="J926" i="23"/>
  <c r="I927" i="23" s="1"/>
  <c r="W926" i="23"/>
  <c r="V927" i="23" s="1"/>
  <c r="D926" i="23"/>
  <c r="O926" i="23"/>
  <c r="Q926" i="23"/>
  <c r="P926" i="23"/>
  <c r="R926" i="23"/>
  <c r="Y927" i="23"/>
  <c r="L927" i="23"/>
  <c r="C927" i="23"/>
  <c r="E927" i="23"/>
  <c r="F927" i="23"/>
  <c r="G927" i="23"/>
  <c r="B928" i="23"/>
  <c r="W872" i="23"/>
  <c r="V873" i="23" s="1"/>
  <c r="J872" i="23"/>
  <c r="I873" i="23" s="1"/>
  <c r="D872" i="23"/>
  <c r="O872" i="23"/>
  <c r="Q872" i="23"/>
  <c r="P872" i="23"/>
  <c r="R872" i="23"/>
  <c r="Y873" i="23"/>
  <c r="L873" i="23"/>
  <c r="C873" i="23"/>
  <c r="E873" i="23"/>
  <c r="G873" i="23"/>
  <c r="B874" i="23"/>
  <c r="W818" i="23"/>
  <c r="V819" i="23" s="1"/>
  <c r="J818" i="23"/>
  <c r="I819" i="23" s="1"/>
  <c r="D818" i="23"/>
  <c r="O818" i="23"/>
  <c r="Q818" i="23"/>
  <c r="R818" i="23"/>
  <c r="P818" i="23"/>
  <c r="L819" i="23"/>
  <c r="Y819" i="23"/>
  <c r="C819" i="23"/>
  <c r="E819" i="23"/>
  <c r="F819" i="23"/>
  <c r="G819" i="23"/>
  <c r="B820" i="23"/>
  <c r="P764" i="23"/>
  <c r="Q764" i="23"/>
  <c r="R764" i="23"/>
  <c r="J764" i="23"/>
  <c r="I765" i="23" s="1"/>
  <c r="W764" i="23"/>
  <c r="V765" i="23" s="1"/>
  <c r="D764" i="23"/>
  <c r="L765" i="23"/>
  <c r="Y765" i="23"/>
  <c r="E765" i="23"/>
  <c r="C765" i="23"/>
  <c r="B766" i="23"/>
  <c r="G765" i="23"/>
  <c r="F765" i="23"/>
  <c r="Y711" i="23"/>
  <c r="L711" i="23"/>
  <c r="E711" i="23"/>
  <c r="G711" i="23"/>
  <c r="B712" i="23"/>
  <c r="C711" i="23"/>
  <c r="F711" i="23"/>
  <c r="W710" i="23"/>
  <c r="V711" i="23" s="1"/>
  <c r="J710" i="23"/>
  <c r="I711" i="23" s="1"/>
  <c r="D710" i="23"/>
  <c r="P710" i="23"/>
  <c r="Q710" i="23"/>
  <c r="R710" i="23"/>
  <c r="W656" i="23"/>
  <c r="V657" i="23" s="1"/>
  <c r="J656" i="23"/>
  <c r="I657" i="23" s="1"/>
  <c r="D656" i="23"/>
  <c r="Q656" i="23"/>
  <c r="P656" i="23"/>
  <c r="R656" i="23"/>
  <c r="Y657" i="23"/>
  <c r="L657" i="23"/>
  <c r="C657" i="23"/>
  <c r="E657" i="23"/>
  <c r="F657" i="23"/>
  <c r="G657" i="23"/>
  <c r="B658" i="23"/>
  <c r="W602" i="23"/>
  <c r="V603" i="23" s="1"/>
  <c r="J602" i="23"/>
  <c r="I603" i="23" s="1"/>
  <c r="D602" i="23"/>
  <c r="Q602" i="23"/>
  <c r="P602" i="23"/>
  <c r="R602" i="23"/>
  <c r="Y603" i="23"/>
  <c r="L603" i="23"/>
  <c r="C603" i="23"/>
  <c r="E603" i="23"/>
  <c r="F603" i="23"/>
  <c r="G603" i="23"/>
  <c r="B604" i="23"/>
  <c r="W548" i="23"/>
  <c r="V549" i="23" s="1"/>
  <c r="J548" i="23"/>
  <c r="I549" i="23" s="1"/>
  <c r="D548" i="23"/>
  <c r="Q548" i="23"/>
  <c r="P548" i="23"/>
  <c r="R548" i="23"/>
  <c r="Y549" i="23"/>
  <c r="L549" i="23"/>
  <c r="C549" i="23"/>
  <c r="E549" i="23"/>
  <c r="F549" i="23"/>
  <c r="G549" i="23"/>
  <c r="B550" i="23"/>
  <c r="W494" i="23"/>
  <c r="V495" i="23" s="1"/>
  <c r="J494" i="23"/>
  <c r="I495" i="23" s="1"/>
  <c r="D494" i="23"/>
  <c r="O494" i="23"/>
  <c r="Q494" i="23"/>
  <c r="P494" i="23"/>
  <c r="R494" i="23"/>
  <c r="Y495" i="23"/>
  <c r="L495" i="23"/>
  <c r="C495" i="23"/>
  <c r="E495" i="23"/>
  <c r="F495" i="23"/>
  <c r="G495" i="23"/>
  <c r="B496" i="23"/>
  <c r="J440" i="23"/>
  <c r="I441" i="23" s="1"/>
  <c r="W440" i="23"/>
  <c r="V441" i="23" s="1"/>
  <c r="D440" i="23"/>
  <c r="O440" i="23"/>
  <c r="P440" i="23"/>
  <c r="Q440" i="23"/>
  <c r="R440" i="23"/>
  <c r="Y441" i="23"/>
  <c r="L441" i="23"/>
  <c r="C441" i="23"/>
  <c r="E441" i="23"/>
  <c r="F441" i="23"/>
  <c r="G441" i="23"/>
  <c r="B442" i="23"/>
  <c r="W386" i="23"/>
  <c r="V387" i="23" s="1"/>
  <c r="J386" i="23"/>
  <c r="I387" i="23" s="1"/>
  <c r="D386" i="23"/>
  <c r="O386" i="23"/>
  <c r="P386" i="23"/>
  <c r="Q386" i="23"/>
  <c r="R386" i="23"/>
  <c r="Y387" i="23"/>
  <c r="L387" i="23"/>
  <c r="C387" i="23"/>
  <c r="E387" i="23"/>
  <c r="F387" i="23"/>
  <c r="G387" i="23"/>
  <c r="B388" i="23"/>
  <c r="W332" i="23"/>
  <c r="V333" i="23" s="1"/>
  <c r="J332" i="23"/>
  <c r="I333" i="23" s="1"/>
  <c r="D332" i="23"/>
  <c r="O332" i="23"/>
  <c r="P332" i="23"/>
  <c r="Q332" i="23"/>
  <c r="R332" i="23"/>
  <c r="Y333" i="23"/>
  <c r="L333" i="23"/>
  <c r="C333" i="23"/>
  <c r="E333" i="23"/>
  <c r="F333" i="23"/>
  <c r="G333" i="23"/>
  <c r="B334" i="23"/>
  <c r="W278" i="23"/>
  <c r="V279" i="23" s="1"/>
  <c r="J278" i="23"/>
  <c r="I279" i="23" s="1"/>
  <c r="D278" i="23"/>
  <c r="O278" i="23"/>
  <c r="P278" i="23"/>
  <c r="Q278" i="23"/>
  <c r="R278" i="23"/>
  <c r="Y279" i="23"/>
  <c r="L279" i="23"/>
  <c r="C279" i="23"/>
  <c r="E279" i="23"/>
  <c r="F279" i="23"/>
  <c r="G279" i="23"/>
  <c r="B280" i="23"/>
  <c r="W224" i="23"/>
  <c r="V225" i="23" s="1"/>
  <c r="J224" i="23"/>
  <c r="I225" i="23" s="1"/>
  <c r="D224" i="23"/>
  <c r="O224" i="23"/>
  <c r="P224" i="23"/>
  <c r="Q224" i="23"/>
  <c r="R224" i="23"/>
  <c r="Y225" i="23"/>
  <c r="L225" i="23"/>
  <c r="C225" i="23"/>
  <c r="E225" i="23"/>
  <c r="F225" i="23"/>
  <c r="G225" i="23"/>
  <c r="B226" i="23"/>
  <c r="W170" i="23"/>
  <c r="V171" i="23" s="1"/>
  <c r="J170" i="23"/>
  <c r="I171" i="23" s="1"/>
  <c r="D170" i="23"/>
  <c r="O170" i="23"/>
  <c r="P170" i="23"/>
  <c r="Q170" i="23"/>
  <c r="R170" i="23"/>
  <c r="Y171" i="23"/>
  <c r="L171" i="23"/>
  <c r="C171" i="23"/>
  <c r="E171" i="23"/>
  <c r="F171" i="23"/>
  <c r="G171" i="23"/>
  <c r="B172" i="23"/>
  <c r="W116" i="23"/>
  <c r="V117" i="23" s="1"/>
  <c r="J116" i="23"/>
  <c r="I117" i="23" s="1"/>
  <c r="D116" i="23"/>
  <c r="O116" i="23"/>
  <c r="Q116" i="23"/>
  <c r="P116" i="23"/>
  <c r="R116" i="23"/>
  <c r="Y117" i="23"/>
  <c r="L117" i="23"/>
  <c r="C117" i="23"/>
  <c r="E117" i="23"/>
  <c r="F117" i="23"/>
  <c r="G117" i="23"/>
  <c r="B118" i="2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L55" i="18"/>
  <c r="B56" i="18"/>
  <c r="C55" i="18"/>
  <c r="B55" i="19"/>
  <c r="E55" i="18"/>
  <c r="G55" i="18"/>
  <c r="D54" i="18"/>
  <c r="J54" i="18"/>
  <c r="I55" i="18" s="1"/>
  <c r="X54" i="19"/>
  <c r="T54" i="19"/>
  <c r="N105" i="13"/>
  <c r="E105" i="13"/>
  <c r="O53" i="18"/>
  <c r="U15" i="9"/>
  <c r="U17" i="9"/>
  <c r="AI1626" i="24"/>
  <c r="V14" i="9"/>
  <c r="C132" i="9"/>
  <c r="AI730" i="24"/>
  <c r="V103" i="9"/>
  <c r="AH1627" i="24"/>
  <c r="W13" i="9"/>
  <c r="B133" i="9"/>
  <c r="D133" i="9"/>
  <c r="AH731" i="24"/>
  <c r="W73" i="9"/>
  <c r="G102" i="13"/>
  <c r="AD1628" i="24"/>
  <c r="AY1628" i="24"/>
  <c r="AG1628" i="24"/>
  <c r="AD1348" i="24"/>
  <c r="AY1348" i="24"/>
  <c r="AD1124" i="24"/>
  <c r="AY1124" i="24"/>
  <c r="AD900" i="24"/>
  <c r="AY900" i="24"/>
  <c r="AY732" i="24"/>
  <c r="AD732" i="24"/>
  <c r="AG732" i="24"/>
  <c r="AD676" i="24"/>
  <c r="AY676" i="24"/>
  <c r="AD452" i="24"/>
  <c r="AY452" i="24"/>
  <c r="R29" i="8"/>
  <c r="CL24" i="23"/>
  <c r="P29" i="8"/>
  <c r="CJ24" i="23"/>
  <c r="R26" i="8"/>
  <c r="CL21" i="23"/>
  <c r="P26" i="8"/>
  <c r="CJ21" i="23"/>
  <c r="R19" i="8"/>
  <c r="CL14" i="23"/>
  <c r="P19" i="8"/>
  <c r="CJ14" i="23"/>
  <c r="P18" i="8"/>
  <c r="CJ13" i="23"/>
  <c r="R18" i="8"/>
  <c r="CL13" i="23"/>
  <c r="P17" i="8"/>
  <c r="CJ12" i="23"/>
  <c r="R17" i="8"/>
  <c r="CL12" i="23"/>
  <c r="P16" i="8"/>
  <c r="CJ11" i="23"/>
  <c r="R16" i="8"/>
  <c r="CL11" i="23"/>
  <c r="P14" i="8"/>
  <c r="CJ9" i="23"/>
  <c r="R14" i="8"/>
  <c r="CL9" i="23"/>
  <c r="R13" i="8"/>
  <c r="CL8" i="23"/>
  <c r="P13" i="8"/>
  <c r="CJ8" i="23"/>
  <c r="J289" i="23"/>
  <c r="CJ7" i="23"/>
  <c r="P12" i="8"/>
  <c r="C103"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W1013" i="24"/>
  <c r="C1026" i="24" s="1"/>
  <c r="X1013" i="24"/>
  <c r="D1026" i="24" s="1"/>
  <c r="E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W621" i="24"/>
  <c r="X621" i="24"/>
  <c r="X565" i="24"/>
  <c r="D578" i="24" s="1"/>
  <c r="E578" i="24" s="1"/>
  <c r="W565" i="24"/>
  <c r="C578" i="24" s="1"/>
  <c r="X509" i="24"/>
  <c r="D522" i="24" s="1"/>
  <c r="E522" i="24" s="1"/>
  <c r="W509" i="24"/>
  <c r="C522" i="24" s="1"/>
  <c r="W453" i="24"/>
  <c r="X453" i="24"/>
  <c r="D466" i="24" s="1"/>
  <c r="E466" i="24" s="1"/>
  <c r="P466" i="24" s="1"/>
  <c r="W397" i="24"/>
  <c r="C410" i="24" s="1"/>
  <c r="X397" i="24"/>
  <c r="D410" i="24" s="1"/>
  <c r="E410" i="24" s="1"/>
  <c r="X341" i="24"/>
  <c r="D354" i="24" s="1"/>
  <c r="E354" i="24" s="1"/>
  <c r="W341" i="24"/>
  <c r="C354" i="24" s="1"/>
  <c r="X285" i="24"/>
  <c r="D298" i="24" s="1"/>
  <c r="E298" i="24" s="1"/>
  <c r="W285" i="24"/>
  <c r="C298" i="24" s="1"/>
  <c r="P104" i="13"/>
  <c r="T104" i="13" s="1"/>
  <c r="U3462" i="23"/>
  <c r="AX66" i="23"/>
  <c r="BJ66" i="23"/>
  <c r="U3408" i="23"/>
  <c r="AX65" i="23"/>
  <c r="BJ65" i="23"/>
  <c r="U3354" i="23"/>
  <c r="AX64" i="23"/>
  <c r="BJ64" i="23"/>
  <c r="U3300" i="23"/>
  <c r="AX63" i="23"/>
  <c r="BJ63" i="23"/>
  <c r="U3246" i="23"/>
  <c r="AX62" i="23"/>
  <c r="BJ62" i="23"/>
  <c r="U3192" i="23"/>
  <c r="AX61" i="23"/>
  <c r="BJ61" i="23"/>
  <c r="H3151" i="23"/>
  <c r="CJ60" i="23" s="1"/>
  <c r="J3151" i="23"/>
  <c r="CL60" i="23" s="1"/>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BJ43" i="23"/>
  <c r="AX43" i="23"/>
  <c r="U2166" i="23"/>
  <c r="AX42" i="23"/>
  <c r="BJ42" i="23"/>
  <c r="U2112" i="23"/>
  <c r="BJ41" i="23"/>
  <c r="AX41" i="23"/>
  <c r="U2058" i="23"/>
  <c r="BJ40" i="23"/>
  <c r="AX40" i="23"/>
  <c r="U2004" i="23"/>
  <c r="AX39" i="23"/>
  <c r="BJ39" i="23"/>
  <c r="U1950" i="23"/>
  <c r="AX38" i="23"/>
  <c r="BJ38" i="23"/>
  <c r="U1896" i="23"/>
  <c r="BJ37" i="23"/>
  <c r="AX37" i="23"/>
  <c r="U1842" i="23"/>
  <c r="AX36" i="23"/>
  <c r="BJ36" i="23"/>
  <c r="U1788" i="23"/>
  <c r="BJ35" i="23"/>
  <c r="AX35" i="23"/>
  <c r="U1734" i="23"/>
  <c r="AX34" i="23"/>
  <c r="BJ34" i="23"/>
  <c r="U1680" i="23"/>
  <c r="AX33" i="23"/>
  <c r="BJ33" i="23"/>
  <c r="U1626" i="23"/>
  <c r="AX32" i="23"/>
  <c r="BJ32" i="23"/>
  <c r="U1572" i="23"/>
  <c r="BJ31" i="23"/>
  <c r="AX31" i="23"/>
  <c r="U1518" i="23"/>
  <c r="BJ30" i="23"/>
  <c r="AX30" i="23"/>
  <c r="U1464" i="23"/>
  <c r="BJ29" i="23"/>
  <c r="AX29" i="23"/>
  <c r="U1410" i="23"/>
  <c r="AX28" i="23"/>
  <c r="BJ28" i="23"/>
  <c r="U1356" i="23"/>
  <c r="AX27" i="23"/>
  <c r="BJ27" i="23"/>
  <c r="U1302" i="23"/>
  <c r="AX26" i="23"/>
  <c r="BJ26" i="23"/>
  <c r="U1248" i="23"/>
  <c r="BJ25" i="23"/>
  <c r="AX25" i="23"/>
  <c r="Y123" i="8"/>
  <c r="Y61" i="8"/>
  <c r="U1194" i="23"/>
  <c r="BJ24" i="23"/>
  <c r="AX24" i="23"/>
  <c r="Y122" i="8"/>
  <c r="Y60" i="8"/>
  <c r="U1140" i="23"/>
  <c r="AX23" i="23"/>
  <c r="BJ23" i="23"/>
  <c r="Y121" i="8"/>
  <c r="Y59" i="8"/>
  <c r="U1086" i="23"/>
  <c r="AX22" i="23"/>
  <c r="BJ22" i="23"/>
  <c r="Y120" i="8"/>
  <c r="Y58" i="8"/>
  <c r="U1032" i="23"/>
  <c r="AX21" i="23"/>
  <c r="BJ21" i="23"/>
  <c r="Y119" i="8"/>
  <c r="Y57" i="8"/>
  <c r="U978" i="23"/>
  <c r="AX20" i="23"/>
  <c r="BJ20" i="23"/>
  <c r="Y56" i="8"/>
  <c r="Y118" i="8"/>
  <c r="U924" i="23"/>
  <c r="AX19" i="23"/>
  <c r="BJ19" i="23"/>
  <c r="Y55" i="8"/>
  <c r="Y117" i="8"/>
  <c r="U870" i="23"/>
  <c r="AX18" i="23"/>
  <c r="BJ18" i="23"/>
  <c r="Y116" i="8"/>
  <c r="Y54" i="8"/>
  <c r="U816" i="23"/>
  <c r="AX17" i="23"/>
  <c r="BJ17" i="23"/>
  <c r="Y53" i="8"/>
  <c r="Y115" i="8"/>
  <c r="U762" i="23"/>
  <c r="AX16" i="23"/>
  <c r="BJ16" i="23"/>
  <c r="Y114" i="8"/>
  <c r="Y52" i="8"/>
  <c r="U708" i="23"/>
  <c r="AX15" i="23"/>
  <c r="BJ15" i="23"/>
  <c r="Y113" i="8"/>
  <c r="Y51" i="8"/>
  <c r="U654" i="23"/>
  <c r="AX14" i="23"/>
  <c r="BJ14" i="23"/>
  <c r="Y112" i="8"/>
  <c r="Y50" i="8"/>
  <c r="U600" i="23"/>
  <c r="AX13" i="23"/>
  <c r="BJ13" i="23"/>
  <c r="Y49" i="8"/>
  <c r="Y111" i="8"/>
  <c r="U546" i="23"/>
  <c r="AX12" i="23"/>
  <c r="BJ12" i="23"/>
  <c r="Y110" i="8"/>
  <c r="Y48" i="8"/>
  <c r="U492" i="23"/>
  <c r="AX11" i="23"/>
  <c r="BJ11" i="23"/>
  <c r="Y47" i="8"/>
  <c r="Y109" i="8"/>
  <c r="U438" i="23"/>
  <c r="AX10" i="23"/>
  <c r="BJ10" i="23"/>
  <c r="Y46" i="8"/>
  <c r="Y108" i="8"/>
  <c r="U384" i="23"/>
  <c r="AX9" i="23"/>
  <c r="BJ9" i="23"/>
  <c r="Y107" i="8"/>
  <c r="Y45" i="8"/>
  <c r="U330" i="23"/>
  <c r="AX8" i="23"/>
  <c r="BJ8" i="23"/>
  <c r="Y106" i="8"/>
  <c r="Y44" i="8"/>
  <c r="U276" i="23"/>
  <c r="AX7" i="23"/>
  <c r="BJ7" i="23"/>
  <c r="Y105" i="8"/>
  <c r="Y43" i="8"/>
  <c r="U222" i="23"/>
  <c r="AX6" i="23"/>
  <c r="BJ6" i="23"/>
  <c r="Y104" i="8"/>
  <c r="Y42" i="8"/>
  <c r="U168" i="23"/>
  <c r="AX5" i="23"/>
  <c r="BJ5" i="23"/>
  <c r="Y103" i="8"/>
  <c r="Y41" i="8"/>
  <c r="U114" i="23"/>
  <c r="AX4" i="23"/>
  <c r="BJ4" i="23"/>
  <c r="U52" i="18"/>
  <c r="F52" i="13"/>
  <c r="M104" i="13"/>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S4711" i="23" s="1"/>
  <c r="M4603" i="23"/>
  <c r="N4603" i="23"/>
  <c r="M4249" i="23"/>
  <c r="N4249" i="23"/>
  <c r="U4249" i="23" s="1"/>
  <c r="M4195" i="23"/>
  <c r="N4195" i="23"/>
  <c r="U4195" i="23" s="1"/>
  <c r="M4141" i="23"/>
  <c r="N4141" i="23"/>
  <c r="U4141" i="23" s="1"/>
  <c r="N4087" i="23"/>
  <c r="U4087" i="23" s="1"/>
  <c r="M4087" i="23"/>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N2221" i="23"/>
  <c r="U2221" i="23" s="1"/>
  <c r="M2221" i="23"/>
  <c r="M2167" i="23"/>
  <c r="N2167" i="23"/>
  <c r="U2167" i="23" s="1"/>
  <c r="N2113" i="23"/>
  <c r="U2113" i="23" s="1"/>
  <c r="M2113" i="23"/>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N763" i="23"/>
  <c r="U763" i="23" s="1"/>
  <c r="M763" i="23"/>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R28" i="8"/>
  <c r="CL23" i="23"/>
  <c r="P28" i="8"/>
  <c r="CJ23" i="23"/>
  <c r="R27" i="8"/>
  <c r="CL22" i="23"/>
  <c r="P27" i="8"/>
  <c r="CJ22" i="23"/>
  <c r="P25" i="8"/>
  <c r="CJ20" i="23"/>
  <c r="R25" i="8"/>
  <c r="CL20" i="23"/>
  <c r="P24" i="8"/>
  <c r="CJ19" i="23"/>
  <c r="R24" i="8"/>
  <c r="CL19" i="23"/>
  <c r="R23" i="8"/>
  <c r="CL18" i="23"/>
  <c r="P23" i="8"/>
  <c r="CJ18" i="23"/>
  <c r="P22" i="8"/>
  <c r="CJ17" i="23"/>
  <c r="R22" i="8"/>
  <c r="CL17" i="23"/>
  <c r="P21" i="8"/>
  <c r="CJ16" i="23"/>
  <c r="R21" i="8"/>
  <c r="CL16" i="23"/>
  <c r="R20" i="8"/>
  <c r="CL15" i="23"/>
  <c r="P20" i="8"/>
  <c r="CJ15" i="23"/>
  <c r="R15" i="8"/>
  <c r="CL10" i="23"/>
  <c r="P15" i="8"/>
  <c r="CJ10" i="23"/>
  <c r="R11" i="8"/>
  <c r="CL6" i="23"/>
  <c r="P11" i="8"/>
  <c r="CJ6" i="23"/>
  <c r="R10" i="8"/>
  <c r="CL5" i="23"/>
  <c r="P10" i="8"/>
  <c r="CJ5" i="23"/>
  <c r="P9" i="8"/>
  <c r="CJ4" i="23"/>
  <c r="R9" i="8"/>
  <c r="CL4" i="23"/>
  <c r="Z2815" i="23"/>
  <c r="Z2059" i="23"/>
  <c r="X127" i="8"/>
  <c r="X65" i="8"/>
  <c r="AZ620" i="24"/>
  <c r="AS1350" i="24"/>
  <c r="AS1294" i="24"/>
  <c r="AS1238" i="24"/>
  <c r="AS1182" i="24"/>
  <c r="AS1126" i="24"/>
  <c r="AS790" i="24"/>
  <c r="AS678" i="24"/>
  <c r="AS622" i="24"/>
  <c r="O622" i="24" s="1"/>
  <c r="Z2113" i="23"/>
  <c r="AS1406" i="24"/>
  <c r="AS1070" i="24"/>
  <c r="AS902" i="24"/>
  <c r="AS846" i="24"/>
  <c r="AS734" i="24"/>
  <c r="AS566" i="24"/>
  <c r="AS510" i="24"/>
  <c r="AS398" i="24"/>
  <c r="AS342" i="24"/>
  <c r="AS286" i="24"/>
  <c r="Z4765" i="23"/>
  <c r="AE4711" i="23"/>
  <c r="O4711" i="23" s="1"/>
  <c r="AG4711" i="23" s="1"/>
  <c r="Z4249" i="23"/>
  <c r="Z4195" i="23"/>
  <c r="Z4141" i="23"/>
  <c r="Z4087" i="23"/>
  <c r="Z3409" i="23"/>
  <c r="Z2167" i="23"/>
  <c r="Z3355" i="23"/>
  <c r="Z3301" i="23"/>
  <c r="Z3247" i="23"/>
  <c r="Z3193" i="23"/>
  <c r="Z3139" i="23"/>
  <c r="Z3085" i="23"/>
  <c r="Z3031" i="23"/>
  <c r="Z2977" i="23"/>
  <c r="Z2761" i="23"/>
  <c r="Z2707" i="23"/>
  <c r="O2707" i="23" s="1"/>
  <c r="Z2653" i="23"/>
  <c r="Z2599" i="23"/>
  <c r="Z2545" i="23"/>
  <c r="Z2491" i="23"/>
  <c r="Z2437" i="23"/>
  <c r="Z2383" i="23"/>
  <c r="Z2329" i="23"/>
  <c r="Z2275" i="23"/>
  <c r="Z2221" i="23"/>
  <c r="Z2005" i="23"/>
  <c r="Z1951" i="23"/>
  <c r="Z1897" i="23"/>
  <c r="Z1843" i="23"/>
  <c r="Z1789" i="23"/>
  <c r="Z1735" i="23"/>
  <c r="Z1681" i="23"/>
  <c r="Z1519" i="23"/>
  <c r="Z1465" i="23"/>
  <c r="Z1411" i="23"/>
  <c r="Z1357" i="23"/>
  <c r="O1357" i="23" s="1"/>
  <c r="Z1303" i="23"/>
  <c r="Z1249" i="23"/>
  <c r="Z1195" i="23"/>
  <c r="Z1141" i="23"/>
  <c r="Z1087" i="23"/>
  <c r="Z1033" i="23"/>
  <c r="Z979" i="23"/>
  <c r="Z925" i="23"/>
  <c r="Z871" i="23"/>
  <c r="Z817" i="23"/>
  <c r="Z763" i="23"/>
  <c r="Z709" i="23"/>
  <c r="Z655" i="23"/>
  <c r="Z601" i="23"/>
  <c r="Z547" i="23"/>
  <c r="Z493" i="23"/>
  <c r="Z385" i="23"/>
  <c r="Z331" i="23"/>
  <c r="Z277" i="23"/>
  <c r="Z223" i="23"/>
  <c r="Z169" i="23"/>
  <c r="Z115" i="23"/>
  <c r="K1631" i="24"/>
  <c r="AQ1631" i="24"/>
  <c r="AY1573" i="24"/>
  <c r="AD1573" i="24"/>
  <c r="AY1517" i="24"/>
  <c r="AD1517" i="24"/>
  <c r="AD1461" i="24"/>
  <c r="H1474" i="24" s="1"/>
  <c r="AY1461" i="24"/>
  <c r="F1407" i="24"/>
  <c r="K1407" i="24"/>
  <c r="AQ1407" i="24"/>
  <c r="AQ1351" i="24"/>
  <c r="K1351" i="24"/>
  <c r="AQ1295" i="24"/>
  <c r="F1295" i="24"/>
  <c r="O1295" i="24" s="1"/>
  <c r="K1295" i="24"/>
  <c r="AQ1239" i="24"/>
  <c r="F1239" i="24"/>
  <c r="K1239" i="24"/>
  <c r="K1183" i="24"/>
  <c r="F1183" i="24"/>
  <c r="AQ1183" i="24"/>
  <c r="K1127" i="24"/>
  <c r="AQ1127" i="24"/>
  <c r="F1127" i="24"/>
  <c r="AQ1015" i="24"/>
  <c r="K1015" i="24"/>
  <c r="AQ959" i="24"/>
  <c r="K959" i="24"/>
  <c r="AQ903" i="24"/>
  <c r="K903" i="24"/>
  <c r="K847" i="24"/>
  <c r="F847" i="24"/>
  <c r="AQ847" i="24"/>
  <c r="AQ791" i="24"/>
  <c r="AS791" i="24" s="1"/>
  <c r="K791" i="24"/>
  <c r="F791" i="24"/>
  <c r="O791" i="24" s="1"/>
  <c r="F735" i="24"/>
  <c r="O735" i="24" s="1"/>
  <c r="AQ735" i="24"/>
  <c r="K735" i="24"/>
  <c r="K679" i="24"/>
  <c r="AQ679" i="24"/>
  <c r="F679" i="24"/>
  <c r="O679" i="24" s="1"/>
  <c r="F623" i="24"/>
  <c r="AQ623" i="24"/>
  <c r="K623" i="24"/>
  <c r="AQ567" i="24"/>
  <c r="K567" i="24"/>
  <c r="F567" i="24"/>
  <c r="AQ511" i="24"/>
  <c r="K511" i="24"/>
  <c r="K455" i="24"/>
  <c r="AQ455" i="24"/>
  <c r="AQ399" i="24"/>
  <c r="K399" i="24"/>
  <c r="K343" i="24"/>
  <c r="AQ343" i="24"/>
  <c r="K287" i="24"/>
  <c r="F287" i="24"/>
  <c r="AQ287" i="24"/>
  <c r="F4766" i="23"/>
  <c r="O4766" i="23" s="1"/>
  <c r="R106" i="13" s="1"/>
  <c r="X4766" i="23"/>
  <c r="K4766" i="23"/>
  <c r="AC4712" i="23"/>
  <c r="K4712" i="23"/>
  <c r="F4712" i="23"/>
  <c r="X4658" i="23"/>
  <c r="F4658" i="23"/>
  <c r="O4658" i="23" s="1"/>
  <c r="I4550" i="23"/>
  <c r="N4549" i="23"/>
  <c r="K4250" i="23"/>
  <c r="X4250" i="23"/>
  <c r="X4196" i="23"/>
  <c r="K4196" i="23"/>
  <c r="F4196" i="23"/>
  <c r="O4196" i="23" s="1"/>
  <c r="X4142" i="23"/>
  <c r="K4142" i="23"/>
  <c r="X4088" i="23"/>
  <c r="K4088" i="23"/>
  <c r="F4088" i="23"/>
  <c r="O4088" i="23" s="1"/>
  <c r="D3788" i="23"/>
  <c r="F3788" i="23"/>
  <c r="D3734" i="23"/>
  <c r="F3734" i="23"/>
  <c r="D3680" i="23"/>
  <c r="F3680" i="23"/>
  <c r="D3626" i="23"/>
  <c r="F3626" i="23"/>
  <c r="D3572" i="23"/>
  <c r="F3572" i="23"/>
  <c r="D3518" i="23"/>
  <c r="F3518" i="23"/>
  <c r="I3464" i="23"/>
  <c r="N3463" i="23"/>
  <c r="U3463" i="23" s="1"/>
  <c r="X3464" i="23"/>
  <c r="F3464" i="23"/>
  <c r="O3464" i="23" s="1"/>
  <c r="K3464" i="23"/>
  <c r="X3410" i="23"/>
  <c r="K3410" i="23"/>
  <c r="X3356" i="23"/>
  <c r="K3356" i="23"/>
  <c r="K3302" i="23"/>
  <c r="X3302" i="23"/>
  <c r="K3248" i="23"/>
  <c r="X3248" i="23"/>
  <c r="K3194" i="23"/>
  <c r="X3194" i="23"/>
  <c r="X3140" i="23"/>
  <c r="K3140" i="23"/>
  <c r="F3086" i="23"/>
  <c r="K3086" i="23"/>
  <c r="X3086" i="23"/>
  <c r="K3032" i="23"/>
  <c r="X3032" i="23"/>
  <c r="X2924" i="23"/>
  <c r="K2924" i="23"/>
  <c r="X2870" i="23"/>
  <c r="K2870" i="23"/>
  <c r="K2816" i="23"/>
  <c r="X2816" i="23"/>
  <c r="X2762" i="23"/>
  <c r="K2762" i="23"/>
  <c r="K2708" i="23"/>
  <c r="F2708" i="23"/>
  <c r="X2708" i="23"/>
  <c r="K2654" i="23"/>
  <c r="X2654" i="23"/>
  <c r="F2654" i="23"/>
  <c r="X2600" i="23"/>
  <c r="K2600" i="23"/>
  <c r="F2600" i="23"/>
  <c r="X2546" i="23"/>
  <c r="F2546" i="23"/>
  <c r="O2546" i="23" s="1"/>
  <c r="K2546" i="23"/>
  <c r="K2492" i="23"/>
  <c r="X2492" i="23"/>
  <c r="F2492" i="23"/>
  <c r="O2492" i="23" s="1"/>
  <c r="K2438" i="23"/>
  <c r="X2438" i="23"/>
  <c r="X2384" i="23"/>
  <c r="K2384" i="23"/>
  <c r="X2330" i="23"/>
  <c r="K2330" i="23"/>
  <c r="K2276" i="23"/>
  <c r="X2276" i="23"/>
  <c r="K2222" i="23"/>
  <c r="X2222" i="23"/>
  <c r="F2168" i="23"/>
  <c r="X2168" i="23"/>
  <c r="K2168" i="23"/>
  <c r="F2114" i="23"/>
  <c r="O2114" i="23" s="1"/>
  <c r="X2114" i="23"/>
  <c r="K2114" i="23"/>
  <c r="X2006" i="23"/>
  <c r="K2006" i="23"/>
  <c r="F2006" i="23"/>
  <c r="O2006" i="23" s="1"/>
  <c r="K1952" i="23"/>
  <c r="X1952" i="23"/>
  <c r="F1952" i="23"/>
  <c r="O1952" i="23" s="1"/>
  <c r="X1898" i="23"/>
  <c r="K1898" i="23"/>
  <c r="K1844" i="23"/>
  <c r="X1844" i="23"/>
  <c r="X1790" i="23"/>
  <c r="K1790" i="23"/>
  <c r="X1736" i="23"/>
  <c r="K1736" i="23"/>
  <c r="F1736" i="23"/>
  <c r="O1736" i="23" s="1"/>
  <c r="X1682" i="23"/>
  <c r="K1682" i="23"/>
  <c r="F1682" i="23"/>
  <c r="O1682" i="23" s="1"/>
  <c r="X1628" i="23"/>
  <c r="Z1628" i="23" s="1"/>
  <c r="K1628" i="23"/>
  <c r="X1574" i="23"/>
  <c r="Z1574" i="23" s="1"/>
  <c r="K1574" i="23"/>
  <c r="K1520" i="23"/>
  <c r="X1520" i="23"/>
  <c r="X1466" i="23"/>
  <c r="K1466" i="23"/>
  <c r="X1412" i="23"/>
  <c r="K1412" i="23"/>
  <c r="X1358" i="23"/>
  <c r="K1358" i="23"/>
  <c r="F1304" i="23"/>
  <c r="K1304" i="23"/>
  <c r="X1304" i="23"/>
  <c r="X1250" i="23"/>
  <c r="F1250" i="23"/>
  <c r="O1250" i="23" s="1"/>
  <c r="K1250" i="23"/>
  <c r="K1196" i="23"/>
  <c r="F1196" i="23"/>
  <c r="O1196" i="23" s="1"/>
  <c r="X1196" i="23"/>
  <c r="Z1196" i="23" s="1"/>
  <c r="K1142" i="23"/>
  <c r="X1142" i="23"/>
  <c r="Z1142" i="23" s="1"/>
  <c r="F1142" i="23"/>
  <c r="O1142" i="23" s="1"/>
  <c r="F1088" i="23"/>
  <c r="O1088" i="23" s="1"/>
  <c r="X1088" i="23"/>
  <c r="Z1088" i="23" s="1"/>
  <c r="K1088" i="23"/>
  <c r="F1034" i="23"/>
  <c r="O1034" i="23" s="1"/>
  <c r="X1034" i="23"/>
  <c r="Z1034" i="23" s="1"/>
  <c r="K1034" i="23"/>
  <c r="K980" i="23"/>
  <c r="F980" i="23"/>
  <c r="O980" i="23" s="1"/>
  <c r="X980" i="23"/>
  <c r="K926" i="23"/>
  <c r="X926" i="23"/>
  <c r="F926" i="23"/>
  <c r="K872" i="23"/>
  <c r="X872" i="23"/>
  <c r="F872" i="23"/>
  <c r="F818" i="23"/>
  <c r="X818" i="23"/>
  <c r="K818" i="23"/>
  <c r="K764" i="23"/>
  <c r="X764" i="23"/>
  <c r="Z764" i="23" s="1"/>
  <c r="F764" i="23"/>
  <c r="O764" i="23" s="1"/>
  <c r="F710" i="23"/>
  <c r="O710" i="23" s="1"/>
  <c r="X710" i="23"/>
  <c r="Z710" i="23" s="1"/>
  <c r="K710" i="23"/>
  <c r="F656" i="23"/>
  <c r="O656" i="23" s="1"/>
  <c r="X656" i="23"/>
  <c r="Z656" i="23" s="1"/>
  <c r="K656" i="23"/>
  <c r="F602" i="23"/>
  <c r="O602" i="23" s="1"/>
  <c r="K602" i="23"/>
  <c r="X602" i="23"/>
  <c r="Z602" i="23" s="1"/>
  <c r="K548" i="23"/>
  <c r="X548" i="23"/>
  <c r="F548" i="23"/>
  <c r="O548" i="23" s="1"/>
  <c r="K494" i="23"/>
  <c r="X494" i="23"/>
  <c r="X440" i="23"/>
  <c r="K440" i="23"/>
  <c r="X386" i="23"/>
  <c r="K386" i="23"/>
  <c r="X332" i="23"/>
  <c r="K332" i="23"/>
  <c r="K278" i="23"/>
  <c r="X278" i="23"/>
  <c r="X224" i="23"/>
  <c r="K224" i="23"/>
  <c r="K170" i="23"/>
  <c r="X170" i="23"/>
  <c r="K116" i="23"/>
  <c r="X116" i="23"/>
  <c r="S104" i="13"/>
  <c r="K54" i="18"/>
  <c r="F54" i="18"/>
  <c r="C54" i="19" s="1"/>
  <c r="E54" i="19" s="1"/>
  <c r="I54" i="18"/>
  <c r="N53" i="18"/>
  <c r="F53" i="19"/>
  <c r="G53" i="19"/>
  <c r="H53" i="19"/>
  <c r="V53" i="19"/>
  <c r="U54" i="19" s="1"/>
  <c r="W53" i="19"/>
  <c r="Y53" i="19" s="1"/>
  <c r="J3475" i="23"/>
  <c r="CL66" i="23" s="1"/>
  <c r="H3475" i="23"/>
  <c r="CJ66" i="23" s="1"/>
  <c r="H3421" i="23"/>
  <c r="CJ65" i="23" s="1"/>
  <c r="J3421" i="23"/>
  <c r="CL65" i="23" s="1"/>
  <c r="H3367" i="23"/>
  <c r="CJ64" i="23" s="1"/>
  <c r="J3367" i="23"/>
  <c r="CL64" i="23" s="1"/>
  <c r="J3313" i="23"/>
  <c r="CL63" i="23" s="1"/>
  <c r="H3313" i="23"/>
  <c r="CJ63" i="23" s="1"/>
  <c r="H3259" i="23"/>
  <c r="CJ62" i="23" s="1"/>
  <c r="J3259" i="23"/>
  <c r="CL62" i="23" s="1"/>
  <c r="H3205" i="23"/>
  <c r="CJ61" i="23" s="1"/>
  <c r="J3205" i="23"/>
  <c r="CL61" i="23" s="1"/>
  <c r="J2179" i="23"/>
  <c r="CL42" i="23" s="1"/>
  <c r="H2179" i="23"/>
  <c r="CJ42" i="23" s="1"/>
  <c r="H2125" i="23"/>
  <c r="CJ41" i="23" s="1"/>
  <c r="J2125" i="23"/>
  <c r="CL41" i="23" s="1"/>
  <c r="J2071" i="23"/>
  <c r="CL40" i="23" s="1"/>
  <c r="H2071" i="23"/>
  <c r="CJ40" i="23" s="1"/>
  <c r="J2017" i="23"/>
  <c r="CL39" i="23" s="1"/>
  <c r="H2017" i="23"/>
  <c r="CJ39" i="23" s="1"/>
  <c r="J1963" i="23"/>
  <c r="CL38" i="23" s="1"/>
  <c r="H1963" i="23"/>
  <c r="CJ38" i="23" s="1"/>
  <c r="J1909" i="23"/>
  <c r="CL37" i="23" s="1"/>
  <c r="H1909" i="23"/>
  <c r="CJ37" i="23" s="1"/>
  <c r="H1855" i="23"/>
  <c r="CJ36" i="23" s="1"/>
  <c r="J1855" i="23"/>
  <c r="CL36" i="23" s="1"/>
  <c r="H1801" i="23"/>
  <c r="CJ35" i="23" s="1"/>
  <c r="J1801" i="23"/>
  <c r="CL35" i="23" s="1"/>
  <c r="J1747" i="23"/>
  <c r="CL34" i="23" s="1"/>
  <c r="H1747" i="23"/>
  <c r="CJ34" i="23" s="1"/>
  <c r="H1639" i="23"/>
  <c r="CJ32" i="23" s="1"/>
  <c r="J1639" i="23"/>
  <c r="CL32" i="23" s="1"/>
  <c r="H1585" i="23"/>
  <c r="CJ31" i="23" s="1"/>
  <c r="J1585" i="23"/>
  <c r="CL31" i="23" s="1"/>
  <c r="H1531" i="23"/>
  <c r="CJ30" i="23" s="1"/>
  <c r="J1531" i="23"/>
  <c r="CL30" i="23" s="1"/>
  <c r="H1477" i="23"/>
  <c r="CJ29" i="23" s="1"/>
  <c r="J1477" i="23"/>
  <c r="CL29" i="23" s="1"/>
  <c r="J1423" i="23"/>
  <c r="CL28" i="23" s="1"/>
  <c r="H1423" i="23"/>
  <c r="CJ28" i="23" s="1"/>
  <c r="J1369" i="23"/>
  <c r="CL27" i="23" s="1"/>
  <c r="H1369" i="23"/>
  <c r="CJ27" i="23" s="1"/>
  <c r="BV52" i="23"/>
  <c r="I2719" i="23"/>
  <c r="CK52" i="23" s="1"/>
  <c r="BV27" i="23"/>
  <c r="Y96" i="8" s="1"/>
  <c r="I1369" i="23"/>
  <c r="CK27" i="23" s="1"/>
  <c r="Z1250" i="23" l="1"/>
  <c r="AS1351" i="24"/>
  <c r="AS1295" i="24"/>
  <c r="Z3464" i="23"/>
  <c r="Z1466" i="23"/>
  <c r="Z980" i="23"/>
  <c r="AS1239" i="24"/>
  <c r="Z4766" i="23"/>
  <c r="AS735" i="24"/>
  <c r="AS679" i="24"/>
  <c r="AS623" i="24"/>
  <c r="O623" i="24" s="1"/>
  <c r="AE4712" i="23"/>
  <c r="O4712" i="23" s="1"/>
  <c r="Z4658" i="23"/>
  <c r="Z3410" i="23"/>
  <c r="Z3356" i="23"/>
  <c r="Z3302" i="23"/>
  <c r="Z1682" i="23"/>
  <c r="Z1520" i="23"/>
  <c r="Z1412" i="23"/>
  <c r="Z548" i="23"/>
  <c r="Z494" i="23"/>
  <c r="Z440" i="23"/>
  <c r="Z386" i="23"/>
  <c r="AQ1408" i="24"/>
  <c r="K1408" i="24"/>
  <c r="M1408" i="24" s="1"/>
  <c r="X4659" i="23"/>
  <c r="F4659" i="23"/>
  <c r="X2871" i="23"/>
  <c r="K2871" i="23"/>
  <c r="M2871" i="23" s="1"/>
  <c r="X2709" i="23"/>
  <c r="K2709" i="23"/>
  <c r="K819" i="23"/>
  <c r="X819" i="23"/>
  <c r="I690" i="24"/>
  <c r="J690" i="24" s="1"/>
  <c r="C690" i="24"/>
  <c r="K690" i="24" s="1"/>
  <c r="J1632" i="24"/>
  <c r="I1633" i="24" s="1"/>
  <c r="AP1632" i="24"/>
  <c r="AO1633" i="24" s="1"/>
  <c r="D1632" i="24"/>
  <c r="P1632" i="24"/>
  <c r="Q1632" i="24"/>
  <c r="R1632" i="24"/>
  <c r="L1633" i="24"/>
  <c r="AR1633" i="24"/>
  <c r="C1633" i="24"/>
  <c r="E1633" i="24"/>
  <c r="F1633" i="24"/>
  <c r="G1633" i="24"/>
  <c r="B1634" i="24"/>
  <c r="AW1586" i="24"/>
  <c r="AX1586" i="24"/>
  <c r="S1586" i="24" s="1"/>
  <c r="T1586" i="24"/>
  <c r="U1586" i="24"/>
  <c r="V1586" i="24"/>
  <c r="P1576" i="24"/>
  <c r="Q1576" i="24"/>
  <c r="R1576" i="24"/>
  <c r="AE1576" i="24"/>
  <c r="C1577" i="24"/>
  <c r="D1577" i="24" s="1"/>
  <c r="E1577" i="24"/>
  <c r="F1577" i="24"/>
  <c r="G1577" i="24"/>
  <c r="B1578" i="24"/>
  <c r="AW1530" i="24"/>
  <c r="AX1530" i="24"/>
  <c r="S1530" i="24" s="1"/>
  <c r="T1530" i="24"/>
  <c r="U1530" i="24"/>
  <c r="V1530" i="24"/>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E1465" i="24"/>
  <c r="G1465" i="24"/>
  <c r="B1466" i="24"/>
  <c r="AP1408" i="24"/>
  <c r="J1408" i="24"/>
  <c r="D1408" i="24"/>
  <c r="O1408" i="24"/>
  <c r="P1408" i="24"/>
  <c r="Q1408" i="24"/>
  <c r="R1408" i="24"/>
  <c r="L1409" i="24"/>
  <c r="AR1409" i="24"/>
  <c r="C1409" i="24"/>
  <c r="E1409" i="24"/>
  <c r="F1409" i="24"/>
  <c r="G1409" i="24"/>
  <c r="B1410" i="24"/>
  <c r="AP1352" i="24"/>
  <c r="AO1353" i="24" s="1"/>
  <c r="J1352" i="24"/>
  <c r="I1353" i="24" s="1"/>
  <c r="D1352" i="24"/>
  <c r="O1352" i="24"/>
  <c r="P1352" i="24"/>
  <c r="Q1352" i="24"/>
  <c r="R1352" i="24"/>
  <c r="AR1353" i="24"/>
  <c r="L1353" i="24"/>
  <c r="C1353" i="24"/>
  <c r="E1353" i="24"/>
  <c r="G1353" i="24"/>
  <c r="B1354" i="24"/>
  <c r="AP1296" i="24"/>
  <c r="AO1297" i="24" s="1"/>
  <c r="J1296" i="24"/>
  <c r="I1297" i="24" s="1"/>
  <c r="D1296" i="24"/>
  <c r="O1296" i="24"/>
  <c r="P1296" i="24"/>
  <c r="R1296" i="24"/>
  <c r="Q1296" i="24"/>
  <c r="AR1297" i="24"/>
  <c r="L1297" i="24"/>
  <c r="C1297" i="24"/>
  <c r="E1297" i="24"/>
  <c r="G1297" i="24"/>
  <c r="B1298" i="24"/>
  <c r="AP1240" i="24"/>
  <c r="AO1241" i="24" s="1"/>
  <c r="J1240" i="24"/>
  <c r="I1241" i="24" s="1"/>
  <c r="D1240" i="24"/>
  <c r="O1240" i="24"/>
  <c r="P1240" i="24"/>
  <c r="Q1240" i="24"/>
  <c r="R1240" i="24"/>
  <c r="AR1241" i="24"/>
  <c r="L1241" i="24"/>
  <c r="C1241" i="24"/>
  <c r="F1241" i="24" s="1"/>
  <c r="E1241" i="24"/>
  <c r="G1241" i="24"/>
  <c r="B1242" i="24"/>
  <c r="AP1184" i="24"/>
  <c r="AO1185" i="24" s="1"/>
  <c r="J1184" i="24"/>
  <c r="I1185" i="24" s="1"/>
  <c r="D1184" i="24"/>
  <c r="O1184" i="24"/>
  <c r="P1184" i="24"/>
  <c r="R1184" i="24"/>
  <c r="Q1184" i="24"/>
  <c r="AR1185" i="24"/>
  <c r="L1185" i="24"/>
  <c r="C1185" i="24"/>
  <c r="F1185" i="24" s="1"/>
  <c r="E1185" i="24"/>
  <c r="G1185" i="24"/>
  <c r="B1186" i="24"/>
  <c r="AP1128" i="24"/>
  <c r="AO1129" i="24" s="1"/>
  <c r="J1128" i="24"/>
  <c r="I1129" i="24" s="1"/>
  <c r="D1128" i="24"/>
  <c r="O1128" i="24"/>
  <c r="P1128" i="24"/>
  <c r="Q1128" i="24"/>
  <c r="R1128" i="24"/>
  <c r="AR1129" i="24"/>
  <c r="L1129" i="24"/>
  <c r="C1129" i="24"/>
  <c r="F1129" i="24" s="1"/>
  <c r="E1129" i="24"/>
  <c r="G1129" i="24"/>
  <c r="B1130" i="24"/>
  <c r="AS1071" i="24"/>
  <c r="AO1072"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Q848" i="24"/>
  <c r="R848" i="24"/>
  <c r="AR849" i="24"/>
  <c r="L849" i="24"/>
  <c r="C849" i="24"/>
  <c r="F849" i="24" s="1"/>
  <c r="E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F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G401" i="24"/>
  <c r="B402" i="24"/>
  <c r="AP344" i="24"/>
  <c r="AO345" i="24" s="1"/>
  <c r="J344" i="24"/>
  <c r="I345" i="24" s="1"/>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L4768" i="23"/>
  <c r="Y4768" i="23"/>
  <c r="C4768" i="23"/>
  <c r="E4768" i="23"/>
  <c r="F4768" i="23"/>
  <c r="G4768" i="23"/>
  <c r="B4769" i="23"/>
  <c r="T4711" i="23"/>
  <c r="AH4711" i="23"/>
  <c r="U4712" i="23"/>
  <c r="AG4712" i="23"/>
  <c r="AH4712" i="23" s="1"/>
  <c r="AI4712" i="23"/>
  <c r="D4713" i="23"/>
  <c r="J4713" i="23"/>
  <c r="I4714" i="23" s="1"/>
  <c r="AB4713" i="23"/>
  <c r="AA4714" i="23" s="1"/>
  <c r="P4713" i="23"/>
  <c r="Q4713" i="23"/>
  <c r="R4713" i="23"/>
  <c r="AD4714" i="23"/>
  <c r="L4714" i="23"/>
  <c r="C4714" i="23"/>
  <c r="F4714" i="23" s="1"/>
  <c r="E4714" i="23"/>
  <c r="G4714" i="23"/>
  <c r="B4715" i="23"/>
  <c r="D4659" i="23"/>
  <c r="W4659" i="23"/>
  <c r="O4659" i="23"/>
  <c r="P4659" i="23"/>
  <c r="Q4659" i="23"/>
  <c r="R4659" i="23"/>
  <c r="Y4660" i="23"/>
  <c r="C4660" i="23"/>
  <c r="E4660" i="23"/>
  <c r="G4660" i="23"/>
  <c r="B4661" i="23"/>
  <c r="M4605" i="23"/>
  <c r="J4605" i="23"/>
  <c r="D4605" i="23"/>
  <c r="P4605" i="23"/>
  <c r="Q4605" i="23"/>
  <c r="R4605" i="23"/>
  <c r="L4606" i="23"/>
  <c r="C4606" i="23"/>
  <c r="E4606" i="23"/>
  <c r="G4606" i="23"/>
  <c r="B4607" i="23"/>
  <c r="M4551" i="23"/>
  <c r="D4551" i="23"/>
  <c r="J4551" i="23"/>
  <c r="P4551" i="23"/>
  <c r="Q4551" i="23"/>
  <c r="R4551" i="23"/>
  <c r="L4552" i="23"/>
  <c r="C4552" i="23"/>
  <c r="K4552" i="23" s="1"/>
  <c r="E4552" i="23"/>
  <c r="F4552" i="23"/>
  <c r="G4552" i="23"/>
  <c r="B4553" i="23"/>
  <c r="D4251" i="23"/>
  <c r="J4251" i="23"/>
  <c r="I4252" i="23" s="1"/>
  <c r="W4251" i="23"/>
  <c r="V4252" i="23" s="1"/>
  <c r="O4251" i="23"/>
  <c r="P4251" i="23"/>
  <c r="Q4251" i="23"/>
  <c r="R4251" i="23"/>
  <c r="L4252" i="23"/>
  <c r="Y4252" i="23"/>
  <c r="C4252" i="23"/>
  <c r="E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Y4144" i="23"/>
  <c r="L4144" i="23"/>
  <c r="C4144" i="23"/>
  <c r="E4144" i="23"/>
  <c r="F4144" i="23"/>
  <c r="G4144" i="23"/>
  <c r="B4145" i="23"/>
  <c r="D4089" i="23"/>
  <c r="W4089" i="23"/>
  <c r="V4090" i="23" s="1"/>
  <c r="J4089" i="23"/>
  <c r="I4090" i="23" s="1"/>
  <c r="O4089" i="23"/>
  <c r="P4089" i="23"/>
  <c r="Q4089" i="23"/>
  <c r="R4089" i="23"/>
  <c r="Y4090" i="23"/>
  <c r="L4090" i="23"/>
  <c r="B4091" i="23"/>
  <c r="C4090" i="23"/>
  <c r="G4090" i="23"/>
  <c r="E4090"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J3357" i="23"/>
  <c r="I3358" i="23" s="1"/>
  <c r="W3357" i="23"/>
  <c r="V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J3195" i="23"/>
  <c r="I3196" i="23" s="1"/>
  <c r="W3195" i="23"/>
  <c r="V3196" i="23" s="1"/>
  <c r="D3195" i="23"/>
  <c r="O3195" i="23"/>
  <c r="P3195" i="23"/>
  <c r="Q3195" i="23"/>
  <c r="R3195" i="23"/>
  <c r="L3196" i="23"/>
  <c r="Y3196" i="23"/>
  <c r="C3196" i="23"/>
  <c r="E3196" i="23"/>
  <c r="F3196" i="23"/>
  <c r="G3196" i="23"/>
  <c r="B3197" i="23"/>
  <c r="W3141" i="23"/>
  <c r="V3142" i="23" s="1"/>
  <c r="J3141" i="23"/>
  <c r="I3142" i="23" s="1"/>
  <c r="D3141" i="23"/>
  <c r="O3141" i="23"/>
  <c r="P3141" i="23"/>
  <c r="Q3141" i="23"/>
  <c r="R3141" i="23"/>
  <c r="Y3142" i="23"/>
  <c r="L3142" i="23"/>
  <c r="C3142" i="23"/>
  <c r="E3142" i="23"/>
  <c r="G3142" i="23"/>
  <c r="B3143" i="23"/>
  <c r="W3087" i="23"/>
  <c r="V3088" i="23" s="1"/>
  <c r="J3087" i="23"/>
  <c r="I3088" i="23" s="1"/>
  <c r="D3087" i="23"/>
  <c r="O3087" i="23"/>
  <c r="P3087" i="23"/>
  <c r="Q3087" i="23"/>
  <c r="R3087" i="23"/>
  <c r="Y3088" i="23"/>
  <c r="L3088" i="23"/>
  <c r="C3088" i="23"/>
  <c r="E3088" i="23"/>
  <c r="G3088" i="23"/>
  <c r="B3089" i="23"/>
  <c r="W3033" i="23"/>
  <c r="V3034" i="23" s="1"/>
  <c r="J3033" i="23"/>
  <c r="I3034" i="23" s="1"/>
  <c r="D3033" i="23"/>
  <c r="O3033" i="23"/>
  <c r="P3033" i="23"/>
  <c r="Q3033" i="23"/>
  <c r="R3033" i="23"/>
  <c r="Y3034" i="23"/>
  <c r="L3034" i="23"/>
  <c r="C3034" i="23"/>
  <c r="F3034" i="23" s="1"/>
  <c r="E3034" i="23"/>
  <c r="G3034" i="23"/>
  <c r="B3035" i="23"/>
  <c r="Z2978" i="23"/>
  <c r="V2979"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O2925" i="23"/>
  <c r="P2925" i="23"/>
  <c r="Q2925" i="23"/>
  <c r="R2925" i="23"/>
  <c r="Y2926" i="23"/>
  <c r="L2926" i="23"/>
  <c r="C2926" i="23"/>
  <c r="E2926" i="23"/>
  <c r="F2926" i="23"/>
  <c r="G2926" i="23"/>
  <c r="B2927" i="23"/>
  <c r="W2871" i="23"/>
  <c r="J2871" i="23"/>
  <c r="D2871" i="23"/>
  <c r="O2871" i="23"/>
  <c r="P2871" i="23"/>
  <c r="Q2871" i="23"/>
  <c r="R2871" i="23"/>
  <c r="Y2872" i="23"/>
  <c r="L2872" i="23"/>
  <c r="C2872" i="23"/>
  <c r="E2872" i="23"/>
  <c r="G2872" i="23"/>
  <c r="B2873"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M2709" i="23"/>
  <c r="W2709" i="23"/>
  <c r="J2709" i="23"/>
  <c r="D2709" i="23"/>
  <c r="P2709" i="23"/>
  <c r="Q2709" i="23"/>
  <c r="R2709" i="23"/>
  <c r="Y2710" i="23"/>
  <c r="L2710" i="23"/>
  <c r="C2710" i="23"/>
  <c r="E2710" i="23"/>
  <c r="G2710" i="23"/>
  <c r="B2711" i="23"/>
  <c r="J2655" i="23"/>
  <c r="I2656" i="23" s="1"/>
  <c r="W2655" i="23"/>
  <c r="D2655" i="23"/>
  <c r="O2655" i="23"/>
  <c r="P2655" i="23"/>
  <c r="Q2655" i="23"/>
  <c r="R2655" i="23"/>
  <c r="Y2656" i="23"/>
  <c r="L2656" i="23"/>
  <c r="C2656" i="23"/>
  <c r="E2656" i="23"/>
  <c r="G2656" i="23"/>
  <c r="B2657" i="23"/>
  <c r="W2601" i="23"/>
  <c r="V2602" i="23" s="1"/>
  <c r="J2601" i="23"/>
  <c r="I2602" i="23" s="1"/>
  <c r="D2601" i="23"/>
  <c r="O2601" i="23"/>
  <c r="P2601" i="23"/>
  <c r="Q2601" i="23"/>
  <c r="R2601" i="23"/>
  <c r="Y2602" i="23"/>
  <c r="L2602" i="23"/>
  <c r="C2602" i="23"/>
  <c r="E2602" i="23"/>
  <c r="F2602" i="23"/>
  <c r="G2602" i="23"/>
  <c r="B2603" i="23"/>
  <c r="W2547" i="23"/>
  <c r="V2548" i="23" s="1"/>
  <c r="J2547" i="23"/>
  <c r="I2548" i="23" s="1"/>
  <c r="D2547" i="23"/>
  <c r="O2547" i="23"/>
  <c r="P2547" i="23"/>
  <c r="Q2547" i="23"/>
  <c r="R2547" i="23"/>
  <c r="Y2548" i="23"/>
  <c r="L2548" i="23"/>
  <c r="C2548" i="23"/>
  <c r="F2548" i="23" s="1"/>
  <c r="E2548" i="23"/>
  <c r="G2548" i="23"/>
  <c r="B2549" i="23"/>
  <c r="W2493" i="23"/>
  <c r="V2494" i="23" s="1"/>
  <c r="J2493" i="23"/>
  <c r="I2494" i="23" s="1"/>
  <c r="D2493" i="23"/>
  <c r="O2493" i="23"/>
  <c r="P2493" i="23"/>
  <c r="Q2493" i="23"/>
  <c r="R2493" i="23"/>
  <c r="Y2494" i="23"/>
  <c r="L2494" i="23"/>
  <c r="C2494" i="23"/>
  <c r="F2494" i="23" s="1"/>
  <c r="E2494" i="23"/>
  <c r="G2494" i="23"/>
  <c r="B2495" i="23"/>
  <c r="W2439" i="23"/>
  <c r="V2440" i="23" s="1"/>
  <c r="J2439" i="23"/>
  <c r="I2440" i="23" s="1"/>
  <c r="D2439" i="23"/>
  <c r="O2439" i="23"/>
  <c r="P2439" i="23"/>
  <c r="Q2439" i="23"/>
  <c r="R2439" i="23"/>
  <c r="Y2440" i="23"/>
  <c r="L2440" i="23"/>
  <c r="C2440" i="23"/>
  <c r="F2440" i="23" s="1"/>
  <c r="E2440" i="23"/>
  <c r="G2440" i="23"/>
  <c r="B2441" i="23"/>
  <c r="W2385" i="23"/>
  <c r="V2386" i="23" s="1"/>
  <c r="J2385" i="23"/>
  <c r="I2386" i="23" s="1"/>
  <c r="D2385" i="23"/>
  <c r="O2385" i="23"/>
  <c r="P2385" i="23"/>
  <c r="Q2385" i="23"/>
  <c r="R2385" i="23"/>
  <c r="Y2386" i="23"/>
  <c r="L2386" i="23"/>
  <c r="C2386" i="23"/>
  <c r="F2386" i="23" s="1"/>
  <c r="E2386" i="23"/>
  <c r="G2386" i="23"/>
  <c r="B2387" i="23"/>
  <c r="W2331" i="23"/>
  <c r="V2332" i="23" s="1"/>
  <c r="J2331" i="23"/>
  <c r="I2332" i="23" s="1"/>
  <c r="D2331" i="23"/>
  <c r="O2331" i="23"/>
  <c r="P2331" i="23"/>
  <c r="Q2331" i="23"/>
  <c r="R2331" i="23"/>
  <c r="Y2332" i="23"/>
  <c r="L2332" i="23"/>
  <c r="C2332" i="23"/>
  <c r="F2332" i="23" s="1"/>
  <c r="E2332" i="23"/>
  <c r="G2332" i="23"/>
  <c r="B2333" i="23"/>
  <c r="W2277" i="23"/>
  <c r="V2278" i="23" s="1"/>
  <c r="J2277" i="23"/>
  <c r="I2278" i="23" s="1"/>
  <c r="D2277" i="23"/>
  <c r="O2277" i="23"/>
  <c r="P2277" i="23"/>
  <c r="Q2277" i="23"/>
  <c r="R2277" i="23"/>
  <c r="L2278" i="23"/>
  <c r="Y2278" i="23"/>
  <c r="B2279" i="23"/>
  <c r="C2278" i="23"/>
  <c r="E2278" i="23"/>
  <c r="G2278" i="23"/>
  <c r="O2223" i="23"/>
  <c r="P2223" i="23"/>
  <c r="Q2223" i="23"/>
  <c r="R2223" i="23"/>
  <c r="J2223" i="23"/>
  <c r="I2224" i="23" s="1"/>
  <c r="W2223" i="23"/>
  <c r="V2224" i="23" s="1"/>
  <c r="D2223" i="23"/>
  <c r="Y2224" i="23"/>
  <c r="L2224" i="23"/>
  <c r="C2224" i="23"/>
  <c r="E2224" i="23"/>
  <c r="G2224" i="23"/>
  <c r="B2225" i="23"/>
  <c r="Y2170" i="23"/>
  <c r="L2170" i="23"/>
  <c r="E2170" i="23"/>
  <c r="C2170" i="23"/>
  <c r="F2170" i="23" s="1"/>
  <c r="G2170" i="23"/>
  <c r="B2171" i="23"/>
  <c r="W2169" i="23"/>
  <c r="V2170" i="23" s="1"/>
  <c r="J2169" i="23"/>
  <c r="I2170" i="23" s="1"/>
  <c r="D2169" i="23"/>
  <c r="O2169" i="23"/>
  <c r="P2169" i="23"/>
  <c r="Q2169" i="23"/>
  <c r="R2169" i="23"/>
  <c r="O2115" i="23"/>
  <c r="P2115" i="23"/>
  <c r="Q2115" i="23"/>
  <c r="R2115" i="23"/>
  <c r="J2115" i="23"/>
  <c r="I2116" i="23" s="1"/>
  <c r="W2115" i="23"/>
  <c r="V2116" i="23" s="1"/>
  <c r="D2115" i="23"/>
  <c r="Y2116" i="23"/>
  <c r="L2116" i="23"/>
  <c r="G2116" i="23"/>
  <c r="B2117" i="23"/>
  <c r="E2116" i="23"/>
  <c r="C2116" i="23"/>
  <c r="Z2060" i="23"/>
  <c r="V2061" i="23"/>
  <c r="O2061" i="23"/>
  <c r="P2061" i="23"/>
  <c r="Q2061" i="23"/>
  <c r="R2061" i="23"/>
  <c r="Y2062" i="23"/>
  <c r="L2062" i="23"/>
  <c r="G2062" i="23"/>
  <c r="C2062" i="23"/>
  <c r="B2063" i="23"/>
  <c r="E2062" i="23"/>
  <c r="F2062" i="23"/>
  <c r="J2061" i="23"/>
  <c r="I2062" i="23" s="1"/>
  <c r="W2061" i="23"/>
  <c r="V2062" i="23" s="1"/>
  <c r="D2061" i="23"/>
  <c r="O2007" i="23"/>
  <c r="P2007" i="23"/>
  <c r="Q2007" i="23"/>
  <c r="R2007" i="23"/>
  <c r="W2007" i="23"/>
  <c r="V2008" i="23" s="1"/>
  <c r="J2007" i="23"/>
  <c r="I2008" i="23" s="1"/>
  <c r="D2007" i="23"/>
  <c r="L2008" i="23"/>
  <c r="Y2008" i="23"/>
  <c r="E2008" i="23"/>
  <c r="C2008" i="23"/>
  <c r="F2008" i="23"/>
  <c r="G2008" i="23"/>
  <c r="B2009" i="23"/>
  <c r="W1953" i="23"/>
  <c r="V1954" i="23" s="1"/>
  <c r="J1953" i="23"/>
  <c r="I1954" i="23" s="1"/>
  <c r="D1953" i="23"/>
  <c r="O1953" i="23"/>
  <c r="P1953" i="23"/>
  <c r="Q1953" i="23"/>
  <c r="R1953" i="23"/>
  <c r="L1954" i="23"/>
  <c r="Y1954" i="23"/>
  <c r="G1954" i="23"/>
  <c r="C1954" i="23"/>
  <c r="B1955" i="23"/>
  <c r="F1954" i="23"/>
  <c r="E1954" i="23"/>
  <c r="J1899" i="23"/>
  <c r="I1900" i="23" s="1"/>
  <c r="W1899" i="23"/>
  <c r="V1900" i="23" s="1"/>
  <c r="D1899" i="23"/>
  <c r="O1899" i="23"/>
  <c r="P1899" i="23"/>
  <c r="Q1899" i="23"/>
  <c r="R1899" i="23"/>
  <c r="L1900" i="23"/>
  <c r="Y1900" i="23"/>
  <c r="C1900" i="23"/>
  <c r="E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E1738" i="23"/>
  <c r="F1738" i="23"/>
  <c r="G1738" i="23"/>
  <c r="B1739" i="23"/>
  <c r="J1683" i="23"/>
  <c r="I1684" i="23" s="1"/>
  <c r="W1683" i="23"/>
  <c r="V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L1630" i="23"/>
  <c r="Y1630" i="23"/>
  <c r="C1630" i="23"/>
  <c r="E1630" i="23"/>
  <c r="F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L1522" i="23"/>
  <c r="Y1522" i="23"/>
  <c r="C1522" i="23"/>
  <c r="E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F1252" i="23" s="1"/>
  <c r="E1252" i="23"/>
  <c r="G1252" i="23"/>
  <c r="B1253" i="23"/>
  <c r="W1197" i="23"/>
  <c r="V1198" i="23" s="1"/>
  <c r="J1197" i="23"/>
  <c r="I1198" i="23" s="1"/>
  <c r="D1197" i="23"/>
  <c r="O1197" i="23"/>
  <c r="P1197" i="23"/>
  <c r="Q1197" i="23"/>
  <c r="R1197" i="23"/>
  <c r="Y1198" i="23"/>
  <c r="L1198" i="23"/>
  <c r="C1198" i="23"/>
  <c r="E1198" i="23"/>
  <c r="F1198" i="23"/>
  <c r="G1198" i="23"/>
  <c r="B1199" i="23"/>
  <c r="W1143" i="23"/>
  <c r="V1144" i="23" s="1"/>
  <c r="J1143" i="23"/>
  <c r="I1144" i="23" s="1"/>
  <c r="D1143" i="23"/>
  <c r="O1143" i="23"/>
  <c r="P1143" i="23"/>
  <c r="Q1143" i="23"/>
  <c r="R1143" i="23"/>
  <c r="Y1144" i="23"/>
  <c r="L1144" i="23"/>
  <c r="C1144" i="23"/>
  <c r="E1144" i="23"/>
  <c r="G1144" i="23"/>
  <c r="B1145" i="23"/>
  <c r="W1089" i="23"/>
  <c r="V1090" i="23" s="1"/>
  <c r="J1089" i="23"/>
  <c r="I1090" i="23" s="1"/>
  <c r="D1089" i="23"/>
  <c r="O1089" i="23"/>
  <c r="P1089" i="23"/>
  <c r="Q1089" i="23"/>
  <c r="R1089" i="23"/>
  <c r="L1090" i="23"/>
  <c r="Y1090" i="23"/>
  <c r="C1090" i="23"/>
  <c r="E1090" i="23"/>
  <c r="G1090" i="23"/>
  <c r="B1091" i="23"/>
  <c r="W1035" i="23"/>
  <c r="V1036" i="23" s="1"/>
  <c r="J1035" i="23"/>
  <c r="I1036" i="23" s="1"/>
  <c r="D1035" i="23"/>
  <c r="O1035" i="23"/>
  <c r="P1035" i="23"/>
  <c r="Q1035" i="23"/>
  <c r="R1035" i="23"/>
  <c r="Y1036" i="23"/>
  <c r="L1036" i="23"/>
  <c r="C1036" i="23"/>
  <c r="E1036" i="23"/>
  <c r="F1036" i="23"/>
  <c r="G1036" i="23"/>
  <c r="B1037" i="23"/>
  <c r="W981" i="23"/>
  <c r="V982" i="23" s="1"/>
  <c r="J981" i="23"/>
  <c r="I982" i="23" s="1"/>
  <c r="D981" i="23"/>
  <c r="O981" i="23"/>
  <c r="Q981" i="23"/>
  <c r="P981" i="23"/>
  <c r="R981" i="23"/>
  <c r="L982" i="23"/>
  <c r="Y982" i="23"/>
  <c r="C982" i="23"/>
  <c r="E982" i="23"/>
  <c r="F982" i="23"/>
  <c r="G982" i="23"/>
  <c r="B983" i="23"/>
  <c r="J927" i="23"/>
  <c r="I928" i="23" s="1"/>
  <c r="W927" i="23"/>
  <c r="V928" i="23" s="1"/>
  <c r="D927" i="23"/>
  <c r="O927" i="23"/>
  <c r="Q927" i="23"/>
  <c r="P927" i="23"/>
  <c r="R927" i="23"/>
  <c r="L928" i="23"/>
  <c r="Y928" i="23"/>
  <c r="C928" i="23"/>
  <c r="E928" i="23"/>
  <c r="F928" i="23"/>
  <c r="G928" i="23"/>
  <c r="B929" i="23"/>
  <c r="W873" i="23"/>
  <c r="V874" i="23" s="1"/>
  <c r="J873" i="23"/>
  <c r="I874" i="23" s="1"/>
  <c r="D873" i="23"/>
  <c r="O873" i="23"/>
  <c r="Q873" i="23"/>
  <c r="P873" i="23"/>
  <c r="R873" i="23"/>
  <c r="Y874" i="23"/>
  <c r="L874" i="23"/>
  <c r="C874" i="23"/>
  <c r="F874" i="23" s="1"/>
  <c r="E874" i="23"/>
  <c r="G874" i="23"/>
  <c r="B875" i="23"/>
  <c r="M819" i="23"/>
  <c r="J819" i="23"/>
  <c r="W819" i="23"/>
  <c r="D819" i="23"/>
  <c r="O819" i="23"/>
  <c r="Q819" i="23"/>
  <c r="P819" i="23"/>
  <c r="R819" i="23"/>
  <c r="L820" i="23"/>
  <c r="Y820" i="23"/>
  <c r="C820" i="23"/>
  <c r="E820" i="23"/>
  <c r="F820" i="23"/>
  <c r="G820" i="23"/>
  <c r="B821" i="23"/>
  <c r="W765" i="23"/>
  <c r="V766" i="23" s="1"/>
  <c r="J765" i="23"/>
  <c r="I766" i="23" s="1"/>
  <c r="D765" i="23"/>
  <c r="L766" i="23"/>
  <c r="Y766" i="23"/>
  <c r="B767" i="23"/>
  <c r="C766" i="23"/>
  <c r="E766" i="23"/>
  <c r="G766" i="23"/>
  <c r="O765" i="23"/>
  <c r="P765" i="23"/>
  <c r="Q765" i="23"/>
  <c r="R765" i="23"/>
  <c r="O711" i="23"/>
  <c r="P711" i="23"/>
  <c r="Q711" i="23"/>
  <c r="R711" i="23"/>
  <c r="L712" i="23"/>
  <c r="Y712" i="23"/>
  <c r="E712" i="23"/>
  <c r="C712" i="23"/>
  <c r="B713" i="23"/>
  <c r="G712" i="23"/>
  <c r="J711" i="23"/>
  <c r="I712" i="23" s="1"/>
  <c r="W711" i="23"/>
  <c r="V712" i="23" s="1"/>
  <c r="D711"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Q603" i="23"/>
  <c r="P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Q495" i="23"/>
  <c r="P495" i="23"/>
  <c r="R495" i="23"/>
  <c r="Y496" i="23"/>
  <c r="L496" i="23"/>
  <c r="C496" i="23"/>
  <c r="E496" i="23"/>
  <c r="F496" i="23"/>
  <c r="G496" i="23"/>
  <c r="B497" i="23"/>
  <c r="J441" i="23"/>
  <c r="I442" i="23" s="1"/>
  <c r="W441" i="23"/>
  <c r="V442" i="23" s="1"/>
  <c r="D441" i="23"/>
  <c r="O441" i="23"/>
  <c r="Q441" i="23"/>
  <c r="P441" i="23"/>
  <c r="R441" i="23"/>
  <c r="L442" i="23"/>
  <c r="Y442" i="23"/>
  <c r="C442" i="23"/>
  <c r="E442" i="23"/>
  <c r="F442" i="23"/>
  <c r="G442" i="23"/>
  <c r="B443" i="23"/>
  <c r="W387" i="23"/>
  <c r="V388" i="23" s="1"/>
  <c r="J387" i="23"/>
  <c r="I388" i="23" s="1"/>
  <c r="D387" i="23"/>
  <c r="O387" i="23"/>
  <c r="P387" i="23"/>
  <c r="Q387" i="23"/>
  <c r="R387" i="23"/>
  <c r="Y388" i="23"/>
  <c r="L388" i="23"/>
  <c r="C388" i="23"/>
  <c r="E388" i="23"/>
  <c r="F388" i="23"/>
  <c r="G388" i="23"/>
  <c r="B389" i="23"/>
  <c r="W333" i="23"/>
  <c r="V334" i="23" s="1"/>
  <c r="J333" i="23"/>
  <c r="I334" i="23" s="1"/>
  <c r="D333" i="23"/>
  <c r="O333" i="23"/>
  <c r="P333" i="23"/>
  <c r="Q333" i="23"/>
  <c r="R333" i="23"/>
  <c r="Y334" i="23"/>
  <c r="L334" i="23"/>
  <c r="C334" i="23"/>
  <c r="E334" i="23"/>
  <c r="G334" i="23"/>
  <c r="B335" i="23"/>
  <c r="W279" i="23"/>
  <c r="V280" i="23" s="1"/>
  <c r="J279" i="23"/>
  <c r="I280" i="23" s="1"/>
  <c r="D279" i="23"/>
  <c r="O279" i="23"/>
  <c r="P279" i="23"/>
  <c r="Q279" i="23"/>
  <c r="R279" i="23"/>
  <c r="Y280" i="23"/>
  <c r="L280" i="23"/>
  <c r="C280" i="23"/>
  <c r="E280" i="23"/>
  <c r="G280" i="23"/>
  <c r="B281" i="23"/>
  <c r="W225" i="23"/>
  <c r="V226" i="23" s="1"/>
  <c r="J225" i="23"/>
  <c r="I226" i="23" s="1"/>
  <c r="D225" i="23"/>
  <c r="O225" i="23"/>
  <c r="P225" i="23"/>
  <c r="Q225" i="23"/>
  <c r="R225" i="23"/>
  <c r="Y226" i="23"/>
  <c r="L226" i="23"/>
  <c r="C226" i="23"/>
  <c r="F226" i="23" s="1"/>
  <c r="E226" i="23"/>
  <c r="G226" i="23"/>
  <c r="B227" i="23"/>
  <c r="W171" i="23"/>
  <c r="V172" i="23" s="1"/>
  <c r="J171" i="23"/>
  <c r="I172" i="23" s="1"/>
  <c r="D171" i="23"/>
  <c r="O171" i="23"/>
  <c r="P171" i="23"/>
  <c r="Q171" i="23"/>
  <c r="R171" i="23"/>
  <c r="Y172" i="23"/>
  <c r="L172" i="23"/>
  <c r="C172" i="23"/>
  <c r="E172" i="23"/>
  <c r="F172" i="23"/>
  <c r="G172" i="23"/>
  <c r="B173" i="23"/>
  <c r="W117" i="23"/>
  <c r="V118" i="23" s="1"/>
  <c r="J117" i="23"/>
  <c r="I118" i="23" s="1"/>
  <c r="D117" i="23"/>
  <c r="O117" i="23"/>
  <c r="P117" i="23"/>
  <c r="Q117" i="23"/>
  <c r="R117" i="23"/>
  <c r="Y118" i="23"/>
  <c r="L118" i="23"/>
  <c r="C118" i="23"/>
  <c r="E118" i="23"/>
  <c r="F118" i="23"/>
  <c r="G118" i="23"/>
  <c r="B119" i="23"/>
  <c r="L56" i="18"/>
  <c r="B57" i="18"/>
  <c r="E56" i="18"/>
  <c r="B56" i="19"/>
  <c r="G56" i="18"/>
  <c r="C56" i="18"/>
  <c r="J55" i="18"/>
  <c r="I56" i="18" s="1"/>
  <c r="D55" i="18"/>
  <c r="X55" i="19"/>
  <c r="T55" i="19"/>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N106" i="13"/>
  <c r="E106" i="13"/>
  <c r="O54" i="18"/>
  <c r="V15" i="9"/>
  <c r="V17" i="9"/>
  <c r="AI1627" i="24"/>
  <c r="W14" i="9"/>
  <c r="C133" i="9"/>
  <c r="AI731" i="24"/>
  <c r="W103" i="9"/>
  <c r="AH1628" i="24"/>
  <c r="X13" i="9"/>
  <c r="B134" i="9"/>
  <c r="D134" i="9"/>
  <c r="AH732" i="24"/>
  <c r="X73" i="9"/>
  <c r="AX690" i="24"/>
  <c r="AW690" i="24"/>
  <c r="R12" i="8"/>
  <c r="CL7" i="23"/>
  <c r="G103" i="13"/>
  <c r="AD1629" i="24"/>
  <c r="H1642" i="24" s="1"/>
  <c r="AY1629" i="24"/>
  <c r="AG1629" i="24"/>
  <c r="AE1629" i="24"/>
  <c r="F1418" i="24"/>
  <c r="P1418" i="24"/>
  <c r="AD1349" i="24"/>
  <c r="H1362" i="24" s="1"/>
  <c r="AY1349" i="24"/>
  <c r="AE1349" i="24"/>
  <c r="F1306" i="24"/>
  <c r="P1306" i="24"/>
  <c r="AD1293" i="24"/>
  <c r="AY1293" i="24"/>
  <c r="F1250" i="24"/>
  <c r="P1250" i="24"/>
  <c r="AD1237" i="24"/>
  <c r="AY1237" i="24"/>
  <c r="F1194" i="24"/>
  <c r="P1194" i="24"/>
  <c r="AD1181" i="24"/>
  <c r="AY1181" i="24"/>
  <c r="AD1125" i="24"/>
  <c r="H1138" i="24" s="1"/>
  <c r="AY1125" i="24"/>
  <c r="AE1125" i="24"/>
  <c r="F1082" i="24"/>
  <c r="P1082" i="24"/>
  <c r="AD1069" i="24"/>
  <c r="AY1069" i="24"/>
  <c r="F1026" i="24"/>
  <c r="P1026" i="24"/>
  <c r="F970" i="24"/>
  <c r="P970" i="24"/>
  <c r="AD957" i="24"/>
  <c r="AY957" i="24"/>
  <c r="I914" i="24"/>
  <c r="J914" i="24" s="1"/>
  <c r="C914" i="24"/>
  <c r="K914" i="24" s="1"/>
  <c r="AD901" i="24"/>
  <c r="H914" i="24" s="1"/>
  <c r="AY901" i="24"/>
  <c r="AE901" i="24"/>
  <c r="F858" i="24"/>
  <c r="P858" i="24"/>
  <c r="AD845" i="24"/>
  <c r="AY845" i="24"/>
  <c r="F802" i="24"/>
  <c r="P802" i="24"/>
  <c r="AD789" i="24"/>
  <c r="AY789" i="24"/>
  <c r="AY733" i="24"/>
  <c r="AD733" i="24"/>
  <c r="H746" i="24" s="1"/>
  <c r="AG733" i="24"/>
  <c r="AE733" i="24"/>
  <c r="AD677" i="24"/>
  <c r="H690" i="24" s="1"/>
  <c r="AY677" i="24"/>
  <c r="AE677" i="24"/>
  <c r="F578" i="24"/>
  <c r="P578" i="24"/>
  <c r="AD565" i="24"/>
  <c r="AY565" i="24"/>
  <c r="P522" i="24"/>
  <c r="F522" i="24"/>
  <c r="AD509" i="24"/>
  <c r="AY509" i="24"/>
  <c r="AD453" i="24"/>
  <c r="H466" i="24" s="1"/>
  <c r="AY453" i="24"/>
  <c r="AE453" i="24"/>
  <c r="F410" i="24"/>
  <c r="P410" i="24"/>
  <c r="P354" i="24"/>
  <c r="F354" i="24"/>
  <c r="AD341" i="24"/>
  <c r="AY341" i="24"/>
  <c r="F298" i="24"/>
  <c r="P298" i="24"/>
  <c r="AD285" i="24"/>
  <c r="AY285" i="24"/>
  <c r="C104" i="13"/>
  <c r="U79" i="13"/>
  <c r="E64" i="20" s="1"/>
  <c r="G64" i="20" s="1"/>
  <c r="U104" i="13"/>
  <c r="Y621" i="24"/>
  <c r="AC621"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N4088" i="23"/>
  <c r="U4088" i="23" s="1"/>
  <c r="M4088" i="23"/>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N54" i="18"/>
  <c r="M54" i="18"/>
  <c r="O105" i="13"/>
  <c r="U105" i="13" s="1"/>
  <c r="M105" i="13"/>
  <c r="Q105" i="13" s="1"/>
  <c r="U53" i="18"/>
  <c r="Y127" i="8"/>
  <c r="Y65" i="8"/>
  <c r="Q104" i="13"/>
  <c r="AZ621" i="24"/>
  <c r="AZ634" i="24" s="1"/>
  <c r="K1" i="24" s="1"/>
  <c r="E55" i="20" s="1"/>
  <c r="G55" i="20" s="1"/>
  <c r="AS1015" i="24"/>
  <c r="AS959" i="24"/>
  <c r="AS903" i="24"/>
  <c r="AS511" i="24"/>
  <c r="AS399" i="24"/>
  <c r="Z4250" i="23"/>
  <c r="Z4088" i="23"/>
  <c r="Z332" i="23"/>
  <c r="Z278" i="23"/>
  <c r="Z224" i="23"/>
  <c r="Z116" i="23"/>
  <c r="AS1631" i="24"/>
  <c r="AS1407" i="24"/>
  <c r="AS1183" i="24"/>
  <c r="AS1127" i="24"/>
  <c r="AS847" i="24"/>
  <c r="AS567" i="24"/>
  <c r="AS455" i="24"/>
  <c r="AS343" i="24"/>
  <c r="AS287" i="24"/>
  <c r="Z4196" i="23"/>
  <c r="Z4142" i="23"/>
  <c r="Z170" i="23"/>
  <c r="Z3248" i="23"/>
  <c r="Z3194" i="23"/>
  <c r="Z3140" i="23"/>
  <c r="Z3086" i="23"/>
  <c r="Z3032" i="23"/>
  <c r="Z2924" i="23"/>
  <c r="Z2870" i="23"/>
  <c r="Z2816" i="23"/>
  <c r="Z2762" i="23"/>
  <c r="Z2708" i="23"/>
  <c r="O2708" i="23" s="1"/>
  <c r="Z2654" i="23"/>
  <c r="Z1844" i="23"/>
  <c r="Z1736" i="23"/>
  <c r="Z1304" i="23"/>
  <c r="Z872" i="23"/>
  <c r="Z2600" i="23"/>
  <c r="Z2546" i="23"/>
  <c r="Z2492" i="23"/>
  <c r="Z2438" i="23"/>
  <c r="Z2384" i="23"/>
  <c r="Z2330" i="23"/>
  <c r="Z2276" i="23"/>
  <c r="Z2222" i="23"/>
  <c r="Z2168" i="23"/>
  <c r="Z2114" i="23"/>
  <c r="Z2006" i="23"/>
  <c r="Z1952" i="23"/>
  <c r="Z1898" i="23"/>
  <c r="Z1790" i="23"/>
  <c r="Z1358" i="23"/>
  <c r="O1358" i="23" s="1"/>
  <c r="Z926" i="23"/>
  <c r="Z818" i="23"/>
  <c r="K1632" i="24"/>
  <c r="AQ1632" i="24"/>
  <c r="F1632" i="24"/>
  <c r="O1632" i="24" s="1"/>
  <c r="D1576" i="24"/>
  <c r="F1576" i="24"/>
  <c r="O1576" i="24" s="1"/>
  <c r="D1520" i="24"/>
  <c r="F1520" i="24"/>
  <c r="D1464" i="24"/>
  <c r="F1464" i="24"/>
  <c r="AQ1352" i="24"/>
  <c r="K1352" i="24"/>
  <c r="AQ1296" i="24"/>
  <c r="K1296" i="24"/>
  <c r="AQ1240" i="24"/>
  <c r="K1240" i="24"/>
  <c r="K1184" i="24"/>
  <c r="AQ1184" i="24"/>
  <c r="K1128" i="24"/>
  <c r="AQ1128" i="24"/>
  <c r="I1072" i="24"/>
  <c r="N1071" i="24"/>
  <c r="AE1071" i="24" s="1"/>
  <c r="K1072" i="24"/>
  <c r="AQ1072" i="24"/>
  <c r="AQ1016" i="24"/>
  <c r="K1016" i="24"/>
  <c r="AQ960" i="24"/>
  <c r="K960" i="24"/>
  <c r="AQ904" i="24"/>
  <c r="K904" i="24"/>
  <c r="AQ848" i="24"/>
  <c r="K848" i="24"/>
  <c r="AQ792" i="24"/>
  <c r="K792" i="24"/>
  <c r="AQ736" i="24"/>
  <c r="K736" i="24"/>
  <c r="AQ680" i="24"/>
  <c r="AS680" i="24" s="1"/>
  <c r="K680" i="24"/>
  <c r="K624" i="24"/>
  <c r="AQ624" i="24"/>
  <c r="AQ568" i="24"/>
  <c r="K568" i="24"/>
  <c r="K512" i="24"/>
  <c r="AQ512" i="24"/>
  <c r="AQ456" i="24"/>
  <c r="K456" i="24"/>
  <c r="AQ400" i="24"/>
  <c r="K400" i="24"/>
  <c r="AQ344" i="24"/>
  <c r="K344" i="24"/>
  <c r="AQ288" i="24"/>
  <c r="K288" i="24"/>
  <c r="K4767" i="23"/>
  <c r="X4767" i="23"/>
  <c r="AC4713" i="23"/>
  <c r="K4713" i="23"/>
  <c r="I4605" i="23"/>
  <c r="N4604" i="23"/>
  <c r="I4551" i="23"/>
  <c r="N4550" i="23"/>
  <c r="X4251" i="23"/>
  <c r="K4251" i="23"/>
  <c r="X4197" i="23"/>
  <c r="K4197" i="23"/>
  <c r="X4143" i="23"/>
  <c r="K4143" i="23"/>
  <c r="X4089" i="23"/>
  <c r="K4089" i="23"/>
  <c r="D3735" i="23"/>
  <c r="F3735" i="23"/>
  <c r="X3465" i="23"/>
  <c r="Z3465" i="23" s="1"/>
  <c r="K3465" i="23"/>
  <c r="X3411" i="23"/>
  <c r="K3411" i="23"/>
  <c r="X3357" i="23"/>
  <c r="K3357" i="23"/>
  <c r="K3303" i="23"/>
  <c r="X3303" i="23"/>
  <c r="K3249" i="23"/>
  <c r="X3249" i="23"/>
  <c r="K3195" i="23"/>
  <c r="X3195" i="23"/>
  <c r="X3141" i="23"/>
  <c r="K3141" i="23"/>
  <c r="K3087" i="23"/>
  <c r="X3087" i="23"/>
  <c r="F3033" i="23"/>
  <c r="X3033" i="23"/>
  <c r="K3033" i="23"/>
  <c r="I2979" i="23"/>
  <c r="N2978" i="23"/>
  <c r="U2978" i="23" s="1"/>
  <c r="X2979" i="23"/>
  <c r="K2979" i="23"/>
  <c r="K2925" i="23"/>
  <c r="X2925" i="23"/>
  <c r="K2817" i="23"/>
  <c r="F2817" i="23"/>
  <c r="X2817" i="23"/>
  <c r="K2763" i="23"/>
  <c r="X2763" i="23"/>
  <c r="K2655" i="23"/>
  <c r="F2655" i="23"/>
  <c r="F2601" i="23"/>
  <c r="X2601" i="23"/>
  <c r="K2601" i="23"/>
  <c r="K2547" i="23"/>
  <c r="X2547" i="23"/>
  <c r="K2493" i="23"/>
  <c r="F2493" i="23"/>
  <c r="X2493" i="23"/>
  <c r="F2439" i="23"/>
  <c r="X2439" i="23"/>
  <c r="K2439" i="23"/>
  <c r="K2385" i="23"/>
  <c r="X2385" i="23"/>
  <c r="F2385" i="23"/>
  <c r="X2331" i="23"/>
  <c r="K2331" i="23"/>
  <c r="K2277" i="23"/>
  <c r="F2277" i="23"/>
  <c r="X2277" i="23"/>
  <c r="F2223" i="23"/>
  <c r="X2223" i="23"/>
  <c r="K2223" i="23"/>
  <c r="K2169" i="23"/>
  <c r="F2169" i="23"/>
  <c r="X2169" i="23"/>
  <c r="K2115" i="23"/>
  <c r="X2115" i="23"/>
  <c r="F2115" i="23"/>
  <c r="I2061" i="23"/>
  <c r="N2060" i="23"/>
  <c r="U2060" i="23" s="1"/>
  <c r="F2061" i="23"/>
  <c r="K2061" i="23"/>
  <c r="X2061" i="23"/>
  <c r="F2007" i="23"/>
  <c r="X2007" i="23"/>
  <c r="K2007" i="23"/>
  <c r="K1953" i="23"/>
  <c r="X1953" i="23"/>
  <c r="F1953" i="23"/>
  <c r="X1899" i="23"/>
  <c r="K1899" i="23"/>
  <c r="F1899" i="23"/>
  <c r="K1845" i="23"/>
  <c r="X1845" i="23"/>
  <c r="F1791" i="23"/>
  <c r="O1791" i="23" s="1"/>
  <c r="X1791" i="23"/>
  <c r="K1791" i="23"/>
  <c r="X1737" i="23"/>
  <c r="K1737" i="23"/>
  <c r="X1683" i="23"/>
  <c r="K1683" i="23"/>
  <c r="X1629" i="23"/>
  <c r="K1629" i="23"/>
  <c r="X1575" i="23"/>
  <c r="K1575" i="23"/>
  <c r="K1521" i="23"/>
  <c r="X1521" i="23"/>
  <c r="X1467" i="23"/>
  <c r="K1467" i="23"/>
  <c r="K1413" i="23"/>
  <c r="X1413" i="23"/>
  <c r="X1359" i="23"/>
  <c r="K1359" i="23"/>
  <c r="X1305" i="23"/>
  <c r="K1305" i="23"/>
  <c r="K1251" i="23"/>
  <c r="X1251" i="23"/>
  <c r="X1197" i="23"/>
  <c r="K1197" i="23"/>
  <c r="K1143" i="23"/>
  <c r="X1143" i="23"/>
  <c r="X1089" i="23"/>
  <c r="K1089" i="23"/>
  <c r="X1035" i="23"/>
  <c r="K1035" i="23"/>
  <c r="X981" i="23"/>
  <c r="K981" i="23"/>
  <c r="X927" i="23"/>
  <c r="K927" i="23"/>
  <c r="X873" i="23"/>
  <c r="K873" i="23"/>
  <c r="F873" i="23"/>
  <c r="X765" i="23"/>
  <c r="K765" i="23"/>
  <c r="K711" i="23"/>
  <c r="X711" i="23"/>
  <c r="K657" i="23"/>
  <c r="X657" i="23"/>
  <c r="X603" i="23"/>
  <c r="K603" i="23"/>
  <c r="X549" i="23"/>
  <c r="K549" i="23"/>
  <c r="X495" i="23"/>
  <c r="K495" i="23"/>
  <c r="X441" i="23"/>
  <c r="K441" i="23"/>
  <c r="K387" i="23"/>
  <c r="X387" i="23"/>
  <c r="K333" i="23"/>
  <c r="X333" i="23"/>
  <c r="X279" i="23"/>
  <c r="K279" i="23"/>
  <c r="K225" i="23"/>
  <c r="X225" i="23"/>
  <c r="X171" i="23"/>
  <c r="K171" i="23"/>
  <c r="X117" i="23"/>
  <c r="Z117" i="23" s="1"/>
  <c r="K117" i="23"/>
  <c r="F54" i="19"/>
  <c r="G54" i="19"/>
  <c r="H54" i="19"/>
  <c r="K55" i="18"/>
  <c r="F55" i="18"/>
  <c r="C55" i="19" s="1"/>
  <c r="E55" i="19" s="1"/>
  <c r="V54" i="19"/>
  <c r="U55" i="19" s="1"/>
  <c r="W54" i="19"/>
  <c r="S105" i="13"/>
  <c r="AX1642" i="24"/>
  <c r="AW1642" i="24"/>
  <c r="AX1362" i="24"/>
  <c r="S1362" i="24" s="1"/>
  <c r="AW1362" i="24"/>
  <c r="AW1138" i="24"/>
  <c r="AX1138" i="24"/>
  <c r="S1138" i="24" s="1"/>
  <c r="AW914" i="24"/>
  <c r="AX914" i="24"/>
  <c r="AX746" i="24"/>
  <c r="S746" i="24" s="1"/>
  <c r="AW746" i="24"/>
  <c r="AW466" i="24"/>
  <c r="AX466" i="24"/>
  <c r="S466" i="24" s="1"/>
  <c r="I1642" i="24"/>
  <c r="J1642" i="24" s="1"/>
  <c r="C1642" i="24"/>
  <c r="C1362" i="24"/>
  <c r="K1362" i="24" s="1"/>
  <c r="I1362" i="24"/>
  <c r="J1362" i="24" s="1"/>
  <c r="I1138" i="24"/>
  <c r="J1138" i="24" s="1"/>
  <c r="C1138" i="24"/>
  <c r="K1138" i="24" s="1"/>
  <c r="I746" i="24"/>
  <c r="C746" i="24"/>
  <c r="C466" i="24"/>
  <c r="K466" i="24" s="1"/>
  <c r="I466" i="24"/>
  <c r="J466" i="24" s="1"/>
  <c r="S914" i="24" l="1"/>
  <c r="Z4089" i="23"/>
  <c r="Z2493" i="23"/>
  <c r="AE623" i="24"/>
  <c r="Z2547" i="23"/>
  <c r="Z225" i="23"/>
  <c r="AS1632" i="24"/>
  <c r="AS1128" i="24"/>
  <c r="AS288" i="24"/>
  <c r="Z4767" i="23"/>
  <c r="AS624" i="24"/>
  <c r="O624" i="24" s="1"/>
  <c r="Z4143" i="23"/>
  <c r="Z3357" i="23"/>
  <c r="Z3303" i="23"/>
  <c r="Y54" i="19"/>
  <c r="Z1413" i="23"/>
  <c r="Z1035" i="23"/>
  <c r="Z981" i="23"/>
  <c r="Z603" i="23"/>
  <c r="Z171" i="23"/>
  <c r="D1465" i="24"/>
  <c r="F1465" i="24"/>
  <c r="X4660" i="23"/>
  <c r="F4660" i="23"/>
  <c r="D3790" i="23"/>
  <c r="F3790" i="23"/>
  <c r="D3736" i="23"/>
  <c r="F3736" i="23"/>
  <c r="D3682" i="23"/>
  <c r="F3682" i="23"/>
  <c r="AD1405" i="24"/>
  <c r="AY1405" i="24"/>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S1408" i="24"/>
  <c r="AO1409" i="24"/>
  <c r="J1409" i="24"/>
  <c r="I1410" i="24" s="1"/>
  <c r="AP1409" i="24"/>
  <c r="AO1410" i="24" s="1"/>
  <c r="D1409" i="24"/>
  <c r="O1409" i="24"/>
  <c r="P1409" i="24"/>
  <c r="Q1409" i="24"/>
  <c r="R1409" i="24"/>
  <c r="AR1410" i="24"/>
  <c r="L1410" i="24"/>
  <c r="C1410" i="24"/>
  <c r="E1410" i="24"/>
  <c r="F1410" i="24"/>
  <c r="G1410" i="24"/>
  <c r="B1411" i="24"/>
  <c r="AP1353" i="24"/>
  <c r="AO1354" i="24" s="1"/>
  <c r="J1353" i="24"/>
  <c r="I1354" i="24" s="1"/>
  <c r="D1353" i="24"/>
  <c r="O1353" i="24"/>
  <c r="P1353" i="24"/>
  <c r="R1353" i="24"/>
  <c r="Q1353" i="24"/>
  <c r="AR1354" i="24"/>
  <c r="L1354" i="24"/>
  <c r="C1354" i="24"/>
  <c r="F1354" i="24" s="1"/>
  <c r="E1354" i="24"/>
  <c r="G1354" i="24"/>
  <c r="B1355" i="24"/>
  <c r="AP1297" i="24"/>
  <c r="AO1298" i="24" s="1"/>
  <c r="J1297" i="24"/>
  <c r="I1298" i="24" s="1"/>
  <c r="D1297" i="24"/>
  <c r="P1297" i="24"/>
  <c r="Q1297" i="24"/>
  <c r="R1297" i="24"/>
  <c r="AR1298" i="24"/>
  <c r="L1298" i="24"/>
  <c r="C1298" i="24"/>
  <c r="E1298" i="24"/>
  <c r="F1298" i="24"/>
  <c r="G1298" i="24"/>
  <c r="B1299" i="24"/>
  <c r="AP1241" i="24"/>
  <c r="AO1242" i="24" s="1"/>
  <c r="J1241" i="24"/>
  <c r="I1242" i="24" s="1"/>
  <c r="D1241" i="24"/>
  <c r="O1241" i="24"/>
  <c r="P1241" i="24"/>
  <c r="R1241" i="24"/>
  <c r="Q1241" i="24"/>
  <c r="AR1242" i="24"/>
  <c r="L1242" i="24"/>
  <c r="C1242" i="24"/>
  <c r="E1242" i="24"/>
  <c r="G1242" i="24"/>
  <c r="B1243" i="24"/>
  <c r="AP1185" i="24"/>
  <c r="AO1186" i="24" s="1"/>
  <c r="J1185" i="24"/>
  <c r="I1186" i="24" s="1"/>
  <c r="D1185" i="24"/>
  <c r="O1185" i="24"/>
  <c r="P1185" i="24"/>
  <c r="Q1185" i="24"/>
  <c r="R1185" i="24"/>
  <c r="AR1186" i="24"/>
  <c r="L1186" i="24"/>
  <c r="C1186" i="24"/>
  <c r="E1186" i="24"/>
  <c r="G1186" i="24"/>
  <c r="B1187" i="24"/>
  <c r="AP1129" i="24"/>
  <c r="AO1130" i="24" s="1"/>
  <c r="J1129" i="24"/>
  <c r="I1130" i="24" s="1"/>
  <c r="D1129" i="24"/>
  <c r="O1129" i="24"/>
  <c r="P1129" i="24"/>
  <c r="R1129" i="24"/>
  <c r="Q1129" i="24"/>
  <c r="AR1130" i="24"/>
  <c r="L1130" i="24"/>
  <c r="C1130" i="24"/>
  <c r="E1130" i="24"/>
  <c r="G1130" i="24"/>
  <c r="B1131" i="24"/>
  <c r="AP1073" i="24"/>
  <c r="AO1074" i="24" s="1"/>
  <c r="J1073" i="24"/>
  <c r="I1074" i="24" s="1"/>
  <c r="D1073" i="24"/>
  <c r="O1073" i="24"/>
  <c r="P1073" i="24"/>
  <c r="R1073" i="24"/>
  <c r="Q1073" i="24"/>
  <c r="AR1074" i="24"/>
  <c r="L1074" i="24"/>
  <c r="C1074" i="24"/>
  <c r="E1074" i="24"/>
  <c r="G1074" i="24"/>
  <c r="B1075" i="24"/>
  <c r="AP1017" i="24"/>
  <c r="AO1018" i="24" s="1"/>
  <c r="J1017" i="24"/>
  <c r="I1018" i="24" s="1"/>
  <c r="D1017" i="24"/>
  <c r="O1017" i="24"/>
  <c r="P1017" i="24"/>
  <c r="Q1017" i="24"/>
  <c r="R1017" i="24"/>
  <c r="AR1018" i="24"/>
  <c r="L1018" i="24"/>
  <c r="C1018" i="24"/>
  <c r="F1018" i="24" s="1"/>
  <c r="E1018" i="24"/>
  <c r="G1018" i="24"/>
  <c r="B1019" i="24"/>
  <c r="AP961" i="24"/>
  <c r="AO962" i="24" s="1"/>
  <c r="J961" i="24"/>
  <c r="I962" i="24" s="1"/>
  <c r="D961" i="24"/>
  <c r="P961" i="24"/>
  <c r="R961" i="24"/>
  <c r="Q961" i="24"/>
  <c r="AR962" i="24"/>
  <c r="L962" i="24"/>
  <c r="C962" i="24"/>
  <c r="E962" i="24"/>
  <c r="F962" i="24"/>
  <c r="G962" i="24"/>
  <c r="B963" i="24"/>
  <c r="AP905" i="24"/>
  <c r="AO906" i="24" s="1"/>
  <c r="J905" i="24"/>
  <c r="I906" i="24" s="1"/>
  <c r="D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F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AR626" i="24"/>
  <c r="L626" i="24"/>
  <c r="C626" i="24"/>
  <c r="E626" i="24"/>
  <c r="F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G402" i="24"/>
  <c r="B403" i="24"/>
  <c r="AP345" i="24"/>
  <c r="AO346" i="24" s="1"/>
  <c r="J345" i="24"/>
  <c r="I346" i="24" s="1"/>
  <c r="D345" i="24"/>
  <c r="O345" i="24"/>
  <c r="P345" i="24"/>
  <c r="Q345" i="24"/>
  <c r="R345" i="24"/>
  <c r="AR346" i="24"/>
  <c r="L346" i="24"/>
  <c r="C346" i="24"/>
  <c r="E346" i="24"/>
  <c r="F346" i="24"/>
  <c r="G346" i="24"/>
  <c r="B347" i="24"/>
  <c r="J289" i="24"/>
  <c r="I290" i="24" s="1"/>
  <c r="AP289" i="24"/>
  <c r="AO290" i="24" s="1"/>
  <c r="D289" i="24"/>
  <c r="O289" i="24"/>
  <c r="P289" i="24"/>
  <c r="Q289" i="24"/>
  <c r="R289" i="24"/>
  <c r="L290" i="24"/>
  <c r="AR290" i="24"/>
  <c r="C290" i="24"/>
  <c r="E290" i="24"/>
  <c r="F290" i="24"/>
  <c r="G290" i="24"/>
  <c r="B291" i="24"/>
  <c r="D4768" i="23"/>
  <c r="J4768" i="23"/>
  <c r="I4769" i="23" s="1"/>
  <c r="W4768" i="23"/>
  <c r="V4769" i="23" s="1"/>
  <c r="O4768" i="23"/>
  <c r="R108" i="13" s="1"/>
  <c r="P4768" i="23"/>
  <c r="Q4768" i="23"/>
  <c r="R4768" i="23"/>
  <c r="L4769" i="23"/>
  <c r="Y4769" i="23"/>
  <c r="C4769" i="23"/>
  <c r="F4769" i="23" s="1"/>
  <c r="E4769" i="23"/>
  <c r="G4769" i="23"/>
  <c r="B4770" i="23"/>
  <c r="S4713" i="23"/>
  <c r="U4713" i="23"/>
  <c r="AG4713" i="23"/>
  <c r="AI4713" i="23"/>
  <c r="D4714" i="23"/>
  <c r="J4714" i="23"/>
  <c r="I4715" i="23" s="1"/>
  <c r="AB4714" i="23"/>
  <c r="AA4715" i="23" s="1"/>
  <c r="P4714" i="23"/>
  <c r="Q4714" i="23"/>
  <c r="R4714" i="23"/>
  <c r="AD4715" i="23"/>
  <c r="L4715" i="23"/>
  <c r="C4715" i="23"/>
  <c r="E4715" i="23"/>
  <c r="F4715" i="23"/>
  <c r="G4715" i="23"/>
  <c r="B4716" i="23"/>
  <c r="Z4659" i="23"/>
  <c r="V4660" i="23"/>
  <c r="D4660" i="23"/>
  <c r="W4660" i="23"/>
  <c r="O4660" i="23"/>
  <c r="P4660" i="23"/>
  <c r="Q4660" i="23"/>
  <c r="R4660" i="23"/>
  <c r="Y4661" i="23"/>
  <c r="C4661" i="23"/>
  <c r="X4661" i="23" s="1"/>
  <c r="E4661" i="23"/>
  <c r="F4661" i="23"/>
  <c r="G4661" i="23"/>
  <c r="B4662" i="23"/>
  <c r="J4606" i="23"/>
  <c r="I4607" i="23" s="1"/>
  <c r="D4606" i="23"/>
  <c r="P4606" i="23"/>
  <c r="Q4606" i="23"/>
  <c r="R4606" i="23"/>
  <c r="L4607" i="23"/>
  <c r="C4607" i="23"/>
  <c r="E4607" i="23"/>
  <c r="G4607" i="23"/>
  <c r="B4608" i="23"/>
  <c r="M4552" i="23"/>
  <c r="D4552" i="23"/>
  <c r="J4552" i="23"/>
  <c r="P4552" i="23"/>
  <c r="Q4552" i="23"/>
  <c r="R4552" i="23"/>
  <c r="L4553" i="23"/>
  <c r="C4553" i="23"/>
  <c r="K4553" i="23" s="1"/>
  <c r="E4553" i="23"/>
  <c r="F4553" i="23"/>
  <c r="G4553" i="23"/>
  <c r="B4554" i="23"/>
  <c r="D4252" i="23"/>
  <c r="J4252" i="23"/>
  <c r="I4253" i="23" s="1"/>
  <c r="W4252" i="23"/>
  <c r="V4253" i="23" s="1"/>
  <c r="P4252" i="23"/>
  <c r="Q4252" i="23"/>
  <c r="R4252" i="23"/>
  <c r="L4253" i="23"/>
  <c r="Y4253" i="23"/>
  <c r="C4253" i="23"/>
  <c r="F4253" i="23" s="1"/>
  <c r="E4253" i="23"/>
  <c r="G4253" i="23"/>
  <c r="B4254" i="23"/>
  <c r="D4198" i="23"/>
  <c r="J4198" i="23"/>
  <c r="I4199" i="23" s="1"/>
  <c r="W4198" i="23"/>
  <c r="V4199" i="23" s="1"/>
  <c r="P4198" i="23"/>
  <c r="Q4198" i="23"/>
  <c r="R4198" i="23"/>
  <c r="Y4199" i="23"/>
  <c r="L4199" i="23"/>
  <c r="C4199" i="23"/>
  <c r="E4199" i="23"/>
  <c r="G4199" i="23"/>
  <c r="B4200" i="23"/>
  <c r="D4144" i="23"/>
  <c r="J4144" i="23"/>
  <c r="I4145" i="23" s="1"/>
  <c r="W4144" i="23"/>
  <c r="V4145" i="23" s="1"/>
  <c r="O4144" i="23"/>
  <c r="P4144" i="23"/>
  <c r="Q4144" i="23"/>
  <c r="R4144" i="23"/>
  <c r="L4145" i="23"/>
  <c r="Y4145" i="23"/>
  <c r="C4145" i="23"/>
  <c r="E4145" i="23"/>
  <c r="F4145" i="23"/>
  <c r="G4145" i="23"/>
  <c r="B4146" i="23"/>
  <c r="L4091" i="23"/>
  <c r="Y4091" i="23"/>
  <c r="C4091" i="23"/>
  <c r="E4091" i="23"/>
  <c r="G4091" i="23"/>
  <c r="B4092" i="23"/>
  <c r="W4090" i="23"/>
  <c r="V4091" i="23" s="1"/>
  <c r="D4090" i="23"/>
  <c r="J4090" i="23"/>
  <c r="I4091" i="23" s="1"/>
  <c r="O4090" i="23"/>
  <c r="P4090" i="23"/>
  <c r="Q4090" i="23"/>
  <c r="R4090" i="23"/>
  <c r="O3790" i="23"/>
  <c r="P3790" i="23"/>
  <c r="Q3790" i="23"/>
  <c r="R3790" i="23"/>
  <c r="C3791" i="23"/>
  <c r="G3791" i="23"/>
  <c r="E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D3521" i="23" s="1"/>
  <c r="E3521" i="23"/>
  <c r="F3521" i="23"/>
  <c r="G3521" i="23"/>
  <c r="B3522" i="23"/>
  <c r="W3466" i="23"/>
  <c r="V3467" i="23" s="1"/>
  <c r="J3466" i="23"/>
  <c r="I3467" i="23" s="1"/>
  <c r="D3466" i="23"/>
  <c r="O3466" i="23"/>
  <c r="P3466" i="23"/>
  <c r="Q3466" i="23"/>
  <c r="R3466" i="23"/>
  <c r="Y3467" i="23"/>
  <c r="L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L3359" i="23"/>
  <c r="Y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L3251" i="23"/>
  <c r="Y3251" i="23"/>
  <c r="C3251" i="23"/>
  <c r="E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P3142" i="23"/>
  <c r="Q3142" i="23"/>
  <c r="R3142" i="23"/>
  <c r="Y3143" i="23"/>
  <c r="L3143" i="23"/>
  <c r="C3143" i="23"/>
  <c r="E3143" i="23"/>
  <c r="G3143" i="23"/>
  <c r="B3144" i="23"/>
  <c r="W3088" i="23"/>
  <c r="V3089" i="23" s="1"/>
  <c r="J3088" i="23"/>
  <c r="I3089" i="23" s="1"/>
  <c r="D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G3035" i="23"/>
  <c r="B3036" i="23"/>
  <c r="J2980" i="23"/>
  <c r="I2981" i="23" s="1"/>
  <c r="W2980" i="23"/>
  <c r="V2981" i="23" s="1"/>
  <c r="D2980" i="23"/>
  <c r="O2980" i="23"/>
  <c r="P2980" i="23"/>
  <c r="Q2980" i="23"/>
  <c r="R2980" i="23"/>
  <c r="Y2981" i="23"/>
  <c r="L2981" i="23"/>
  <c r="C2981" i="23"/>
  <c r="E2981" i="23"/>
  <c r="F2981" i="23"/>
  <c r="G2981" i="23"/>
  <c r="B2982" i="23"/>
  <c r="W2926" i="23"/>
  <c r="V2927" i="23" s="1"/>
  <c r="J2926" i="23"/>
  <c r="I2927" i="23" s="1"/>
  <c r="D2926" i="23"/>
  <c r="O2926" i="23"/>
  <c r="P2926" i="23"/>
  <c r="Q2926" i="23"/>
  <c r="R2926" i="23"/>
  <c r="Y2927" i="23"/>
  <c r="L2927" i="23"/>
  <c r="C2927" i="23"/>
  <c r="E2927" i="23"/>
  <c r="F2927" i="23"/>
  <c r="G2927" i="23"/>
  <c r="B2928" i="23"/>
  <c r="Z2871" i="23"/>
  <c r="V2872" i="23"/>
  <c r="W2872" i="23"/>
  <c r="V2873" i="23" s="1"/>
  <c r="J2872" i="23"/>
  <c r="I2873" i="23" s="1"/>
  <c r="D2872" i="23"/>
  <c r="O2872" i="23"/>
  <c r="P2872" i="23"/>
  <c r="Q2872" i="23"/>
  <c r="R2872" i="23"/>
  <c r="Y2873" i="23"/>
  <c r="L2873" i="23"/>
  <c r="C2873" i="23"/>
  <c r="F2873" i="23" s="1"/>
  <c r="E2873" i="23"/>
  <c r="G2873" i="23"/>
  <c r="B2874" i="23"/>
  <c r="J2818" i="23"/>
  <c r="I2819" i="23" s="1"/>
  <c r="W2818" i="23"/>
  <c r="V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P2764" i="23"/>
  <c r="Q2764" i="23"/>
  <c r="R2764" i="23"/>
  <c r="Y2765" i="23"/>
  <c r="L2765" i="23"/>
  <c r="C2765" i="23"/>
  <c r="E2765" i="23"/>
  <c r="F2765" i="23"/>
  <c r="G2765" i="23"/>
  <c r="B2766" i="23"/>
  <c r="Z2709" i="23"/>
  <c r="O2709" i="23" s="1"/>
  <c r="V2710" i="23"/>
  <c r="W2710" i="23"/>
  <c r="V2711" i="23" s="1"/>
  <c r="J2710" i="23"/>
  <c r="I2711" i="23" s="1"/>
  <c r="D2710" i="23"/>
  <c r="P2710" i="23"/>
  <c r="Q2710" i="23"/>
  <c r="R2710" i="23"/>
  <c r="Y2711" i="23"/>
  <c r="L2711" i="23"/>
  <c r="C2711" i="23"/>
  <c r="E2711" i="23"/>
  <c r="G2711" i="23"/>
  <c r="B2712" i="23"/>
  <c r="Z2655" i="23"/>
  <c r="V2656" i="23"/>
  <c r="J2656" i="23"/>
  <c r="I2657" i="23" s="1"/>
  <c r="W2656" i="23"/>
  <c r="V2657" i="23" s="1"/>
  <c r="D2656" i="23"/>
  <c r="P2656" i="23"/>
  <c r="Q2656" i="23"/>
  <c r="R2656" i="23"/>
  <c r="L2657" i="23"/>
  <c r="Y2657" i="23"/>
  <c r="C2657" i="23"/>
  <c r="E2657" i="23"/>
  <c r="F2657" i="23"/>
  <c r="G2657" i="23"/>
  <c r="B2658" i="23"/>
  <c r="W2602" i="23"/>
  <c r="V2603" i="23" s="1"/>
  <c r="J2602" i="23"/>
  <c r="I2603" i="23" s="1"/>
  <c r="D2602" i="23"/>
  <c r="O2602" i="23"/>
  <c r="P2602" i="23"/>
  <c r="Q2602" i="23"/>
  <c r="R2602" i="23"/>
  <c r="Y2603" i="23"/>
  <c r="L2603" i="23"/>
  <c r="C2603" i="23"/>
  <c r="E2603" i="23"/>
  <c r="G2603" i="23"/>
  <c r="B2604" i="23"/>
  <c r="W2548" i="23"/>
  <c r="V2549" i="23" s="1"/>
  <c r="J2548" i="23"/>
  <c r="I2549" i="23" s="1"/>
  <c r="D2548" i="23"/>
  <c r="O2548" i="23"/>
  <c r="P2548" i="23"/>
  <c r="Q2548" i="23"/>
  <c r="R2548" i="23"/>
  <c r="Y2549" i="23"/>
  <c r="L2549" i="23"/>
  <c r="C2549" i="23"/>
  <c r="E2549" i="23"/>
  <c r="F2549" i="23"/>
  <c r="G2549" i="23"/>
  <c r="B2550" i="23"/>
  <c r="W2494" i="23"/>
  <c r="V2495" i="23" s="1"/>
  <c r="J2494" i="23"/>
  <c r="I2495" i="23" s="1"/>
  <c r="D2494" i="23"/>
  <c r="O2494" i="23"/>
  <c r="P2494" i="23"/>
  <c r="Q2494" i="23"/>
  <c r="R2494" i="23"/>
  <c r="Y2495" i="23"/>
  <c r="L2495" i="23"/>
  <c r="C2495" i="23"/>
  <c r="E2495" i="23"/>
  <c r="G2495" i="23"/>
  <c r="B2496" i="23"/>
  <c r="W2440" i="23"/>
  <c r="V2441" i="23" s="1"/>
  <c r="J2440" i="23"/>
  <c r="I2441" i="23" s="1"/>
  <c r="D2440" i="23"/>
  <c r="O2440" i="23"/>
  <c r="P2440" i="23"/>
  <c r="Q2440" i="23"/>
  <c r="R2440" i="23"/>
  <c r="Y2441" i="23"/>
  <c r="L2441" i="23"/>
  <c r="C2441" i="23"/>
  <c r="E2441" i="23"/>
  <c r="F2441" i="23"/>
  <c r="G2441" i="23"/>
  <c r="B2442" i="23"/>
  <c r="W2386" i="23"/>
  <c r="V2387" i="23" s="1"/>
  <c r="J2386" i="23"/>
  <c r="I2387" i="23" s="1"/>
  <c r="D2386" i="23"/>
  <c r="O2386" i="23"/>
  <c r="P2386" i="23"/>
  <c r="Q2386" i="23"/>
  <c r="R2386" i="23"/>
  <c r="Y2387" i="23"/>
  <c r="L2387" i="23"/>
  <c r="C2387" i="23"/>
  <c r="E2387" i="23"/>
  <c r="G2387" i="23"/>
  <c r="B2388" i="23"/>
  <c r="W2332" i="23"/>
  <c r="V2333" i="23" s="1"/>
  <c r="J2332" i="23"/>
  <c r="I2333" i="23" s="1"/>
  <c r="D2332" i="23"/>
  <c r="O2332" i="23"/>
  <c r="P2332" i="23"/>
  <c r="Q2332" i="23"/>
  <c r="R2332" i="23"/>
  <c r="Y2333" i="23"/>
  <c r="L2333" i="23"/>
  <c r="C2333" i="23"/>
  <c r="E2333" i="23"/>
  <c r="F2333" i="23"/>
  <c r="G2333" i="23"/>
  <c r="B2334" i="23"/>
  <c r="L2279" i="23"/>
  <c r="Y2279" i="23"/>
  <c r="E2279" i="23"/>
  <c r="B2280" i="23"/>
  <c r="C2279" i="23"/>
  <c r="G2279" i="23"/>
  <c r="W2278" i="23"/>
  <c r="V2279" i="23" s="1"/>
  <c r="J2278" i="23"/>
  <c r="I2279" i="23" s="1"/>
  <c r="D2278" i="23"/>
  <c r="P2278" i="23"/>
  <c r="Q2278" i="23"/>
  <c r="R2278" i="23"/>
  <c r="W2224" i="23"/>
  <c r="V2225" i="23" s="1"/>
  <c r="J2224" i="23"/>
  <c r="I2225" i="23" s="1"/>
  <c r="D2224" i="23"/>
  <c r="P2224" i="23"/>
  <c r="Q2224" i="23"/>
  <c r="R2224" i="23"/>
  <c r="Y2225" i="23"/>
  <c r="L2225" i="23"/>
  <c r="C2225" i="23"/>
  <c r="E2225" i="23"/>
  <c r="G2225" i="23"/>
  <c r="B2226" i="23"/>
  <c r="J2170" i="23"/>
  <c r="I2171" i="23" s="1"/>
  <c r="W2170" i="23"/>
  <c r="V2171" i="23" s="1"/>
  <c r="D2170" i="23"/>
  <c r="O2170" i="23"/>
  <c r="P2170" i="23"/>
  <c r="Q2170" i="23"/>
  <c r="R2170" i="23"/>
  <c r="L2171" i="23"/>
  <c r="Y2171" i="23"/>
  <c r="C2171" i="23"/>
  <c r="G2171" i="23"/>
  <c r="B2172" i="23"/>
  <c r="E2171" i="23"/>
  <c r="P2116" i="23"/>
  <c r="Q2116" i="23"/>
  <c r="R2116" i="23"/>
  <c r="L2117" i="23"/>
  <c r="Y2117" i="23"/>
  <c r="B2118" i="23"/>
  <c r="C2117" i="23"/>
  <c r="G2117" i="23"/>
  <c r="E2117" i="23"/>
  <c r="W2116" i="23"/>
  <c r="V2117" i="23" s="1"/>
  <c r="J2116" i="23"/>
  <c r="I2117" i="23" s="1"/>
  <c r="D2116" i="23"/>
  <c r="O2062" i="23"/>
  <c r="P2062" i="23"/>
  <c r="Q2062" i="23"/>
  <c r="R2062" i="23"/>
  <c r="W2062" i="23"/>
  <c r="V2063" i="23" s="1"/>
  <c r="J2062" i="23"/>
  <c r="I2063" i="23" s="1"/>
  <c r="D2062" i="23"/>
  <c r="L2063" i="23"/>
  <c r="Y2063" i="23"/>
  <c r="C2063" i="23"/>
  <c r="E2063" i="23"/>
  <c r="G2063" i="23"/>
  <c r="B2064" i="23"/>
  <c r="J2008" i="23"/>
  <c r="I2009" i="23" s="1"/>
  <c r="W2008" i="23"/>
  <c r="V2009" i="23" s="1"/>
  <c r="D2008" i="23"/>
  <c r="O2008" i="23"/>
  <c r="P2008" i="23"/>
  <c r="Q2008" i="23"/>
  <c r="R2008" i="23"/>
  <c r="Y2009" i="23"/>
  <c r="L2009" i="23"/>
  <c r="B2010" i="23"/>
  <c r="E2009" i="23"/>
  <c r="G2009" i="23"/>
  <c r="C2009" i="23"/>
  <c r="O1954" i="23"/>
  <c r="P1954" i="23"/>
  <c r="Q1954" i="23"/>
  <c r="R1954" i="23"/>
  <c r="W1954" i="23"/>
  <c r="V1955" i="23" s="1"/>
  <c r="J1954" i="23"/>
  <c r="I1955" i="23" s="1"/>
  <c r="D1954" i="23"/>
  <c r="L1955" i="23"/>
  <c r="Y1955" i="23"/>
  <c r="B1956" i="23"/>
  <c r="C1955" i="23"/>
  <c r="E1955" i="23"/>
  <c r="G1955" i="23"/>
  <c r="W1900" i="23"/>
  <c r="V1901" i="23" s="1"/>
  <c r="J1900" i="23"/>
  <c r="I1901" i="23" s="1"/>
  <c r="D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P1738" i="23"/>
  <c r="Q1738" i="23"/>
  <c r="R1738" i="23"/>
  <c r="L1739" i="23"/>
  <c r="Y1739" i="23"/>
  <c r="C1739" i="23"/>
  <c r="E1739" i="23"/>
  <c r="F1739" i="23"/>
  <c r="G1739" i="23"/>
  <c r="B1740" i="23"/>
  <c r="J1684" i="23"/>
  <c r="I1685" i="23" s="1"/>
  <c r="W1684" i="23"/>
  <c r="V1685" i="23" s="1"/>
  <c r="D1684" i="23"/>
  <c r="O1684" i="23"/>
  <c r="P1684" i="23"/>
  <c r="Q1684" i="23"/>
  <c r="R1684" i="23"/>
  <c r="Y1685" i="23"/>
  <c r="L1685" i="23"/>
  <c r="C1685" i="23"/>
  <c r="E1685" i="23"/>
  <c r="F1685" i="23"/>
  <c r="G1685" i="23"/>
  <c r="B1686" i="23"/>
  <c r="W1630" i="23"/>
  <c r="V1631" i="23" s="1"/>
  <c r="J1630" i="23"/>
  <c r="I1631" i="23" s="1"/>
  <c r="D1630" i="23"/>
  <c r="O1630" i="23"/>
  <c r="P1630" i="23"/>
  <c r="Q1630" i="23"/>
  <c r="R1630" i="23"/>
  <c r="Y1631" i="23"/>
  <c r="L1631" i="23"/>
  <c r="C1631" i="23"/>
  <c r="E1631" i="23"/>
  <c r="F1631" i="23"/>
  <c r="G1631" i="23"/>
  <c r="B1632" i="23"/>
  <c r="J1576" i="23"/>
  <c r="I1577" i="23" s="1"/>
  <c r="W1576" i="23"/>
  <c r="V1577" i="23" s="1"/>
  <c r="D1576" i="23"/>
  <c r="O1576" i="23"/>
  <c r="P1576" i="23"/>
  <c r="Q1576" i="23"/>
  <c r="R1576" i="23"/>
  <c r="Y1577" i="23"/>
  <c r="L1577" i="23"/>
  <c r="C1577" i="23"/>
  <c r="F1577" i="23" s="1"/>
  <c r="E1577" i="23"/>
  <c r="G1577" i="23"/>
  <c r="B1578" i="23"/>
  <c r="J1522" i="23"/>
  <c r="I1523" i="23" s="1"/>
  <c r="W1522" i="23"/>
  <c r="V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E1469" i="23"/>
  <c r="G1469" i="23"/>
  <c r="B1470" i="23"/>
  <c r="W1414" i="23"/>
  <c r="V1415" i="23" s="1"/>
  <c r="J1414" i="23"/>
  <c r="I1415" i="23" s="1"/>
  <c r="D1414" i="23"/>
  <c r="O1414" i="23"/>
  <c r="P1414" i="23"/>
  <c r="Q1414" i="23"/>
  <c r="R1414" i="23"/>
  <c r="Y1415" i="23"/>
  <c r="L1415" i="23"/>
  <c r="C1415" i="23"/>
  <c r="F1415" i="23" s="1"/>
  <c r="E1415" i="23"/>
  <c r="G1415" i="23"/>
  <c r="B1416" i="23"/>
  <c r="W1360" i="23"/>
  <c r="V1361" i="23" s="1"/>
  <c r="J1360" i="23"/>
  <c r="I1361" i="23" s="1"/>
  <c r="D1360" i="23"/>
  <c r="P1360" i="23"/>
  <c r="Q1360" i="23"/>
  <c r="R1360" i="23"/>
  <c r="Y1361" i="23"/>
  <c r="L1361" i="23"/>
  <c r="C1361" i="23"/>
  <c r="F1361" i="23" s="1"/>
  <c r="E1361" i="23"/>
  <c r="G1361" i="23"/>
  <c r="B1362" i="23"/>
  <c r="W1306" i="23"/>
  <c r="V1307" i="23" s="1"/>
  <c r="J1306" i="23"/>
  <c r="I1307" i="23" s="1"/>
  <c r="D1306" i="23"/>
  <c r="O1306" i="23"/>
  <c r="P1306" i="23"/>
  <c r="Q1306" i="23"/>
  <c r="R1306" i="23"/>
  <c r="Y1307" i="23"/>
  <c r="L1307" i="23"/>
  <c r="C1307" i="23"/>
  <c r="F1307" i="23" s="1"/>
  <c r="E1307" i="23"/>
  <c r="G1307" i="23"/>
  <c r="B1308"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Q1198" i="23"/>
  <c r="R1198" i="23"/>
  <c r="Y1199" i="23"/>
  <c r="L1199" i="23"/>
  <c r="C1199" i="23"/>
  <c r="F1199" i="23" s="1"/>
  <c r="E1199" i="23"/>
  <c r="G1199" i="23"/>
  <c r="B1200" i="23"/>
  <c r="W1144" i="23"/>
  <c r="V1145" i="23" s="1"/>
  <c r="J1144" i="23"/>
  <c r="I1145" i="23" s="1"/>
  <c r="D1144" i="23"/>
  <c r="P1144" i="23"/>
  <c r="Q1144" i="23"/>
  <c r="R1144" i="23"/>
  <c r="Y1145" i="23"/>
  <c r="L1145" i="23"/>
  <c r="C1145" i="23"/>
  <c r="E1145" i="23"/>
  <c r="F1145" i="23"/>
  <c r="G1145" i="23"/>
  <c r="B1146" i="23"/>
  <c r="W1090" i="23"/>
  <c r="V1091" i="23" s="1"/>
  <c r="J1090" i="23"/>
  <c r="I1091" i="23" s="1"/>
  <c r="D1090" i="23"/>
  <c r="P1090" i="23"/>
  <c r="Q1090" i="23"/>
  <c r="R1090" i="23"/>
  <c r="L1091" i="23"/>
  <c r="Y1091" i="23"/>
  <c r="C1091" i="23"/>
  <c r="E1091" i="23"/>
  <c r="F1091" i="23"/>
  <c r="G1091" i="23"/>
  <c r="B1092" i="23"/>
  <c r="W1036" i="23"/>
  <c r="V1037" i="23" s="1"/>
  <c r="J1036" i="23"/>
  <c r="I1037" i="23" s="1"/>
  <c r="D1036" i="23"/>
  <c r="O1036" i="23"/>
  <c r="P1036" i="23"/>
  <c r="Q1036" i="23"/>
  <c r="R1036" i="23"/>
  <c r="L1037" i="23"/>
  <c r="Y1037" i="23"/>
  <c r="C1037" i="23"/>
  <c r="E1037" i="23"/>
  <c r="F1037" i="23"/>
  <c r="G1037" i="23"/>
  <c r="B1038" i="23"/>
  <c r="J982" i="23"/>
  <c r="I983" i="23" s="1"/>
  <c r="W982" i="23"/>
  <c r="V983" i="23" s="1"/>
  <c r="D982" i="23"/>
  <c r="O982" i="23"/>
  <c r="Q982" i="23"/>
  <c r="P982" i="23"/>
  <c r="R982" i="23"/>
  <c r="L983" i="23"/>
  <c r="Y983" i="23"/>
  <c r="C983" i="23"/>
  <c r="E983" i="23"/>
  <c r="F983" i="23"/>
  <c r="G983" i="23"/>
  <c r="B984" i="23"/>
  <c r="J928" i="23"/>
  <c r="I929" i="23" s="1"/>
  <c r="W928" i="23"/>
  <c r="V929" i="23" s="1"/>
  <c r="D928" i="23"/>
  <c r="O928" i="23"/>
  <c r="Q928" i="23"/>
  <c r="P928" i="23"/>
  <c r="R928" i="23"/>
  <c r="Y929" i="23"/>
  <c r="L929" i="23"/>
  <c r="C929" i="23"/>
  <c r="E929" i="23"/>
  <c r="F929" i="23"/>
  <c r="G929" i="23"/>
  <c r="B930" i="23"/>
  <c r="W874" i="23"/>
  <c r="V875" i="23" s="1"/>
  <c r="J874" i="23"/>
  <c r="I875" i="23" s="1"/>
  <c r="D874" i="23"/>
  <c r="O874" i="23"/>
  <c r="Q874" i="23"/>
  <c r="P874" i="23"/>
  <c r="R874" i="23"/>
  <c r="Y875" i="23"/>
  <c r="L875" i="23"/>
  <c r="C875" i="23"/>
  <c r="F875" i="23" s="1"/>
  <c r="E875" i="23"/>
  <c r="G875" i="23"/>
  <c r="B876" i="23"/>
  <c r="Z819" i="23"/>
  <c r="V820" i="23"/>
  <c r="W820" i="23"/>
  <c r="V821" i="23" s="1"/>
  <c r="J820" i="23"/>
  <c r="I821" i="23" s="1"/>
  <c r="D820" i="23"/>
  <c r="O820" i="23"/>
  <c r="Q820" i="23"/>
  <c r="P820" i="23"/>
  <c r="R820" i="23"/>
  <c r="L821" i="23"/>
  <c r="Y821" i="23"/>
  <c r="C821" i="23"/>
  <c r="F821" i="23" s="1"/>
  <c r="E821" i="23"/>
  <c r="G821" i="23"/>
  <c r="B822" i="23"/>
  <c r="L767" i="23"/>
  <c r="Y767" i="23"/>
  <c r="E767" i="23"/>
  <c r="G767" i="23"/>
  <c r="C767" i="23"/>
  <c r="B768" i="23"/>
  <c r="F767" i="23"/>
  <c r="J766" i="23"/>
  <c r="I767" i="23" s="1"/>
  <c r="W766" i="23"/>
  <c r="V767" i="23" s="1"/>
  <c r="D766" i="23"/>
  <c r="P766" i="23"/>
  <c r="Q766" i="23"/>
  <c r="R766" i="23"/>
  <c r="W712" i="23"/>
  <c r="V713" i="23" s="1"/>
  <c r="J712" i="23"/>
  <c r="I713" i="23" s="1"/>
  <c r="D712" i="23"/>
  <c r="Y713" i="23"/>
  <c r="L713" i="23"/>
  <c r="E713" i="23"/>
  <c r="G713" i="23"/>
  <c r="C713" i="23"/>
  <c r="B714" i="23"/>
  <c r="P712" i="23"/>
  <c r="Q712" i="23"/>
  <c r="R712"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Q550" i="23"/>
  <c r="P550" i="23"/>
  <c r="R550" i="23"/>
  <c r="Y551" i="23"/>
  <c r="L551" i="23"/>
  <c r="C551" i="23"/>
  <c r="E551" i="23"/>
  <c r="F551" i="23"/>
  <c r="G551" i="23"/>
  <c r="B552" i="23"/>
  <c r="W496" i="23"/>
  <c r="V497" i="23" s="1"/>
  <c r="J496" i="23"/>
  <c r="I497" i="23" s="1"/>
  <c r="D496" i="23"/>
  <c r="O496" i="23"/>
  <c r="Q496" i="23"/>
  <c r="R496" i="23"/>
  <c r="P496" i="23"/>
  <c r="Y497" i="23"/>
  <c r="L497" i="23"/>
  <c r="C497" i="23"/>
  <c r="E497" i="23"/>
  <c r="F497" i="23"/>
  <c r="G497" i="23"/>
  <c r="B498" i="23"/>
  <c r="W442" i="23"/>
  <c r="V443" i="23" s="1"/>
  <c r="J442" i="23"/>
  <c r="I443" i="23" s="1"/>
  <c r="D442" i="23"/>
  <c r="O442" i="23"/>
  <c r="P442" i="23"/>
  <c r="Q442" i="23"/>
  <c r="R442" i="23"/>
  <c r="L443" i="23"/>
  <c r="Y443" i="23"/>
  <c r="C443" i="23"/>
  <c r="F443" i="23" s="1"/>
  <c r="E443" i="23"/>
  <c r="G443" i="23"/>
  <c r="B444" i="23"/>
  <c r="W388" i="23"/>
  <c r="V389" i="23" s="1"/>
  <c r="J388" i="23"/>
  <c r="I389" i="23" s="1"/>
  <c r="D388" i="23"/>
  <c r="O388" i="23"/>
  <c r="Q388" i="23"/>
  <c r="P388" i="23"/>
  <c r="R388" i="23"/>
  <c r="Y389" i="23"/>
  <c r="L389" i="23"/>
  <c r="C389" i="23"/>
  <c r="E389" i="23"/>
  <c r="F389" i="23"/>
  <c r="G389" i="23"/>
  <c r="B390" i="23"/>
  <c r="W334" i="23"/>
  <c r="V335" i="23" s="1"/>
  <c r="J334" i="23"/>
  <c r="I335" i="23" s="1"/>
  <c r="D334" i="23"/>
  <c r="P334" i="23"/>
  <c r="Q334" i="23"/>
  <c r="R334" i="23"/>
  <c r="Y335" i="23"/>
  <c r="L335" i="23"/>
  <c r="C335" i="23"/>
  <c r="E335" i="23"/>
  <c r="F335" i="23"/>
  <c r="G335" i="23"/>
  <c r="B336" i="23"/>
  <c r="W280" i="23"/>
  <c r="V281" i="23" s="1"/>
  <c r="J280" i="23"/>
  <c r="I281" i="23" s="1"/>
  <c r="D280" i="23"/>
  <c r="Q280" i="23"/>
  <c r="P280" i="23"/>
  <c r="R280" i="23"/>
  <c r="Y281" i="23"/>
  <c r="L281" i="23"/>
  <c r="C281" i="23"/>
  <c r="E281" i="23"/>
  <c r="F281" i="23"/>
  <c r="G281" i="23"/>
  <c r="B282" i="23"/>
  <c r="W226" i="23"/>
  <c r="V227" i="23" s="1"/>
  <c r="J226" i="23"/>
  <c r="I227" i="23" s="1"/>
  <c r="D226" i="23"/>
  <c r="O226" i="23"/>
  <c r="Q226" i="23"/>
  <c r="R226" i="23"/>
  <c r="P226" i="23"/>
  <c r="Y227" i="23"/>
  <c r="L227" i="23"/>
  <c r="C227" i="23"/>
  <c r="E227" i="23"/>
  <c r="F227" i="23"/>
  <c r="G227" i="23"/>
  <c r="B228" i="23"/>
  <c r="W172" i="23"/>
  <c r="V173" i="23" s="1"/>
  <c r="J172" i="23"/>
  <c r="I173" i="23" s="1"/>
  <c r="D172" i="23"/>
  <c r="O172" i="23"/>
  <c r="Q172" i="23"/>
  <c r="R172" i="23"/>
  <c r="P172" i="23"/>
  <c r="Y173" i="23"/>
  <c r="L173" i="23"/>
  <c r="C173" i="23"/>
  <c r="E173" i="23"/>
  <c r="F173" i="23"/>
  <c r="G173" i="23"/>
  <c r="B174" i="23"/>
  <c r="W118" i="23"/>
  <c r="V119" i="23" s="1"/>
  <c r="J118" i="23"/>
  <c r="I119" i="23" s="1"/>
  <c r="D118" i="23"/>
  <c r="O118" i="23"/>
  <c r="P118" i="23"/>
  <c r="Q118" i="23"/>
  <c r="R118" i="23"/>
  <c r="Y119" i="23"/>
  <c r="L119" i="23"/>
  <c r="C119" i="23"/>
  <c r="E119" i="23"/>
  <c r="F119" i="23"/>
  <c r="G119" i="23"/>
  <c r="B120" i="23"/>
  <c r="L57" i="18"/>
  <c r="C57" i="18"/>
  <c r="K57" i="18" s="1"/>
  <c r="G57" i="18"/>
  <c r="B57" i="19"/>
  <c r="E57" i="18"/>
  <c r="B58" i="18"/>
  <c r="F57" i="18"/>
  <c r="C57" i="19" s="1"/>
  <c r="E56" i="19"/>
  <c r="X56" i="19"/>
  <c r="T56"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D56" i="18"/>
  <c r="J56" i="18"/>
  <c r="I57" i="18" s="1"/>
  <c r="N107" i="13"/>
  <c r="E107" i="13"/>
  <c r="O55" i="18"/>
  <c r="W15" i="9"/>
  <c r="W17" i="9"/>
  <c r="AI1628" i="24"/>
  <c r="X14" i="9"/>
  <c r="C134" i="9"/>
  <c r="AI732" i="24"/>
  <c r="X103" i="9"/>
  <c r="AE1627" i="24"/>
  <c r="AE1625" i="24"/>
  <c r="AE1623" i="24"/>
  <c r="AE1621" i="24"/>
  <c r="AE1619" i="24"/>
  <c r="C23" i="9"/>
  <c r="AE1618" i="24"/>
  <c r="AE1620"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7" i="24"/>
  <c r="AD1397" i="24"/>
  <c r="AY1396" i="24"/>
  <c r="AD1396" i="24"/>
  <c r="AY1395" i="24"/>
  <c r="AD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Y1292" i="24"/>
  <c r="AD1292" i="24"/>
  <c r="AD1291" i="24"/>
  <c r="AY1291" i="24"/>
  <c r="AY1290" i="24"/>
  <c r="AD1290" i="24"/>
  <c r="AY1289" i="24"/>
  <c r="AD1289" i="24"/>
  <c r="AY1288" i="24"/>
  <c r="AD1288" i="24"/>
  <c r="AY1287" i="24"/>
  <c r="AD1287" i="24"/>
  <c r="AY1286" i="24"/>
  <c r="AD1286" i="24"/>
  <c r="AY1285" i="24"/>
  <c r="AD1285" i="24"/>
  <c r="AY1284" i="24"/>
  <c r="AD1284" i="24"/>
  <c r="AY1283" i="24"/>
  <c r="AD1283" i="24"/>
  <c r="AY1282" i="24"/>
  <c r="AD1282" i="24"/>
  <c r="H1306" i="24" s="1"/>
  <c r="N1306" i="24"/>
  <c r="L1306" i="24"/>
  <c r="K1306" i="24"/>
  <c r="I1306" i="24"/>
  <c r="J1306" i="24" s="1"/>
  <c r="G1306" i="24"/>
  <c r="AY1236" i="24"/>
  <c r="AD1236" i="24"/>
  <c r="AD1235" i="24"/>
  <c r="AY1235" i="24"/>
  <c r="AY1234" i="24"/>
  <c r="AD1234" i="24"/>
  <c r="AY1233" i="24"/>
  <c r="AD1233" i="24"/>
  <c r="AY1232" i="24"/>
  <c r="AD1232" i="24"/>
  <c r="AY1231" i="24"/>
  <c r="AD1231" i="24"/>
  <c r="AY1230" i="24"/>
  <c r="AD1230" i="24"/>
  <c r="AD1229" i="24"/>
  <c r="AY1229" i="24"/>
  <c r="AY1228" i="24"/>
  <c r="AD1228" i="24"/>
  <c r="AY1227" i="24"/>
  <c r="AD1227" i="24"/>
  <c r="AY1226" i="24"/>
  <c r="AD1226" i="24"/>
  <c r="N1250" i="24"/>
  <c r="L1250" i="24"/>
  <c r="K1250" i="24"/>
  <c r="I1250" i="24"/>
  <c r="J1250" i="24" s="1"/>
  <c r="H1250" i="24"/>
  <c r="G1250" i="24"/>
  <c r="AY1180" i="24"/>
  <c r="AD1180" i="24"/>
  <c r="AD1179" i="24"/>
  <c r="AY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20" i="24"/>
  <c r="AE1118" i="24"/>
  <c r="AE1116" i="24"/>
  <c r="AE1115" i="24"/>
  <c r="AE1114" i="24"/>
  <c r="AE1117" i="24"/>
  <c r="AE1121" i="24"/>
  <c r="AE1119" i="24"/>
  <c r="AE1122" i="24"/>
  <c r="AE1124" i="24"/>
  <c r="AY1068" i="24"/>
  <c r="AD1068" i="24"/>
  <c r="AD1067" i="24"/>
  <c r="AY1067" i="24"/>
  <c r="AY1066" i="24"/>
  <c r="AD1066" i="24"/>
  <c r="AY1065" i="24"/>
  <c r="AD1065" i="24"/>
  <c r="AY1064" i="24"/>
  <c r="AD1064" i="24"/>
  <c r="AY1063" i="24"/>
  <c r="AD1063" i="24"/>
  <c r="AY1062" i="24"/>
  <c r="AD1062" i="24"/>
  <c r="AY1060" i="24"/>
  <c r="AD1060" i="24"/>
  <c r="AD1061" i="24"/>
  <c r="AY1061"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D1007" i="24"/>
  <c r="AY1007" i="24"/>
  <c r="AY1006" i="24"/>
  <c r="AD1006" i="24"/>
  <c r="AY1004" i="24"/>
  <c r="AD1004" i="24"/>
  <c r="H1026" i="24" s="1"/>
  <c r="AD1005" i="24"/>
  <c r="AY1005" i="24"/>
  <c r="AY1003" i="24"/>
  <c r="AD1003" i="24"/>
  <c r="AY1002" i="24"/>
  <c r="AD1002" i="24"/>
  <c r="N1026" i="24"/>
  <c r="L1026" i="24"/>
  <c r="K1026" i="24"/>
  <c r="I1026" i="24"/>
  <c r="J1026" i="24" s="1"/>
  <c r="G1026" i="24"/>
  <c r="AY956" i="24"/>
  <c r="AD956" i="24"/>
  <c r="AD955" i="24"/>
  <c r="AY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D843" i="24"/>
  <c r="AY843" i="24"/>
  <c r="AY842" i="24"/>
  <c r="AD842" i="24"/>
  <c r="AY841" i="24"/>
  <c r="AD841" i="24"/>
  <c r="AY840" i="24"/>
  <c r="AD840" i="24"/>
  <c r="AY839" i="24"/>
  <c r="AD839" i="24"/>
  <c r="AY838" i="24"/>
  <c r="AD838" i="24"/>
  <c r="AY837" i="24"/>
  <c r="AD837" i="24"/>
  <c r="AY836" i="24"/>
  <c r="AD836" i="24"/>
  <c r="AY835" i="24"/>
  <c r="AD835" i="24"/>
  <c r="AY834" i="24"/>
  <c r="AD834" i="24"/>
  <c r="N858" i="24"/>
  <c r="L858" i="24"/>
  <c r="K858" i="24"/>
  <c r="I858" i="24"/>
  <c r="J858" i="24" s="1"/>
  <c r="H858" i="24"/>
  <c r="G858" i="24"/>
  <c r="AY788" i="24"/>
  <c r="AD788" i="24"/>
  <c r="AD787" i="24"/>
  <c r="AY787" i="24"/>
  <c r="AY786" i="24"/>
  <c r="AD786" i="24"/>
  <c r="AY785" i="24"/>
  <c r="AD785" i="24"/>
  <c r="AY784" i="24"/>
  <c r="AD784" i="24"/>
  <c r="AD783" i="24"/>
  <c r="AY783" i="24"/>
  <c r="AY782" i="24"/>
  <c r="AD782" i="24"/>
  <c r="AY781" i="24"/>
  <c r="AD781" i="24"/>
  <c r="AY780" i="24"/>
  <c r="AD780" i="24"/>
  <c r="AY779" i="24"/>
  <c r="AD779" i="24"/>
  <c r="AY778" i="24"/>
  <c r="AD778" i="24"/>
  <c r="N802" i="24"/>
  <c r="L802" i="24"/>
  <c r="K802" i="24"/>
  <c r="I802" i="24"/>
  <c r="J802" i="24" s="1"/>
  <c r="H802" i="24"/>
  <c r="G802" i="24"/>
  <c r="AE731" i="24"/>
  <c r="AE729" i="24"/>
  <c r="AE727" i="24"/>
  <c r="AE725" i="24"/>
  <c r="AE723" i="24"/>
  <c r="N40" i="9"/>
  <c r="M40" i="9"/>
  <c r="AE722" i="24"/>
  <c r="AE724" i="24"/>
  <c r="AE726" i="24"/>
  <c r="AE728" i="24"/>
  <c r="AE730" i="24"/>
  <c r="AE732" i="24"/>
  <c r="AH733" i="24"/>
  <c r="Y73" i="9"/>
  <c r="AE675" i="24"/>
  <c r="AE673" i="24"/>
  <c r="AE671" i="24"/>
  <c r="AE669" i="24"/>
  <c r="AE666" i="24"/>
  <c r="AE667" i="24"/>
  <c r="AE668" i="24"/>
  <c r="AE670" i="24"/>
  <c r="AE672" i="24"/>
  <c r="AE674" i="24"/>
  <c r="AE676" i="24"/>
  <c r="AY564" i="24"/>
  <c r="AD564" i="24"/>
  <c r="AD563" i="24"/>
  <c r="AY563" i="24"/>
  <c r="AY562" i="24"/>
  <c r="AD562" i="24"/>
  <c r="AY561" i="24"/>
  <c r="AD561" i="24"/>
  <c r="AY560" i="24"/>
  <c r="AD560" i="24"/>
  <c r="AD559" i="24"/>
  <c r="AY559" i="24"/>
  <c r="AY558" i="24"/>
  <c r="AD558" i="24"/>
  <c r="AY557" i="24"/>
  <c r="AD557" i="24"/>
  <c r="AY556" i="24"/>
  <c r="AD556" i="24"/>
  <c r="AY555" i="24"/>
  <c r="AD555" i="24"/>
  <c r="AY554" i="24"/>
  <c r="AD554" i="24"/>
  <c r="N578" i="24"/>
  <c r="L578" i="24"/>
  <c r="K578" i="24"/>
  <c r="I578" i="24"/>
  <c r="J578" i="24" s="1"/>
  <c r="H578" i="24"/>
  <c r="G578" i="24"/>
  <c r="AD508" i="24"/>
  <c r="AY508" i="24"/>
  <c r="AD507" i="24"/>
  <c r="AY507" i="24"/>
  <c r="AY506" i="24"/>
  <c r="AD506" i="24"/>
  <c r="AD505" i="24"/>
  <c r="AY505" i="24"/>
  <c r="AY504" i="24"/>
  <c r="AD504" i="24"/>
  <c r="G522" i="24"/>
  <c r="I522" i="24"/>
  <c r="J522" i="24" s="1"/>
  <c r="K522" i="24"/>
  <c r="L522" i="24"/>
  <c r="N522" i="24"/>
  <c r="AY498" i="24"/>
  <c r="AD498" i="24"/>
  <c r="AD499" i="24"/>
  <c r="AY499" i="24"/>
  <c r="AY501" i="24"/>
  <c r="AD501" i="24"/>
  <c r="AD500" i="24"/>
  <c r="AY500" i="24"/>
  <c r="AY502" i="24"/>
  <c r="AD502" i="24"/>
  <c r="AY503" i="24"/>
  <c r="AD503" i="24"/>
  <c r="AE451" i="24"/>
  <c r="AE449" i="24"/>
  <c r="AE445" i="24"/>
  <c r="AE447"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D335" i="24"/>
  <c r="AY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D279" i="24"/>
  <c r="AY279" i="24"/>
  <c r="AY278" i="24"/>
  <c r="AD278" i="24"/>
  <c r="AY276" i="24"/>
  <c r="AD276" i="24"/>
  <c r="AD277" i="24"/>
  <c r="AY277" i="24"/>
  <c r="AY275" i="24"/>
  <c r="AD275" i="24"/>
  <c r="AY274" i="24"/>
  <c r="AD274" i="24"/>
  <c r="N298" i="24"/>
  <c r="L298" i="24"/>
  <c r="K298" i="24"/>
  <c r="I298" i="24"/>
  <c r="J298" i="24" s="1"/>
  <c r="H298" i="24"/>
  <c r="G298" i="24"/>
  <c r="G104" i="13"/>
  <c r="P106" i="13"/>
  <c r="T106" i="13" s="1"/>
  <c r="U54" i="18"/>
  <c r="M106" i="13"/>
  <c r="Q106" i="13" s="1"/>
  <c r="O106" i="13"/>
  <c r="C105" i="13"/>
  <c r="M1632" i="24"/>
  <c r="N1632" i="24"/>
  <c r="AE1632"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N4089" i="23"/>
  <c r="U4089" i="23" s="1"/>
  <c r="M4089" i="23"/>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17" i="23"/>
  <c r="N2817" i="23"/>
  <c r="S2817" i="23" s="1"/>
  <c r="M2763" i="23"/>
  <c r="N2763" i="23"/>
  <c r="U2763"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N2169" i="23"/>
  <c r="U2169" i="23" s="1"/>
  <c r="M2169" i="23"/>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N765" i="23"/>
  <c r="U765" i="23" s="1"/>
  <c r="M765" i="23"/>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T1362" i="24"/>
  <c r="U1362" i="24"/>
  <c r="V1362" i="24"/>
  <c r="T1138" i="24"/>
  <c r="U1138" i="24"/>
  <c r="V1138" i="24"/>
  <c r="T914" i="24"/>
  <c r="U914" i="24"/>
  <c r="V914" i="24"/>
  <c r="O40" i="9"/>
  <c r="T746" i="24"/>
  <c r="U746" i="24"/>
  <c r="V746" i="24"/>
  <c r="T466" i="24"/>
  <c r="U466" i="24"/>
  <c r="V466" i="24"/>
  <c r="E1642" i="24"/>
  <c r="P1642" i="24" s="1"/>
  <c r="K1642" i="24"/>
  <c r="J746" i="24"/>
  <c r="L40" i="9" s="1"/>
  <c r="K40" i="9"/>
  <c r="E746" i="24"/>
  <c r="K746" i="24"/>
  <c r="S690" i="24"/>
  <c r="AS736" i="24"/>
  <c r="AS568" i="24"/>
  <c r="AS456" i="24"/>
  <c r="AS400" i="24"/>
  <c r="Z4251" i="23"/>
  <c r="Z4197" i="23"/>
  <c r="Z3411" i="23"/>
  <c r="AS1352" i="24"/>
  <c r="AS1296" i="24"/>
  <c r="AS1240" i="24"/>
  <c r="AS1184" i="24"/>
  <c r="AS1072" i="24"/>
  <c r="AS1016" i="24"/>
  <c r="AS960" i="24"/>
  <c r="AS904" i="24"/>
  <c r="AS848" i="24"/>
  <c r="AS792" i="24"/>
  <c r="AS512" i="24"/>
  <c r="AS344" i="24"/>
  <c r="AE4713" i="23"/>
  <c r="O4713" i="23" s="1"/>
  <c r="Z3249" i="23"/>
  <c r="Z3195" i="23"/>
  <c r="Z3141" i="23"/>
  <c r="Z3087" i="23"/>
  <c r="Z3033" i="23"/>
  <c r="Z2979" i="23"/>
  <c r="Z2925" i="23"/>
  <c r="Z2817" i="23"/>
  <c r="Z2763" i="23"/>
  <c r="Z2601" i="23"/>
  <c r="Z2439" i="23"/>
  <c r="Z2385" i="23"/>
  <c r="Z2331" i="23"/>
  <c r="Z2277" i="23"/>
  <c r="Z2223" i="23"/>
  <c r="Z2169" i="23"/>
  <c r="Z2115" i="23"/>
  <c r="Z2061" i="23"/>
  <c r="Z2007" i="23"/>
  <c r="Z1953" i="23"/>
  <c r="Z1899" i="23"/>
  <c r="Z1845" i="23"/>
  <c r="Z1791" i="23"/>
  <c r="Z1521" i="23"/>
  <c r="Z1467" i="23"/>
  <c r="Z1359" i="23"/>
  <c r="O1359" i="23" s="1"/>
  <c r="Z1305" i="23"/>
  <c r="Z1197" i="23"/>
  <c r="Z1089" i="23"/>
  <c r="Z927" i="23"/>
  <c r="Z1737" i="23"/>
  <c r="Z1683" i="23"/>
  <c r="Z1629" i="23"/>
  <c r="Z1575" i="23"/>
  <c r="Z1251" i="23"/>
  <c r="Z1143" i="23"/>
  <c r="Z873" i="23"/>
  <c r="Z765" i="23"/>
  <c r="Z711" i="23"/>
  <c r="Z657" i="23"/>
  <c r="Z549" i="23"/>
  <c r="Z495" i="23"/>
  <c r="Z441" i="23"/>
  <c r="Z387" i="23"/>
  <c r="Z333" i="23"/>
  <c r="Z279" i="23"/>
  <c r="S1642" i="24"/>
  <c r="K1633" i="24"/>
  <c r="AQ1633" i="24"/>
  <c r="AS1633" i="24" s="1"/>
  <c r="I1409" i="24"/>
  <c r="N1408" i="24"/>
  <c r="AE1408" i="24" s="1"/>
  <c r="AQ1409" i="24"/>
  <c r="K1409" i="24"/>
  <c r="AQ1353" i="24"/>
  <c r="F1353" i="24"/>
  <c r="K1353" i="24"/>
  <c r="K1297" i="24"/>
  <c r="F1297" i="24"/>
  <c r="O1297" i="24" s="1"/>
  <c r="AQ1297" i="24"/>
  <c r="K1241" i="24"/>
  <c r="AQ1241" i="24"/>
  <c r="AQ1185" i="24"/>
  <c r="K1185" i="24"/>
  <c r="AQ1129" i="24"/>
  <c r="K1129" i="24"/>
  <c r="K1073" i="24"/>
  <c r="AQ1073" i="24"/>
  <c r="AQ1017" i="24"/>
  <c r="K1017" i="24"/>
  <c r="K961" i="24"/>
  <c r="AQ961" i="24"/>
  <c r="F961" i="24"/>
  <c r="O961" i="24" s="1"/>
  <c r="F905" i="24"/>
  <c r="O905" i="24" s="1"/>
  <c r="AQ905" i="24"/>
  <c r="K905" i="24"/>
  <c r="K849" i="24"/>
  <c r="AQ849" i="24"/>
  <c r="AS849" i="24" s="1"/>
  <c r="AQ793" i="24"/>
  <c r="K793" i="24"/>
  <c r="AQ737" i="24"/>
  <c r="K737" i="24"/>
  <c r="AQ681" i="24"/>
  <c r="K681" i="24"/>
  <c r="AQ625" i="24"/>
  <c r="K625" i="24"/>
  <c r="K569" i="24"/>
  <c r="AQ569" i="24"/>
  <c r="K513" i="24"/>
  <c r="F513" i="24"/>
  <c r="AQ513" i="24"/>
  <c r="AQ457" i="24"/>
  <c r="K457" i="24"/>
  <c r="AQ401" i="24"/>
  <c r="K401" i="24"/>
  <c r="F401" i="24"/>
  <c r="AQ345" i="24"/>
  <c r="K345" i="24"/>
  <c r="F345" i="24"/>
  <c r="K289" i="24"/>
  <c r="AQ289" i="24"/>
  <c r="K4768" i="23"/>
  <c r="X4768" i="23"/>
  <c r="AC4714" i="23"/>
  <c r="K4714" i="23"/>
  <c r="I4606" i="23"/>
  <c r="N4605" i="23"/>
  <c r="F4606" i="23"/>
  <c r="K4606" i="23"/>
  <c r="I4552" i="23"/>
  <c r="N4551" i="23"/>
  <c r="F4252" i="23"/>
  <c r="O4252" i="23" s="1"/>
  <c r="K4252" i="23"/>
  <c r="X4252" i="23"/>
  <c r="F4198" i="23"/>
  <c r="O4198" i="23" s="1"/>
  <c r="K4198" i="23"/>
  <c r="X4198" i="23"/>
  <c r="K4144" i="23"/>
  <c r="X4144" i="23"/>
  <c r="F4090" i="23"/>
  <c r="X4090" i="23"/>
  <c r="K4090" i="23"/>
  <c r="K3466" i="23"/>
  <c r="X3466" i="23"/>
  <c r="X3412" i="23"/>
  <c r="K3412" i="23"/>
  <c r="K3358" i="23"/>
  <c r="X3358" i="23"/>
  <c r="K3304" i="23"/>
  <c r="X3304" i="23"/>
  <c r="X3250" i="23"/>
  <c r="K3250" i="23"/>
  <c r="X3196" i="23"/>
  <c r="K3196" i="23"/>
  <c r="F3142" i="23"/>
  <c r="O3142" i="23" s="1"/>
  <c r="K3142" i="23"/>
  <c r="X3142" i="23"/>
  <c r="K3088" i="23"/>
  <c r="X3088" i="23"/>
  <c r="F3088" i="23"/>
  <c r="O3088" i="23" s="1"/>
  <c r="K3034" i="23"/>
  <c r="X3034" i="23"/>
  <c r="K2980" i="23"/>
  <c r="F2980" i="23"/>
  <c r="X2980" i="23"/>
  <c r="X2926" i="23"/>
  <c r="K2926" i="23"/>
  <c r="I2872" i="23"/>
  <c r="N2871" i="23"/>
  <c r="U2871" i="23" s="1"/>
  <c r="F2872" i="23"/>
  <c r="X2872" i="23"/>
  <c r="K2872" i="23"/>
  <c r="K2818" i="23"/>
  <c r="X2818" i="23"/>
  <c r="X2764" i="23"/>
  <c r="K2764" i="23"/>
  <c r="I2710" i="23"/>
  <c r="N2709" i="23"/>
  <c r="U2709" i="23" s="1"/>
  <c r="F2710" i="23"/>
  <c r="K2710" i="23"/>
  <c r="X2710" i="23"/>
  <c r="K2656" i="23"/>
  <c r="F2656" i="23"/>
  <c r="O2656" i="23" s="1"/>
  <c r="X2656" i="23"/>
  <c r="X2602" i="23"/>
  <c r="K2602" i="23"/>
  <c r="K2548" i="23"/>
  <c r="X2548" i="23"/>
  <c r="K2494" i="23"/>
  <c r="X2494" i="23"/>
  <c r="X2440" i="23"/>
  <c r="K2440" i="23"/>
  <c r="K2386" i="23"/>
  <c r="X2386" i="23"/>
  <c r="K2332" i="23"/>
  <c r="X2332" i="23"/>
  <c r="F2278" i="23"/>
  <c r="O2278" i="23" s="1"/>
  <c r="K2278" i="23"/>
  <c r="X2278" i="23"/>
  <c r="K2224" i="23"/>
  <c r="F2224" i="23"/>
  <c r="O2224" i="23" s="1"/>
  <c r="X2224" i="23"/>
  <c r="X2170" i="23"/>
  <c r="K2170" i="23"/>
  <c r="X2116" i="23"/>
  <c r="K2116" i="23"/>
  <c r="F2116" i="23"/>
  <c r="O2116" i="23" s="1"/>
  <c r="K2062" i="23"/>
  <c r="X2062" i="23"/>
  <c r="K2008" i="23"/>
  <c r="X2008" i="23"/>
  <c r="K1954" i="23"/>
  <c r="X1954" i="23"/>
  <c r="K1900" i="23"/>
  <c r="F1900" i="23"/>
  <c r="O1900" i="23" s="1"/>
  <c r="X1900" i="23"/>
  <c r="K1846" i="23"/>
  <c r="X1846" i="23"/>
  <c r="X1792" i="23"/>
  <c r="K1792" i="23"/>
  <c r="X1738" i="23"/>
  <c r="K1738" i="23"/>
  <c r="K1684" i="23"/>
  <c r="X1684" i="23"/>
  <c r="K1630" i="23"/>
  <c r="X1630" i="23"/>
  <c r="X1576" i="23"/>
  <c r="F1576" i="23"/>
  <c r="K1576" i="23"/>
  <c r="K1522" i="23"/>
  <c r="X1522" i="23"/>
  <c r="F1522" i="23"/>
  <c r="K1468" i="23"/>
  <c r="X1468" i="23"/>
  <c r="X1414" i="23"/>
  <c r="K1414" i="23"/>
  <c r="K1360" i="23"/>
  <c r="X1360" i="23"/>
  <c r="K1306" i="23"/>
  <c r="X1306" i="23"/>
  <c r="K1252" i="23"/>
  <c r="X1252" i="23"/>
  <c r="K1198" i="23"/>
  <c r="X1198" i="23"/>
  <c r="F1144" i="23"/>
  <c r="O1144" i="23" s="1"/>
  <c r="K1144" i="23"/>
  <c r="X1144" i="23"/>
  <c r="X1090" i="23"/>
  <c r="Z1090" i="23" s="1"/>
  <c r="K1090" i="23"/>
  <c r="F1090" i="23"/>
  <c r="O1090" i="23" s="1"/>
  <c r="X1036" i="23"/>
  <c r="Z1036" i="23" s="1"/>
  <c r="K1036" i="23"/>
  <c r="X982" i="23"/>
  <c r="K982" i="23"/>
  <c r="K928" i="23"/>
  <c r="X928" i="23"/>
  <c r="K874" i="23"/>
  <c r="X874" i="23"/>
  <c r="I820" i="23"/>
  <c r="N819" i="23"/>
  <c r="U819" i="23" s="1"/>
  <c r="X820" i="23"/>
  <c r="K820" i="23"/>
  <c r="F766" i="23"/>
  <c r="O766" i="23" s="1"/>
  <c r="X766" i="23"/>
  <c r="K766" i="23"/>
  <c r="F712" i="23"/>
  <c r="O712" i="23" s="1"/>
  <c r="K712" i="23"/>
  <c r="X712" i="23"/>
  <c r="X658" i="23"/>
  <c r="K658" i="23"/>
  <c r="X604" i="23"/>
  <c r="K604" i="23"/>
  <c r="X550" i="23"/>
  <c r="K550" i="23"/>
  <c r="K496" i="23"/>
  <c r="X496" i="23"/>
  <c r="K442" i="23"/>
  <c r="X442" i="23"/>
  <c r="K388" i="23"/>
  <c r="X388" i="23"/>
  <c r="X334" i="23"/>
  <c r="Z334" i="23" s="1"/>
  <c r="F334" i="23"/>
  <c r="O334" i="23" s="1"/>
  <c r="K334" i="23"/>
  <c r="F280" i="23"/>
  <c r="O280" i="23" s="1"/>
  <c r="K280" i="23"/>
  <c r="X280" i="23"/>
  <c r="X226" i="23"/>
  <c r="K226" i="23"/>
  <c r="X172" i="23"/>
  <c r="K172" i="23"/>
  <c r="X118" i="23"/>
  <c r="K118" i="23"/>
  <c r="K56" i="18"/>
  <c r="F56" i="18"/>
  <c r="C56" i="19" s="1"/>
  <c r="V55" i="19"/>
  <c r="U56" i="19" s="1"/>
  <c r="W55" i="19"/>
  <c r="F55" i="19"/>
  <c r="G55" i="19"/>
  <c r="H55" i="19"/>
  <c r="S106" i="13"/>
  <c r="AD1013" i="24"/>
  <c r="AY1013" i="24"/>
  <c r="AD397" i="24"/>
  <c r="H410" i="24" s="1"/>
  <c r="AY397" i="24"/>
  <c r="C634" i="24"/>
  <c r="D634" i="24"/>
  <c r="E634" i="24" s="1"/>
  <c r="S4712" i="23"/>
  <c r="Z1414" i="23" l="1"/>
  <c r="Z4252" i="23"/>
  <c r="AS961" i="24"/>
  <c r="Z388" i="23"/>
  <c r="H522" i="24"/>
  <c r="AS1017" i="24"/>
  <c r="AS905" i="24"/>
  <c r="Z4198" i="23"/>
  <c r="Z442" i="23"/>
  <c r="Z1738" i="23"/>
  <c r="Z1684" i="23"/>
  <c r="Y55" i="19"/>
  <c r="AQ1074" i="24"/>
  <c r="K1074" i="24"/>
  <c r="F1074" i="24"/>
  <c r="D3791" i="23"/>
  <c r="F3791" i="23"/>
  <c r="K1469" i="23"/>
  <c r="X1469" i="23"/>
  <c r="F1469" i="23"/>
  <c r="P40" i="9"/>
  <c r="M746" i="24"/>
  <c r="Z40" i="9" s="1"/>
  <c r="E62" i="20" s="1"/>
  <c r="G62" i="20" s="1"/>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E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J1410" i="24"/>
  <c r="I1411" i="24" s="1"/>
  <c r="AP1410" i="24"/>
  <c r="AO1411" i="24" s="1"/>
  <c r="D1410" i="24"/>
  <c r="O1410" i="24"/>
  <c r="P1410" i="24"/>
  <c r="R1410" i="24"/>
  <c r="Q1410" i="24"/>
  <c r="AR1411" i="24"/>
  <c r="L1411" i="24"/>
  <c r="C1411" i="24"/>
  <c r="E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G1131" i="24"/>
  <c r="B1132" i="24"/>
  <c r="M1074" i="24"/>
  <c r="AP1074" i="24"/>
  <c r="J1074" i="24"/>
  <c r="D1074" i="24"/>
  <c r="O1074" i="24"/>
  <c r="P1074" i="24"/>
  <c r="Q1074" i="24"/>
  <c r="R1074" i="24"/>
  <c r="AR1075" i="24"/>
  <c r="L1075" i="24"/>
  <c r="C1075" i="24"/>
  <c r="F1075" i="24" s="1"/>
  <c r="E1075" i="24"/>
  <c r="G1075" i="24"/>
  <c r="B1076" i="24"/>
  <c r="AP1018" i="24"/>
  <c r="AO1019" i="24" s="1"/>
  <c r="J1018" i="24"/>
  <c r="I1019" i="24" s="1"/>
  <c r="D1018" i="24"/>
  <c r="O1018" i="24"/>
  <c r="P1018" i="24"/>
  <c r="R1018" i="24"/>
  <c r="Q1018" i="24"/>
  <c r="AR1019" i="24"/>
  <c r="L1019" i="24"/>
  <c r="C1019" i="24"/>
  <c r="E1019" i="24"/>
  <c r="F1019" i="24"/>
  <c r="G1019" i="24"/>
  <c r="B1020" i="24"/>
  <c r="AP962" i="24"/>
  <c r="AO963" i="24" s="1"/>
  <c r="J962" i="24"/>
  <c r="I963" i="24" s="1"/>
  <c r="D962" i="24"/>
  <c r="O962" i="24"/>
  <c r="P962" i="24"/>
  <c r="Q962" i="24"/>
  <c r="R962" i="24"/>
  <c r="AR963" i="24"/>
  <c r="L963" i="24"/>
  <c r="C963" i="24"/>
  <c r="F963" i="24" s="1"/>
  <c r="E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F739" i="24" s="1"/>
  <c r="E739" i="24"/>
  <c r="G739" i="24"/>
  <c r="B740" i="24"/>
  <c r="AP682" i="24"/>
  <c r="AO683" i="24" s="1"/>
  <c r="J682" i="24"/>
  <c r="I683" i="24" s="1"/>
  <c r="D682" i="24"/>
  <c r="O682" i="24"/>
  <c r="P682" i="24"/>
  <c r="Q682" i="24"/>
  <c r="R682" i="24"/>
  <c r="AR683" i="24"/>
  <c r="L683" i="24"/>
  <c r="C683" i="24"/>
  <c r="E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F347" i="24" s="1"/>
  <c r="E347" i="24"/>
  <c r="G347" i="24"/>
  <c r="B348" i="24"/>
  <c r="AP290" i="24"/>
  <c r="AO291" i="24" s="1"/>
  <c r="J290" i="24"/>
  <c r="I291" i="24" s="1"/>
  <c r="D290" i="24"/>
  <c r="O290" i="24"/>
  <c r="P290" i="24"/>
  <c r="Q290" i="24"/>
  <c r="R290" i="24"/>
  <c r="AR291" i="24"/>
  <c r="L291" i="24"/>
  <c r="C291" i="24"/>
  <c r="E291" i="24"/>
  <c r="G291" i="24"/>
  <c r="B292" i="24"/>
  <c r="D4769" i="23"/>
  <c r="J4769" i="23"/>
  <c r="I4770" i="23" s="1"/>
  <c r="W4769" i="23"/>
  <c r="V4770" i="23" s="1"/>
  <c r="O4769" i="23"/>
  <c r="R109" i="13" s="1"/>
  <c r="P4769" i="23"/>
  <c r="Q4769" i="23"/>
  <c r="R4769" i="23"/>
  <c r="L4770" i="23"/>
  <c r="Y4770" i="23"/>
  <c r="C4770" i="23"/>
  <c r="E4770" i="23"/>
  <c r="G4770" i="23"/>
  <c r="B4771" i="23"/>
  <c r="AH4713" i="23"/>
  <c r="S4714" i="23"/>
  <c r="U4714" i="23"/>
  <c r="AG4714" i="23"/>
  <c r="AH4714" i="23" s="1"/>
  <c r="AI4714" i="23"/>
  <c r="D4715" i="23"/>
  <c r="J4715" i="23"/>
  <c r="I4716" i="23" s="1"/>
  <c r="AB4715" i="23"/>
  <c r="AA4716" i="23" s="1"/>
  <c r="P4715" i="23"/>
  <c r="Q4715" i="23"/>
  <c r="R4715" i="23"/>
  <c r="AD4716" i="23"/>
  <c r="L4716" i="23"/>
  <c r="C4716" i="23"/>
  <c r="E4716" i="23"/>
  <c r="F4716" i="23"/>
  <c r="G4716" i="23"/>
  <c r="B4717" i="23"/>
  <c r="Z4660" i="23"/>
  <c r="V4661" i="23"/>
  <c r="D4661" i="23"/>
  <c r="W4661" i="23"/>
  <c r="O4661" i="23"/>
  <c r="P4661" i="23"/>
  <c r="Q4661" i="23"/>
  <c r="R4661" i="23"/>
  <c r="Y4662" i="23"/>
  <c r="C4662" i="23"/>
  <c r="X4662" i="23" s="1"/>
  <c r="E4662" i="23"/>
  <c r="F4662" i="23"/>
  <c r="G4662" i="23"/>
  <c r="B4663" i="23"/>
  <c r="J4607" i="23"/>
  <c r="I4608" i="23" s="1"/>
  <c r="D4607" i="23"/>
  <c r="P4607" i="23"/>
  <c r="Q4607" i="23"/>
  <c r="R4607" i="23"/>
  <c r="L4608" i="23"/>
  <c r="C4608" i="23"/>
  <c r="K4608" i="23" s="1"/>
  <c r="E4608" i="23"/>
  <c r="F4608" i="23"/>
  <c r="G4608" i="23"/>
  <c r="B4609" i="23"/>
  <c r="M4553" i="23"/>
  <c r="D4553" i="23"/>
  <c r="J4553" i="23"/>
  <c r="P4553" i="23"/>
  <c r="Q4553" i="23"/>
  <c r="R4553" i="23"/>
  <c r="L4554" i="23"/>
  <c r="B4555" i="23"/>
  <c r="C4554" i="23"/>
  <c r="K4554" i="23" s="1"/>
  <c r="E4554" i="23"/>
  <c r="F4554" i="23"/>
  <c r="G4554" i="23"/>
  <c r="D4253" i="23"/>
  <c r="J4253" i="23"/>
  <c r="I4254" i="23" s="1"/>
  <c r="W4253" i="23"/>
  <c r="V4254" i="23" s="1"/>
  <c r="O4253" i="23"/>
  <c r="P4253" i="23"/>
  <c r="Q4253" i="23"/>
  <c r="R4253" i="23"/>
  <c r="L4254" i="23"/>
  <c r="Y4254" i="23"/>
  <c r="C4254" i="23"/>
  <c r="F4254" i="23" s="1"/>
  <c r="E4254" i="23"/>
  <c r="G4254" i="23"/>
  <c r="B4255" i="23"/>
  <c r="D4199" i="23"/>
  <c r="J4199" i="23"/>
  <c r="I4200" i="23" s="1"/>
  <c r="W4199" i="23"/>
  <c r="V4200" i="23" s="1"/>
  <c r="P4199" i="23"/>
  <c r="Q4199" i="23"/>
  <c r="R4199" i="23"/>
  <c r="Y4200" i="23"/>
  <c r="L4200" i="23"/>
  <c r="C4200" i="23"/>
  <c r="E4200" i="23"/>
  <c r="F4200" i="23"/>
  <c r="G4200" i="23"/>
  <c r="B4201" i="23"/>
  <c r="D4145" i="23"/>
  <c r="J4145" i="23"/>
  <c r="I4146" i="23" s="1"/>
  <c r="W4145" i="23"/>
  <c r="V4146" i="23" s="1"/>
  <c r="O4145" i="23"/>
  <c r="P4145" i="23"/>
  <c r="Q4145" i="23"/>
  <c r="R4145" i="23"/>
  <c r="L4146" i="23"/>
  <c r="Y4146" i="23"/>
  <c r="C4146" i="23"/>
  <c r="F4146" i="23" s="1"/>
  <c r="E4146" i="23"/>
  <c r="G4146" i="23"/>
  <c r="B4147" i="23"/>
  <c r="W4091" i="23"/>
  <c r="V4092" i="23" s="1"/>
  <c r="D4091" i="23"/>
  <c r="J4091" i="23"/>
  <c r="I4092" i="23" s="1"/>
  <c r="P4091" i="23"/>
  <c r="Q4091" i="23"/>
  <c r="R4091" i="23"/>
  <c r="L4092" i="23"/>
  <c r="Y4092" i="23"/>
  <c r="E4092" i="23"/>
  <c r="C4092" i="23"/>
  <c r="F4092" i="23"/>
  <c r="B4093" i="23"/>
  <c r="G4092" i="23"/>
  <c r="O3791" i="23"/>
  <c r="P3791" i="23"/>
  <c r="Q3791" i="23"/>
  <c r="R3791" i="23"/>
  <c r="G3792" i="23"/>
  <c r="B3793" i="23"/>
  <c r="C3792" i="23"/>
  <c r="E3792" i="23"/>
  <c r="O3737" i="23"/>
  <c r="P3737" i="23"/>
  <c r="Q3737" i="23"/>
  <c r="R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J3467" i="23"/>
  <c r="I3468" i="23" s="1"/>
  <c r="W3467" i="23"/>
  <c r="V3468" i="23" s="1"/>
  <c r="D3467" i="23"/>
  <c r="O3467" i="23"/>
  <c r="P3467" i="23"/>
  <c r="Q3467" i="23"/>
  <c r="R3467" i="23"/>
  <c r="Y3468" i="23"/>
  <c r="L3468" i="23"/>
  <c r="C3468" i="23"/>
  <c r="E3468" i="23"/>
  <c r="F3468" i="23"/>
  <c r="G3468" i="23"/>
  <c r="B3469" i="23"/>
  <c r="J3413" i="23"/>
  <c r="I3414" i="23" s="1"/>
  <c r="W3413" i="23"/>
  <c r="V3414" i="23" s="1"/>
  <c r="D3413" i="23"/>
  <c r="O3413" i="23"/>
  <c r="P3413" i="23"/>
  <c r="Q3413" i="23"/>
  <c r="R3413" i="23"/>
  <c r="L3414" i="23"/>
  <c r="Y3414" i="23"/>
  <c r="C3414" i="23"/>
  <c r="F3414" i="23" s="1"/>
  <c r="E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F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O2927" i="23"/>
  <c r="P2927" i="23"/>
  <c r="Q2927" i="23"/>
  <c r="R2927" i="23"/>
  <c r="Y2928" i="23"/>
  <c r="L2928" i="23"/>
  <c r="C2928" i="23"/>
  <c r="E2928" i="23"/>
  <c r="F2928" i="23"/>
  <c r="G2928" i="23"/>
  <c r="B2929" i="23"/>
  <c r="W2873" i="23"/>
  <c r="V2874" i="23" s="1"/>
  <c r="J2873" i="23"/>
  <c r="I2874" i="23" s="1"/>
  <c r="D2873" i="23"/>
  <c r="O2873" i="23"/>
  <c r="P2873" i="23"/>
  <c r="Q2873" i="23"/>
  <c r="R2873" i="23"/>
  <c r="Y2874" i="23"/>
  <c r="L2874" i="23"/>
  <c r="C2874" i="23"/>
  <c r="E2874" i="23"/>
  <c r="F2874" i="23"/>
  <c r="G2874" i="23"/>
  <c r="B2875" i="23"/>
  <c r="W2819" i="23"/>
  <c r="V2820" i="23" s="1"/>
  <c r="J2819" i="23"/>
  <c r="I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F2766" i="23" s="1"/>
  <c r="E2766" i="23"/>
  <c r="G2766" i="23"/>
  <c r="B2767" i="23"/>
  <c r="W2711" i="23"/>
  <c r="V2712" i="23" s="1"/>
  <c r="J2711" i="23"/>
  <c r="I2712" i="23" s="1"/>
  <c r="D2711" i="23"/>
  <c r="P2711" i="23"/>
  <c r="Q2711" i="23"/>
  <c r="R2711" i="23"/>
  <c r="Y2712" i="23"/>
  <c r="L2712" i="23"/>
  <c r="C2712" i="23"/>
  <c r="F2712" i="23" s="1"/>
  <c r="E2712" i="23"/>
  <c r="G2712" i="23"/>
  <c r="B2713" i="23"/>
  <c r="W2657" i="23"/>
  <c r="V2658" i="23" s="1"/>
  <c r="J2657" i="23"/>
  <c r="I2658" i="23" s="1"/>
  <c r="D2657" i="23"/>
  <c r="O2657" i="23"/>
  <c r="P2657" i="23"/>
  <c r="Q2657" i="23"/>
  <c r="R2657" i="23"/>
  <c r="Y2658" i="23"/>
  <c r="L2658" i="23"/>
  <c r="C2658" i="23"/>
  <c r="E2658" i="23"/>
  <c r="F2658" i="23"/>
  <c r="G2658" i="23"/>
  <c r="B2659" i="23"/>
  <c r="W2603" i="23"/>
  <c r="V2604" i="23" s="1"/>
  <c r="J2603" i="23"/>
  <c r="I2604" i="23" s="1"/>
  <c r="D2603" i="23"/>
  <c r="P2603" i="23"/>
  <c r="Q2603" i="23"/>
  <c r="R2603" i="23"/>
  <c r="Y2604" i="23"/>
  <c r="L2604" i="23"/>
  <c r="C2604" i="23"/>
  <c r="E2604" i="23"/>
  <c r="F2604" i="23"/>
  <c r="G2604" i="23"/>
  <c r="B2605" i="23"/>
  <c r="W2549" i="23"/>
  <c r="V2550" i="23" s="1"/>
  <c r="J2549" i="23"/>
  <c r="I2550" i="23" s="1"/>
  <c r="D2549" i="23"/>
  <c r="O2549" i="23"/>
  <c r="P2549" i="23"/>
  <c r="Q2549" i="23"/>
  <c r="R2549" i="23"/>
  <c r="Y2550" i="23"/>
  <c r="L2550" i="23"/>
  <c r="C2550" i="23"/>
  <c r="E2550" i="23"/>
  <c r="F2550" i="23"/>
  <c r="G2550" i="23"/>
  <c r="B2551" i="23"/>
  <c r="W2495" i="23"/>
  <c r="V2496" i="23" s="1"/>
  <c r="J2495" i="23"/>
  <c r="I2496" i="23" s="1"/>
  <c r="D2495" i="23"/>
  <c r="O2495" i="23"/>
  <c r="P2495" i="23"/>
  <c r="Q2495" i="23"/>
  <c r="R2495" i="23"/>
  <c r="Y2496" i="23"/>
  <c r="L2496" i="23"/>
  <c r="C2496" i="23"/>
  <c r="E2496" i="23"/>
  <c r="F2496" i="23"/>
  <c r="G2496" i="23"/>
  <c r="B2497" i="23"/>
  <c r="J2441" i="23"/>
  <c r="I2442" i="23" s="1"/>
  <c r="W2441" i="23"/>
  <c r="V2442" i="23" s="1"/>
  <c r="D2441" i="23"/>
  <c r="O2441" i="23"/>
  <c r="P2441" i="23"/>
  <c r="Q2441" i="23"/>
  <c r="R2441" i="23"/>
  <c r="Y2442" i="23"/>
  <c r="L2442" i="23"/>
  <c r="C2442" i="23"/>
  <c r="E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E2334" i="23"/>
  <c r="F2334" i="23"/>
  <c r="G2334" i="23"/>
  <c r="B2335" i="23"/>
  <c r="Y2280" i="23"/>
  <c r="L2280" i="23"/>
  <c r="B2281" i="23"/>
  <c r="C2280" i="23"/>
  <c r="E2280" i="23"/>
  <c r="G2280" i="23"/>
  <c r="W2279" i="23"/>
  <c r="V2280" i="23" s="1"/>
  <c r="J2279" i="23"/>
  <c r="I2280" i="23" s="1"/>
  <c r="D2279" i="23"/>
  <c r="P2279" i="23"/>
  <c r="Q2279" i="23"/>
  <c r="R2279" i="23"/>
  <c r="W2225" i="23"/>
  <c r="V2226" i="23" s="1"/>
  <c r="J2225" i="23"/>
  <c r="I2226" i="23" s="1"/>
  <c r="D2225" i="23"/>
  <c r="P2225" i="23"/>
  <c r="Q2225" i="23"/>
  <c r="R2225" i="23"/>
  <c r="L2226" i="23"/>
  <c r="Y2226" i="23"/>
  <c r="B2227" i="23"/>
  <c r="C2226" i="23"/>
  <c r="E2226" i="23"/>
  <c r="F2226" i="23"/>
  <c r="G2226" i="23"/>
  <c r="J2171" i="23"/>
  <c r="I2172" i="23" s="1"/>
  <c r="W2171" i="23"/>
  <c r="V2172" i="23" s="1"/>
  <c r="D2171" i="23"/>
  <c r="O2171" i="23"/>
  <c r="P2171" i="23"/>
  <c r="Q2171" i="23"/>
  <c r="R2171" i="23"/>
  <c r="L2172" i="23"/>
  <c r="Y2172" i="23"/>
  <c r="E2172" i="23"/>
  <c r="B2173" i="23"/>
  <c r="C2172" i="23"/>
  <c r="G2172" i="23"/>
  <c r="Y2118" i="23"/>
  <c r="L2118" i="23"/>
  <c r="C2118" i="23"/>
  <c r="G2118" i="23"/>
  <c r="E2118" i="23"/>
  <c r="B2119" i="23"/>
  <c r="W2117" i="23"/>
  <c r="V2118" i="23" s="1"/>
  <c r="J2117" i="23"/>
  <c r="I2118" i="23" s="1"/>
  <c r="D2117" i="23"/>
  <c r="O2117" i="23"/>
  <c r="P2117" i="23"/>
  <c r="Q2117" i="23"/>
  <c r="R2117" i="23"/>
  <c r="J2063" i="23"/>
  <c r="I2064" i="23" s="1"/>
  <c r="W2063" i="23"/>
  <c r="V2064" i="23" s="1"/>
  <c r="D2063" i="23"/>
  <c r="O2063" i="23"/>
  <c r="P2063" i="23"/>
  <c r="Q2063" i="23"/>
  <c r="R2063" i="23"/>
  <c r="L2064" i="23"/>
  <c r="Y2064" i="23"/>
  <c r="G2064" i="23"/>
  <c r="E2064" i="23"/>
  <c r="C2064" i="23"/>
  <c r="B2065" i="23"/>
  <c r="L2010" i="23"/>
  <c r="Y2010" i="23"/>
  <c r="G2010" i="23"/>
  <c r="B2011" i="23"/>
  <c r="C2010" i="23"/>
  <c r="E2010" i="23"/>
  <c r="O2009" i="23"/>
  <c r="P2009" i="23"/>
  <c r="Q2009" i="23"/>
  <c r="R2009" i="23"/>
  <c r="J2009" i="23"/>
  <c r="I2010" i="23" s="1"/>
  <c r="W2009" i="23"/>
  <c r="V2010" i="23" s="1"/>
  <c r="D2009" i="23"/>
  <c r="Y1956" i="23"/>
  <c r="L1956" i="23"/>
  <c r="B1957" i="23"/>
  <c r="G1956" i="23"/>
  <c r="E1956" i="23"/>
  <c r="C1956" i="23"/>
  <c r="F1956" i="23"/>
  <c r="J1955" i="23"/>
  <c r="I1956" i="23" s="1"/>
  <c r="W1955" i="23"/>
  <c r="V1956" i="23" s="1"/>
  <c r="D1955" i="23"/>
  <c r="O1955" i="23"/>
  <c r="P1955" i="23"/>
  <c r="Q1955" i="23"/>
  <c r="R1955" i="23"/>
  <c r="W1901" i="23"/>
  <c r="V1902" i="23" s="1"/>
  <c r="J1901" i="23"/>
  <c r="I1902" i="23" s="1"/>
  <c r="D1901" i="23"/>
  <c r="O1901" i="23"/>
  <c r="P1901" i="23"/>
  <c r="Q1901" i="23"/>
  <c r="R1901" i="23"/>
  <c r="Y1902" i="23"/>
  <c r="L1902" i="23"/>
  <c r="C1902" i="23"/>
  <c r="F1902" i="23" s="1"/>
  <c r="E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F1794" i="23" s="1"/>
  <c r="E1794" i="23"/>
  <c r="G1794" i="23"/>
  <c r="B1795" i="23"/>
  <c r="J1739" i="23"/>
  <c r="I1740" i="23" s="1"/>
  <c r="W1739" i="23"/>
  <c r="V1740" i="23" s="1"/>
  <c r="D1739" i="23"/>
  <c r="O1739" i="23"/>
  <c r="P1739" i="23"/>
  <c r="Q1739" i="23"/>
  <c r="R1739" i="23"/>
  <c r="L1740" i="23"/>
  <c r="Y1740" i="23"/>
  <c r="C1740" i="23"/>
  <c r="F1740" i="23" s="1"/>
  <c r="E1740" i="23"/>
  <c r="G1740" i="23"/>
  <c r="B1741" i="23"/>
  <c r="W1685" i="23"/>
  <c r="V1686" i="23" s="1"/>
  <c r="J1685" i="23"/>
  <c r="I1686" i="23" s="1"/>
  <c r="D1685" i="23"/>
  <c r="O1685" i="23"/>
  <c r="P1685" i="23"/>
  <c r="Q1685" i="23"/>
  <c r="R1685" i="23"/>
  <c r="Y1686" i="23"/>
  <c r="L1686" i="23"/>
  <c r="C1686" i="23"/>
  <c r="F1686" i="23" s="1"/>
  <c r="E1686" i="23"/>
  <c r="G1686" i="23"/>
  <c r="B1687" i="23"/>
  <c r="J1631" i="23"/>
  <c r="I1632" i="23" s="1"/>
  <c r="W1631" i="23"/>
  <c r="V1632" i="23" s="1"/>
  <c r="D1631" i="23"/>
  <c r="O1631" i="23"/>
  <c r="P1631" i="23"/>
  <c r="Q1631" i="23"/>
  <c r="R1631" i="23"/>
  <c r="L1632" i="23"/>
  <c r="Y1632" i="23"/>
  <c r="C1632" i="23"/>
  <c r="E1632" i="23"/>
  <c r="F1632" i="23"/>
  <c r="G1632" i="23"/>
  <c r="B1633" i="23"/>
  <c r="W1577" i="23"/>
  <c r="V1578" i="23" s="1"/>
  <c r="J1577" i="23"/>
  <c r="I1578" i="23" s="1"/>
  <c r="D1577" i="23"/>
  <c r="O1577" i="23"/>
  <c r="P1577" i="23"/>
  <c r="Q1577" i="23"/>
  <c r="R1577" i="23"/>
  <c r="L1578" i="23"/>
  <c r="Y1578" i="23"/>
  <c r="C1578" i="23"/>
  <c r="E1578" i="23"/>
  <c r="F1578" i="23"/>
  <c r="G1578" i="23"/>
  <c r="B1579" i="23"/>
  <c r="W1523" i="23"/>
  <c r="V1524" i="23" s="1"/>
  <c r="J1523" i="23"/>
  <c r="I1524" i="23" s="1"/>
  <c r="D1523" i="23"/>
  <c r="O1523" i="23"/>
  <c r="P1523" i="23"/>
  <c r="Q1523" i="23"/>
  <c r="R1523" i="23"/>
  <c r="L1524" i="23"/>
  <c r="Y1524" i="23"/>
  <c r="C1524" i="23"/>
  <c r="E1524" i="23"/>
  <c r="F1524" i="23"/>
  <c r="G1524" i="23"/>
  <c r="B1525" i="23"/>
  <c r="M1469" i="23"/>
  <c r="W1469" i="23"/>
  <c r="J1469" i="23"/>
  <c r="D1469" i="23"/>
  <c r="O1469" i="23"/>
  <c r="P1469" i="23"/>
  <c r="Q1469" i="23"/>
  <c r="R1469" i="23"/>
  <c r="Y1470" i="23"/>
  <c r="L1470" i="23"/>
  <c r="C1470" i="23"/>
  <c r="E1470" i="23"/>
  <c r="F1470" i="23"/>
  <c r="G1470" i="23"/>
  <c r="B1471" i="23"/>
  <c r="W1415" i="23"/>
  <c r="V1416" i="23" s="1"/>
  <c r="J1415" i="23"/>
  <c r="I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F1308" i="23" s="1"/>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O1145" i="23"/>
  <c r="P1145" i="23"/>
  <c r="Q1145" i="23"/>
  <c r="R1145" i="23"/>
  <c r="Y1146" i="23"/>
  <c r="L1146" i="23"/>
  <c r="C1146" i="23"/>
  <c r="E1146" i="23"/>
  <c r="F1146" i="23"/>
  <c r="G1146" i="23"/>
  <c r="B1147" i="23"/>
  <c r="J1091" i="23"/>
  <c r="I1092" i="23" s="1"/>
  <c r="W1091" i="23"/>
  <c r="V1092" i="23" s="1"/>
  <c r="D1091" i="23"/>
  <c r="O1091" i="23"/>
  <c r="P1091" i="23"/>
  <c r="Q1091" i="23"/>
  <c r="R1091" i="23"/>
  <c r="Y1092" i="23"/>
  <c r="L1092" i="23"/>
  <c r="C1092" i="23"/>
  <c r="E1092" i="23"/>
  <c r="F1092" i="23"/>
  <c r="G1092" i="23"/>
  <c r="B1093" i="23"/>
  <c r="W1037" i="23"/>
  <c r="V1038" i="23" s="1"/>
  <c r="J1037" i="23"/>
  <c r="I1038" i="23" s="1"/>
  <c r="D1037" i="23"/>
  <c r="O1037" i="23"/>
  <c r="P1037" i="23"/>
  <c r="Q1037" i="23"/>
  <c r="R1037" i="23"/>
  <c r="L1038" i="23"/>
  <c r="Y1038" i="23"/>
  <c r="C1038" i="23"/>
  <c r="E1038" i="23"/>
  <c r="F1038" i="23"/>
  <c r="G1038" i="23"/>
  <c r="B1039" i="23"/>
  <c r="W983" i="23"/>
  <c r="V984" i="23" s="1"/>
  <c r="J983" i="23"/>
  <c r="I984" i="23" s="1"/>
  <c r="D983" i="23"/>
  <c r="O983" i="23"/>
  <c r="Q983" i="23"/>
  <c r="P983" i="23"/>
  <c r="R983" i="23"/>
  <c r="L984" i="23"/>
  <c r="Y984" i="23"/>
  <c r="C984" i="23"/>
  <c r="E984" i="23"/>
  <c r="F984" i="23"/>
  <c r="G984" i="23"/>
  <c r="B985" i="23"/>
  <c r="W929" i="23"/>
  <c r="V930" i="23" s="1"/>
  <c r="J929" i="23"/>
  <c r="I930" i="23" s="1"/>
  <c r="D929" i="23"/>
  <c r="O929" i="23"/>
  <c r="Q929" i="23"/>
  <c r="P929" i="23"/>
  <c r="R929" i="23"/>
  <c r="Y930" i="23"/>
  <c r="L930" i="23"/>
  <c r="C930" i="23"/>
  <c r="E930" i="23"/>
  <c r="F930" i="23"/>
  <c r="G930" i="23"/>
  <c r="B931" i="23"/>
  <c r="W875" i="23"/>
  <c r="V876" i="23" s="1"/>
  <c r="J875" i="23"/>
  <c r="I876" i="23" s="1"/>
  <c r="D875" i="23"/>
  <c r="O875" i="23"/>
  <c r="P875" i="23"/>
  <c r="Q875" i="23"/>
  <c r="R875" i="23"/>
  <c r="L876" i="23"/>
  <c r="Y876" i="23"/>
  <c r="C876" i="23"/>
  <c r="E876" i="23"/>
  <c r="F876" i="23"/>
  <c r="G876" i="23"/>
  <c r="B877" i="23"/>
  <c r="J821" i="23"/>
  <c r="I822" i="23" s="1"/>
  <c r="W821" i="23"/>
  <c r="V822" i="23" s="1"/>
  <c r="D821" i="23"/>
  <c r="O821" i="23"/>
  <c r="P821" i="23"/>
  <c r="Q821" i="23"/>
  <c r="R821" i="23"/>
  <c r="L822" i="23"/>
  <c r="Y822" i="23"/>
  <c r="C822" i="23"/>
  <c r="E822" i="23"/>
  <c r="F822" i="23"/>
  <c r="G822" i="23"/>
  <c r="B823" i="23"/>
  <c r="O767" i="23"/>
  <c r="P767" i="23"/>
  <c r="Q767" i="23"/>
  <c r="R767" i="23"/>
  <c r="W767" i="23"/>
  <c r="V768" i="23" s="1"/>
  <c r="J767" i="23"/>
  <c r="I768" i="23" s="1"/>
  <c r="D767" i="23"/>
  <c r="Y768" i="23"/>
  <c r="L768" i="23"/>
  <c r="C768" i="23"/>
  <c r="G768" i="23"/>
  <c r="E768" i="23"/>
  <c r="B769" i="23"/>
  <c r="Q713" i="23"/>
  <c r="P713" i="23"/>
  <c r="R713" i="23"/>
  <c r="W713" i="23"/>
  <c r="V714" i="23" s="1"/>
  <c r="J713" i="23"/>
  <c r="I714" i="23" s="1"/>
  <c r="D713" i="23"/>
  <c r="L714" i="23"/>
  <c r="Y714" i="23"/>
  <c r="E714" i="23"/>
  <c r="B715" i="23"/>
  <c r="G714" i="23"/>
  <c r="C714" i="23"/>
  <c r="W659" i="23"/>
  <c r="V660" i="23" s="1"/>
  <c r="J659" i="23"/>
  <c r="I660" i="23" s="1"/>
  <c r="D659" i="23"/>
  <c r="O659" i="23"/>
  <c r="Q659" i="23"/>
  <c r="P659" i="23"/>
  <c r="R659" i="23"/>
  <c r="Y660" i="23"/>
  <c r="L660" i="23"/>
  <c r="C660" i="23"/>
  <c r="F660" i="23" s="1"/>
  <c r="E660" i="23"/>
  <c r="G660" i="23"/>
  <c r="B661" i="23"/>
  <c r="W605" i="23"/>
  <c r="V606" i="23" s="1"/>
  <c r="J605" i="23"/>
  <c r="I606" i="23" s="1"/>
  <c r="D605" i="23"/>
  <c r="O605" i="23"/>
  <c r="P605" i="23"/>
  <c r="Q605" i="23"/>
  <c r="R605" i="23"/>
  <c r="Y606" i="23"/>
  <c r="L606" i="23"/>
  <c r="C606" i="23"/>
  <c r="F606" i="23" s="1"/>
  <c r="E606" i="23"/>
  <c r="G606" i="23"/>
  <c r="B607" i="23"/>
  <c r="W551" i="23"/>
  <c r="V552" i="23" s="1"/>
  <c r="J551" i="23"/>
  <c r="I552" i="23" s="1"/>
  <c r="D551" i="23"/>
  <c r="O551" i="23"/>
  <c r="Q551" i="23"/>
  <c r="P551" i="23"/>
  <c r="R551" i="23"/>
  <c r="Y552" i="23"/>
  <c r="L552" i="23"/>
  <c r="C552" i="23"/>
  <c r="F552" i="23" s="1"/>
  <c r="E552" i="23"/>
  <c r="G552" i="23"/>
  <c r="B553" i="23"/>
  <c r="W497" i="23"/>
  <c r="V498" i="23" s="1"/>
  <c r="J497" i="23"/>
  <c r="I498" i="23" s="1"/>
  <c r="D497" i="23"/>
  <c r="O497" i="23"/>
  <c r="P497" i="23"/>
  <c r="Q497" i="23"/>
  <c r="R497" i="23"/>
  <c r="Y498" i="23"/>
  <c r="L498" i="23"/>
  <c r="C498" i="23"/>
  <c r="E498" i="23"/>
  <c r="F498" i="23"/>
  <c r="G498" i="23"/>
  <c r="B499" i="23"/>
  <c r="W443" i="23"/>
  <c r="V444" i="23" s="1"/>
  <c r="J443" i="23"/>
  <c r="I444" i="23" s="1"/>
  <c r="D443" i="23"/>
  <c r="O443" i="23"/>
  <c r="Q443" i="23"/>
  <c r="P443" i="23"/>
  <c r="R443" i="23"/>
  <c r="Y444" i="23"/>
  <c r="L444" i="23"/>
  <c r="C444" i="23"/>
  <c r="E444" i="23"/>
  <c r="G444" i="23"/>
  <c r="B445" i="23"/>
  <c r="W389" i="23"/>
  <c r="V390" i="23" s="1"/>
  <c r="J389" i="23"/>
  <c r="I390" i="23" s="1"/>
  <c r="D389" i="23"/>
  <c r="O389" i="23"/>
  <c r="Q389" i="23"/>
  <c r="P389" i="23"/>
  <c r="R389" i="23"/>
  <c r="Y390" i="23"/>
  <c r="L390" i="23"/>
  <c r="C390" i="23"/>
  <c r="E390" i="23"/>
  <c r="F390" i="23"/>
  <c r="G390" i="23"/>
  <c r="B391" i="23"/>
  <c r="W335" i="23"/>
  <c r="V336" i="23" s="1"/>
  <c r="J335" i="23"/>
  <c r="I336" i="23" s="1"/>
  <c r="D335" i="23"/>
  <c r="O335" i="23"/>
  <c r="Q335" i="23"/>
  <c r="R335" i="23"/>
  <c r="P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Q227" i="23"/>
  <c r="P227" i="23"/>
  <c r="R227" i="23"/>
  <c r="Y228" i="23"/>
  <c r="L228" i="23"/>
  <c r="C228" i="23"/>
  <c r="F228" i="23" s="1"/>
  <c r="E228" i="23"/>
  <c r="G228" i="23"/>
  <c r="B229" i="23"/>
  <c r="W173" i="23"/>
  <c r="V174" i="23" s="1"/>
  <c r="J173" i="23"/>
  <c r="I174" i="23" s="1"/>
  <c r="D173" i="23"/>
  <c r="O173" i="23"/>
  <c r="Q173" i="23"/>
  <c r="P173" i="23"/>
  <c r="R173" i="23"/>
  <c r="Y174" i="23"/>
  <c r="L174" i="23"/>
  <c r="C174" i="23"/>
  <c r="E174" i="23"/>
  <c r="F174" i="23"/>
  <c r="G174" i="23"/>
  <c r="B175" i="23"/>
  <c r="W119" i="23"/>
  <c r="V120" i="23" s="1"/>
  <c r="J119" i="23"/>
  <c r="I120" i="23" s="1"/>
  <c r="D119" i="23"/>
  <c r="O119" i="23"/>
  <c r="P119" i="23"/>
  <c r="Q119" i="23"/>
  <c r="R119" i="23"/>
  <c r="Y120" i="23"/>
  <c r="L120" i="23"/>
  <c r="C120" i="23"/>
  <c r="E120" i="23"/>
  <c r="F120" i="23"/>
  <c r="G120" i="23"/>
  <c r="B121" i="23"/>
  <c r="M57"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Q57" i="18"/>
  <c r="P57" i="18"/>
  <c r="R57" i="18"/>
  <c r="V57" i="18"/>
  <c r="BF57" i="18"/>
  <c r="E57" i="19"/>
  <c r="X57" i="19"/>
  <c r="T57" i="19"/>
  <c r="L58" i="18"/>
  <c r="E58" i="18"/>
  <c r="B59" i="18"/>
  <c r="G58" i="18"/>
  <c r="C58" i="18"/>
  <c r="B58" i="19"/>
  <c r="N108" i="13"/>
  <c r="E108" i="13"/>
  <c r="O56" i="18"/>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C106" i="13"/>
  <c r="U106" i="13"/>
  <c r="G105" i="13"/>
  <c r="U55" i="18"/>
  <c r="F53" i="13"/>
  <c r="M107" i="13"/>
  <c r="Q107" i="13" s="1"/>
  <c r="O107" i="13"/>
  <c r="U107" i="13" s="1"/>
  <c r="H40" i="9"/>
  <c r="P746" i="24"/>
  <c r="T690" i="24"/>
  <c r="U690" i="24"/>
  <c r="V690" i="24"/>
  <c r="T1642" i="24"/>
  <c r="C20" i="9" s="1"/>
  <c r="U1642" i="24"/>
  <c r="V1642" i="24"/>
  <c r="C22" i="9" s="1"/>
  <c r="C19" i="9"/>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606" i="23"/>
  <c r="N4606" i="23"/>
  <c r="M4252" i="23"/>
  <c r="N4252" i="23"/>
  <c r="U4252" i="23" s="1"/>
  <c r="M4198" i="23"/>
  <c r="N4198" i="23"/>
  <c r="U4198" i="23" s="1"/>
  <c r="M4144" i="23"/>
  <c r="N4144" i="23"/>
  <c r="U4144" i="23" s="1"/>
  <c r="N4090" i="23"/>
  <c r="U4090" i="23" s="1"/>
  <c r="M409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N2170" i="23"/>
  <c r="U2170" i="23" s="1"/>
  <c r="M2170" i="23"/>
  <c r="N2116" i="23"/>
  <c r="U2116" i="23" s="1"/>
  <c r="M2116" i="23"/>
  <c r="N2062" i="23"/>
  <c r="U2062" i="23" s="1"/>
  <c r="M2062" i="23"/>
  <c r="N2008" i="23"/>
  <c r="U2008" i="23" s="1"/>
  <c r="M2008" i="23"/>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N56" i="18"/>
  <c r="M56" i="18"/>
  <c r="F634" i="24"/>
  <c r="P634" i="24"/>
  <c r="T4712" i="23"/>
  <c r="T4713" i="23"/>
  <c r="Z3250" i="23"/>
  <c r="AS1409" i="24"/>
  <c r="AS1353" i="24"/>
  <c r="AS1297" i="24"/>
  <c r="AS1241" i="24"/>
  <c r="AS1185" i="24"/>
  <c r="AS1129" i="24"/>
  <c r="AS1073" i="24"/>
  <c r="AS793" i="24"/>
  <c r="AS737" i="24"/>
  <c r="Z2980" i="23"/>
  <c r="AS681" i="24"/>
  <c r="AS625" i="24"/>
  <c r="O625" i="24" s="1"/>
  <c r="AS569" i="24"/>
  <c r="AS513" i="24"/>
  <c r="AS457" i="24"/>
  <c r="AS401" i="24"/>
  <c r="AS345" i="24"/>
  <c r="AS289" i="24"/>
  <c r="Z4768" i="23"/>
  <c r="AE4714" i="23"/>
  <c r="O4714" i="23" s="1"/>
  <c r="Z4144" i="23"/>
  <c r="Z4090" i="23"/>
  <c r="Z3466" i="23"/>
  <c r="Z3412" i="23"/>
  <c r="Z3358" i="23"/>
  <c r="Z3304" i="23"/>
  <c r="Z3196" i="23"/>
  <c r="Z3142" i="23"/>
  <c r="Z3088" i="23"/>
  <c r="Z3034" i="23"/>
  <c r="Z2926" i="23"/>
  <c r="Z2872" i="23"/>
  <c r="Z2818" i="23"/>
  <c r="Z2764" i="23"/>
  <c r="Z2710" i="23"/>
  <c r="O2710" i="23" s="1"/>
  <c r="Z2656" i="23"/>
  <c r="Z2602" i="23"/>
  <c r="Z2548" i="23"/>
  <c r="Z2494" i="23"/>
  <c r="Z2440" i="23"/>
  <c r="Z2386" i="23"/>
  <c r="Z2332" i="23"/>
  <c r="Z2278" i="23"/>
  <c r="Z2224" i="23"/>
  <c r="Z2170" i="23"/>
  <c r="Z2116" i="23"/>
  <c r="Z2062" i="23"/>
  <c r="Z2008" i="23"/>
  <c r="Z1954" i="23"/>
  <c r="Z1900" i="23"/>
  <c r="Z1846" i="23"/>
  <c r="Z1792" i="23"/>
  <c r="Z496" i="23"/>
  <c r="Z1630" i="23"/>
  <c r="Z1576" i="23"/>
  <c r="Z1522" i="23"/>
  <c r="Z1468" i="23"/>
  <c r="Z1360" i="23"/>
  <c r="O1360" i="23" s="1"/>
  <c r="Z1306" i="23"/>
  <c r="Z1252" i="23"/>
  <c r="Z1198" i="23"/>
  <c r="Z1144" i="23"/>
  <c r="Z982" i="23"/>
  <c r="Z928" i="23"/>
  <c r="Z874" i="23"/>
  <c r="Z820" i="23"/>
  <c r="Z766" i="23"/>
  <c r="Z712" i="23"/>
  <c r="Z658" i="23"/>
  <c r="Z604" i="23"/>
  <c r="Z550" i="23"/>
  <c r="Z280" i="23"/>
  <c r="Z226" i="23"/>
  <c r="Z172" i="23"/>
  <c r="Z118" i="23"/>
  <c r="K1634" i="24"/>
  <c r="AQ1634" i="24"/>
  <c r="AQ1410" i="24"/>
  <c r="K1410" i="24"/>
  <c r="AQ1354" i="24"/>
  <c r="K1354" i="24"/>
  <c r="AQ1298" i="24"/>
  <c r="K1298" i="24"/>
  <c r="K1242" i="24"/>
  <c r="F1242" i="24"/>
  <c r="AQ1242" i="24"/>
  <c r="K1186" i="24"/>
  <c r="AQ1186" i="24"/>
  <c r="F1186" i="24"/>
  <c r="F1130" i="24"/>
  <c r="K1130" i="24"/>
  <c r="AQ1130" i="24"/>
  <c r="AQ1018" i="24"/>
  <c r="K1018" i="24"/>
  <c r="AQ962" i="24"/>
  <c r="K962" i="24"/>
  <c r="AQ906" i="24"/>
  <c r="K906" i="24"/>
  <c r="AQ850" i="24"/>
  <c r="K850" i="24"/>
  <c r="AQ794" i="24"/>
  <c r="K794" i="24"/>
  <c r="AQ738" i="24"/>
  <c r="K738" i="24"/>
  <c r="AQ682" i="24"/>
  <c r="K682" i="24"/>
  <c r="F682" i="24"/>
  <c r="K626" i="24"/>
  <c r="AQ626" i="24"/>
  <c r="K570" i="24"/>
  <c r="AQ570" i="24"/>
  <c r="AQ514" i="24"/>
  <c r="K514" i="24"/>
  <c r="K458" i="24"/>
  <c r="AQ458" i="24"/>
  <c r="F402" i="24"/>
  <c r="AQ402" i="24"/>
  <c r="K402" i="24"/>
  <c r="K346" i="24"/>
  <c r="AQ346" i="24"/>
  <c r="K290" i="24"/>
  <c r="AQ290" i="24"/>
  <c r="X4769" i="23"/>
  <c r="K4769" i="23"/>
  <c r="AC4715" i="23"/>
  <c r="K4715" i="23"/>
  <c r="F4607" i="23"/>
  <c r="K4607" i="23"/>
  <c r="I4553" i="23"/>
  <c r="N4552" i="23"/>
  <c r="X4253" i="23"/>
  <c r="K4253" i="23"/>
  <c r="X4199" i="23"/>
  <c r="K4199" i="23"/>
  <c r="F4199" i="23"/>
  <c r="O4199" i="23" s="1"/>
  <c r="K4145" i="23"/>
  <c r="X4145" i="23"/>
  <c r="F4091" i="23"/>
  <c r="O4091" i="23" s="1"/>
  <c r="K4091" i="23"/>
  <c r="X4091" i="23"/>
  <c r="D3737" i="23"/>
  <c r="F3737" i="23"/>
  <c r="D3683" i="23"/>
  <c r="F3683" i="23"/>
  <c r="D3629" i="23"/>
  <c r="F3629" i="23"/>
  <c r="D3575" i="23"/>
  <c r="F3575" i="23"/>
  <c r="X3467" i="23"/>
  <c r="K3467" i="23"/>
  <c r="X3413" i="23"/>
  <c r="K3413" i="23"/>
  <c r="X3359" i="23"/>
  <c r="K3359" i="23"/>
  <c r="X3305" i="23"/>
  <c r="K3305" i="23"/>
  <c r="K3251" i="23"/>
  <c r="X3251" i="23"/>
  <c r="F3251" i="23"/>
  <c r="K3197" i="23"/>
  <c r="F3197" i="23"/>
  <c r="X3197" i="23"/>
  <c r="X3143" i="23"/>
  <c r="F3143" i="23"/>
  <c r="K3143" i="23"/>
  <c r="X3089" i="23"/>
  <c r="K3089" i="23"/>
  <c r="F3035" i="23"/>
  <c r="K3035" i="23"/>
  <c r="X3035" i="23"/>
  <c r="X2981" i="23"/>
  <c r="K2981" i="23"/>
  <c r="X2927" i="23"/>
  <c r="K2927" i="23"/>
  <c r="X2873" i="23"/>
  <c r="K2873" i="23"/>
  <c r="X2819" i="23"/>
  <c r="K2819" i="23"/>
  <c r="K2765" i="23"/>
  <c r="X2765" i="23"/>
  <c r="X2711" i="23"/>
  <c r="K2711" i="23"/>
  <c r="F2711" i="23"/>
  <c r="K2657" i="23"/>
  <c r="X2657" i="23"/>
  <c r="F2603" i="23"/>
  <c r="O2603" i="23" s="1"/>
  <c r="X2603" i="23"/>
  <c r="K2603" i="23"/>
  <c r="X2549" i="23"/>
  <c r="K2549" i="23"/>
  <c r="F2495" i="23"/>
  <c r="K2495" i="23"/>
  <c r="X2495" i="23"/>
  <c r="X2441" i="23"/>
  <c r="K2441" i="23"/>
  <c r="F2387" i="23"/>
  <c r="K2387" i="23"/>
  <c r="X2387" i="23"/>
  <c r="X2333" i="23"/>
  <c r="K2333" i="23"/>
  <c r="X2279" i="23"/>
  <c r="K2279" i="23"/>
  <c r="F2279" i="23"/>
  <c r="O2279" i="23" s="1"/>
  <c r="X2225" i="23"/>
  <c r="K2225" i="23"/>
  <c r="F2225" i="23"/>
  <c r="O2225" i="23" s="1"/>
  <c r="X2171" i="23"/>
  <c r="K2171" i="23"/>
  <c r="F2171" i="23"/>
  <c r="X2117" i="23"/>
  <c r="K2117" i="23"/>
  <c r="F2117" i="23"/>
  <c r="X2063" i="23"/>
  <c r="K2063" i="23"/>
  <c r="F2063" i="23"/>
  <c r="X2009" i="23"/>
  <c r="K2009" i="23"/>
  <c r="F2009" i="23"/>
  <c r="K1955" i="23"/>
  <c r="X1955" i="23"/>
  <c r="F1955" i="23"/>
  <c r="K1901" i="23"/>
  <c r="X1901" i="23"/>
  <c r="K1847" i="23"/>
  <c r="X1847" i="23"/>
  <c r="K1793" i="23"/>
  <c r="X1793" i="23"/>
  <c r="X1739" i="23"/>
  <c r="K1739" i="23"/>
  <c r="K1685" i="23"/>
  <c r="X1685" i="23"/>
  <c r="K1631" i="23"/>
  <c r="X1631" i="23"/>
  <c r="X1577" i="23"/>
  <c r="K1577" i="23"/>
  <c r="X1523" i="23"/>
  <c r="K1523" i="23"/>
  <c r="K1415" i="23"/>
  <c r="X1415" i="23"/>
  <c r="K1361" i="23"/>
  <c r="X1361" i="23"/>
  <c r="K1307" i="23"/>
  <c r="X1307" i="23"/>
  <c r="X1253" i="23"/>
  <c r="K1253" i="23"/>
  <c r="X1199" i="23"/>
  <c r="K1199" i="23"/>
  <c r="X1145" i="23"/>
  <c r="Z1145" i="23" s="1"/>
  <c r="K1145" i="23"/>
  <c r="K1091" i="23"/>
  <c r="X1091" i="23"/>
  <c r="Z1091" i="23" s="1"/>
  <c r="X1037" i="23"/>
  <c r="Z1037" i="23" s="1"/>
  <c r="K1037" i="23"/>
  <c r="X983" i="23"/>
  <c r="K983" i="23"/>
  <c r="X929" i="23"/>
  <c r="K929" i="23"/>
  <c r="X875" i="23"/>
  <c r="K875" i="23"/>
  <c r="X821" i="23"/>
  <c r="K821" i="23"/>
  <c r="X767" i="23"/>
  <c r="Z767" i="23" s="1"/>
  <c r="K767" i="23"/>
  <c r="X713" i="23"/>
  <c r="K713" i="23"/>
  <c r="F713" i="23"/>
  <c r="O713" i="23" s="1"/>
  <c r="K659" i="23"/>
  <c r="X659" i="23"/>
  <c r="K605" i="23"/>
  <c r="X605" i="23"/>
  <c r="K551" i="23"/>
  <c r="X551" i="23"/>
  <c r="X497" i="23"/>
  <c r="K497" i="23"/>
  <c r="X443" i="23"/>
  <c r="K443" i="23"/>
  <c r="X389" i="23"/>
  <c r="K389" i="23"/>
  <c r="K335" i="23"/>
  <c r="X335" i="23"/>
  <c r="K281" i="23"/>
  <c r="X281" i="23"/>
  <c r="X227" i="23"/>
  <c r="K227" i="23"/>
  <c r="K173" i="23"/>
  <c r="X173" i="23"/>
  <c r="K119" i="23"/>
  <c r="X119" i="23"/>
  <c r="V56" i="19"/>
  <c r="U57" i="19" s="1"/>
  <c r="W56" i="19"/>
  <c r="F56" i="19"/>
  <c r="G56" i="19"/>
  <c r="H56" i="19"/>
  <c r="S107" i="13"/>
  <c r="AE1405" i="24"/>
  <c r="AE1396" i="24"/>
  <c r="AE1398" i="24"/>
  <c r="AE1395" i="24"/>
  <c r="AE1400" i="24"/>
  <c r="AE1402" i="24"/>
  <c r="AE1403" i="24"/>
  <c r="AE1394" i="24"/>
  <c r="AE1399" i="24"/>
  <c r="AE1401" i="24"/>
  <c r="AE1397" i="24"/>
  <c r="AE1404" i="24"/>
  <c r="AE1293" i="24"/>
  <c r="AE1290" i="24"/>
  <c r="AE1291" i="24"/>
  <c r="AE1288" i="24"/>
  <c r="AE1287" i="24"/>
  <c r="AE1292" i="24"/>
  <c r="AE1285" i="24"/>
  <c r="AE1282" i="24"/>
  <c r="AE1283" i="24"/>
  <c r="AE1284" i="24"/>
  <c r="AE1289" i="24"/>
  <c r="AE1286" i="24"/>
  <c r="AE1237" i="24"/>
  <c r="AE1233" i="24"/>
  <c r="AE1236" i="24"/>
  <c r="AE1226" i="24"/>
  <c r="AE1228" i="24"/>
  <c r="AE1235" i="24"/>
  <c r="AE1234" i="24"/>
  <c r="AE1227" i="24"/>
  <c r="AE1229" i="24"/>
  <c r="AE1230" i="24"/>
  <c r="AE1232" i="24"/>
  <c r="AE1231" i="24"/>
  <c r="AE1181" i="24"/>
  <c r="AE1176" i="24"/>
  <c r="AE1172" i="24"/>
  <c r="AE1177" i="24"/>
  <c r="AE1180" i="24"/>
  <c r="AE1175" i="24"/>
  <c r="AE1171" i="24"/>
  <c r="AE1178" i="24"/>
  <c r="AE1173" i="24"/>
  <c r="AE1174" i="24"/>
  <c r="AE1170" i="24"/>
  <c r="AE1179" i="24"/>
  <c r="AE1069" i="24"/>
  <c r="AE1059" i="24"/>
  <c r="AE1067" i="24"/>
  <c r="AE1058" i="24"/>
  <c r="AE1061" i="24"/>
  <c r="AE1062" i="24"/>
  <c r="AE1064" i="24"/>
  <c r="AE1063" i="24"/>
  <c r="AE1066" i="24"/>
  <c r="AE1065" i="24"/>
  <c r="AE1060" i="24"/>
  <c r="AE1068" i="24"/>
  <c r="AE1006" i="24"/>
  <c r="AE1009" i="24"/>
  <c r="AE1004" i="24"/>
  <c r="AE1005" i="24"/>
  <c r="AE1013" i="24"/>
  <c r="AE1012" i="24"/>
  <c r="AE1002" i="24"/>
  <c r="AE1011" i="24"/>
  <c r="AE1008" i="24"/>
  <c r="AE1010" i="24"/>
  <c r="AE1007" i="24"/>
  <c r="AE1003" i="24"/>
  <c r="AE957" i="24"/>
  <c r="AE956" i="24"/>
  <c r="AE951" i="24"/>
  <c r="AE948" i="24"/>
  <c r="AE954" i="24"/>
  <c r="AE949" i="24"/>
  <c r="AE946" i="24"/>
  <c r="AE947" i="24"/>
  <c r="AE952" i="24"/>
  <c r="AE950" i="24"/>
  <c r="AE955" i="24"/>
  <c r="AE953" i="24"/>
  <c r="AE845" i="24"/>
  <c r="AE842" i="24"/>
  <c r="AE840" i="24"/>
  <c r="AE839" i="24"/>
  <c r="AE844" i="24"/>
  <c r="AE843" i="24"/>
  <c r="AE838" i="24"/>
  <c r="AE834" i="24"/>
  <c r="AE835" i="24"/>
  <c r="AE837" i="24"/>
  <c r="AE836" i="24"/>
  <c r="AE841" i="24"/>
  <c r="AE789" i="24"/>
  <c r="AE787" i="24"/>
  <c r="AE788" i="24"/>
  <c r="AE785" i="24"/>
  <c r="AE778" i="24"/>
  <c r="AE779" i="24"/>
  <c r="AE780" i="24"/>
  <c r="AE781" i="24"/>
  <c r="AE782" i="24"/>
  <c r="AE783" i="24"/>
  <c r="AE784" i="24"/>
  <c r="AE786" i="24"/>
  <c r="AE565" i="24"/>
  <c r="AE559" i="24"/>
  <c r="AE562" i="24"/>
  <c r="AE554" i="24"/>
  <c r="AE563" i="24"/>
  <c r="AE558" i="24"/>
  <c r="AE560" i="24"/>
  <c r="AE555" i="24"/>
  <c r="AE556" i="24"/>
  <c r="AE557" i="24"/>
  <c r="AE564" i="24"/>
  <c r="AE561" i="24"/>
  <c r="AE501" i="24"/>
  <c r="AE499" i="24"/>
  <c r="AE498" i="24"/>
  <c r="AE509" i="24"/>
  <c r="AE341" i="24"/>
  <c r="AE337" i="24"/>
  <c r="AE338" i="24"/>
  <c r="AE339" i="24"/>
  <c r="AE340" i="24"/>
  <c r="AE336" i="24"/>
  <c r="AE335" i="24"/>
  <c r="AE334" i="24"/>
  <c r="AE332" i="24"/>
  <c r="AE331" i="24"/>
  <c r="AE333" i="24"/>
  <c r="AE330" i="24"/>
  <c r="AE285" i="24"/>
  <c r="AE277" i="24"/>
  <c r="AE275" i="24"/>
  <c r="AE284" i="24"/>
  <c r="AE276" i="24"/>
  <c r="AE278" i="24"/>
  <c r="AE283" i="24"/>
  <c r="AE282" i="24"/>
  <c r="AE281" i="24"/>
  <c r="AE280" i="24"/>
  <c r="AE279" i="24"/>
  <c r="AE274" i="24"/>
  <c r="AE386" i="24"/>
  <c r="AE389" i="24"/>
  <c r="AE387" i="24"/>
  <c r="AE388" i="24"/>
  <c r="AE390" i="24"/>
  <c r="AE391" i="24"/>
  <c r="AE392" i="24"/>
  <c r="AE393" i="24"/>
  <c r="AE394" i="24"/>
  <c r="AE395" i="24"/>
  <c r="AE396" i="24"/>
  <c r="AE397" i="24"/>
  <c r="Z3467" i="23" l="1"/>
  <c r="Y56" i="19"/>
  <c r="Z4253" i="23"/>
  <c r="Z3413" i="23"/>
  <c r="Z4199" i="23"/>
  <c r="Z281" i="23"/>
  <c r="AE504" i="24"/>
  <c r="AE505" i="24"/>
  <c r="AE506" i="24"/>
  <c r="AE507" i="24"/>
  <c r="AE508" i="24"/>
  <c r="AE503" i="24"/>
  <c r="AE502" i="24"/>
  <c r="AE500" i="24"/>
  <c r="D1579" i="24"/>
  <c r="F1579" i="24"/>
  <c r="D1523" i="24"/>
  <c r="F1523" i="24"/>
  <c r="AC4716" i="23"/>
  <c r="K4716" i="23"/>
  <c r="X2820" i="23"/>
  <c r="K2820" i="23"/>
  <c r="T1194" i="24"/>
  <c r="U1194" i="24"/>
  <c r="V1194"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R1467" i="24"/>
  <c r="Q1467" i="24"/>
  <c r="AE1467" i="24"/>
  <c r="C1468" i="24"/>
  <c r="D1468" i="24" s="1"/>
  <c r="E1468" i="24"/>
  <c r="F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R1299" i="24"/>
  <c r="Q1299" i="24"/>
  <c r="AR1300" i="24"/>
  <c r="L1300" i="24"/>
  <c r="C1300" i="24"/>
  <c r="E1300" i="24"/>
  <c r="G1300" i="24"/>
  <c r="B1301" i="24"/>
  <c r="AP1243" i="24"/>
  <c r="AO1244" i="24" s="1"/>
  <c r="J1243" i="24"/>
  <c r="I1244" i="24" s="1"/>
  <c r="D1243" i="24"/>
  <c r="O1243" i="24"/>
  <c r="P1243" i="24"/>
  <c r="R1243" i="24"/>
  <c r="Q1243" i="24"/>
  <c r="AR1244" i="24"/>
  <c r="L1244" i="24"/>
  <c r="C1244" i="24"/>
  <c r="E1244" i="24"/>
  <c r="G1244" i="24"/>
  <c r="B1245" i="24"/>
  <c r="AP1187" i="24"/>
  <c r="AO1188" i="24" s="1"/>
  <c r="J1187" i="24"/>
  <c r="I1188" i="24" s="1"/>
  <c r="D1187" i="24"/>
  <c r="O1187" i="24"/>
  <c r="P1187" i="24"/>
  <c r="R1187" i="24"/>
  <c r="Q1187" i="24"/>
  <c r="AR1188" i="24"/>
  <c r="L1188" i="24"/>
  <c r="C1188" i="24"/>
  <c r="E1188" i="24"/>
  <c r="G1188" i="24"/>
  <c r="B1189" i="24"/>
  <c r="AP1131" i="24"/>
  <c r="AO1132" i="24" s="1"/>
  <c r="J1131" i="24"/>
  <c r="I1132" i="24" s="1"/>
  <c r="D1131" i="24"/>
  <c r="O1131" i="24"/>
  <c r="P1131" i="24"/>
  <c r="Q1131" i="24"/>
  <c r="R1131" i="24"/>
  <c r="AR1132" i="24"/>
  <c r="L1132" i="24"/>
  <c r="C1132" i="24"/>
  <c r="E1132" i="24"/>
  <c r="F1132" i="24"/>
  <c r="G1132" i="24"/>
  <c r="B1133" i="24"/>
  <c r="AS1074" i="24"/>
  <c r="AO1075"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F516" i="24"/>
  <c r="G516" i="24"/>
  <c r="B517"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G348" i="24"/>
  <c r="B349" i="24"/>
  <c r="J291" i="24"/>
  <c r="I292" i="24" s="1"/>
  <c r="AP291" i="24"/>
  <c r="AO292" i="24" s="1"/>
  <c r="D291" i="24"/>
  <c r="O291" i="24"/>
  <c r="P291" i="24"/>
  <c r="Q291" i="24"/>
  <c r="R291" i="24"/>
  <c r="L292" i="24"/>
  <c r="AR292" i="24"/>
  <c r="C292" i="24"/>
  <c r="E292" i="24"/>
  <c r="G292" i="24"/>
  <c r="B293" i="24"/>
  <c r="D4770" i="23"/>
  <c r="J4770" i="23"/>
  <c r="I4771" i="23" s="1"/>
  <c r="W4770" i="23"/>
  <c r="V4771" i="23" s="1"/>
  <c r="O4770" i="23"/>
  <c r="R110" i="13" s="1"/>
  <c r="P4770" i="23"/>
  <c r="Q4770" i="23"/>
  <c r="R4770" i="23"/>
  <c r="L4771" i="23"/>
  <c r="Y4771" i="23"/>
  <c r="C4771" i="23"/>
  <c r="E4771" i="23"/>
  <c r="F4771" i="23"/>
  <c r="G4771" i="23"/>
  <c r="B4772" i="23"/>
  <c r="T4714" i="23"/>
  <c r="U4715" i="23"/>
  <c r="AG4715" i="23"/>
  <c r="AI4715" i="23"/>
  <c r="M4716" i="23"/>
  <c r="D4716" i="23"/>
  <c r="J4716" i="23"/>
  <c r="AB4716" i="23"/>
  <c r="P4716" i="23"/>
  <c r="Q4716" i="23"/>
  <c r="R4716" i="23"/>
  <c r="AD4717" i="23"/>
  <c r="L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K4609" i="23" s="1"/>
  <c r="E4609" i="23"/>
  <c r="F4609" i="23"/>
  <c r="G4609" i="23"/>
  <c r="B4610" i="23"/>
  <c r="M4554" i="23"/>
  <c r="L4555" i="23"/>
  <c r="C4555" i="23"/>
  <c r="E4555" i="23"/>
  <c r="G4555" i="23"/>
  <c r="B4556" i="23"/>
  <c r="D4554" i="23"/>
  <c r="J4554" i="23"/>
  <c r="P4554" i="23"/>
  <c r="Q4554" i="23"/>
  <c r="R4554" i="23"/>
  <c r="D4254" i="23"/>
  <c r="J4254" i="23"/>
  <c r="I4255" i="23" s="1"/>
  <c r="W4254" i="23"/>
  <c r="V4255" i="23" s="1"/>
  <c r="O4254" i="23"/>
  <c r="P4254" i="23"/>
  <c r="Q4254" i="23"/>
  <c r="R4254" i="23"/>
  <c r="L4255" i="23"/>
  <c r="Y4255" i="23"/>
  <c r="C4255" i="23"/>
  <c r="E4255" i="23"/>
  <c r="F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P4146" i="23"/>
  <c r="Q4146" i="23"/>
  <c r="R4146" i="23"/>
  <c r="L4147" i="23"/>
  <c r="Y4147" i="23"/>
  <c r="C4147" i="23"/>
  <c r="E4147" i="23"/>
  <c r="F4147" i="23"/>
  <c r="G4147" i="23"/>
  <c r="B4148" i="23"/>
  <c r="J4092" i="23"/>
  <c r="I4093" i="23" s="1"/>
  <c r="D4092" i="23"/>
  <c r="W4092" i="23"/>
  <c r="V4093" i="23" s="1"/>
  <c r="L4093" i="23"/>
  <c r="Y4093" i="23"/>
  <c r="E4093" i="23"/>
  <c r="B4094" i="23"/>
  <c r="C4093" i="23"/>
  <c r="F4093" i="23"/>
  <c r="G4093" i="23"/>
  <c r="O4092" i="23"/>
  <c r="P4092" i="23"/>
  <c r="Q4092" i="23"/>
  <c r="R4092" i="23"/>
  <c r="O3792" i="23"/>
  <c r="P3792" i="23"/>
  <c r="Q3792" i="23"/>
  <c r="R3792" i="23"/>
  <c r="E3793" i="23"/>
  <c r="C3793" i="23"/>
  <c r="B3794" i="23"/>
  <c r="G3793"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J3468" i="23"/>
  <c r="I3469" i="23" s="1"/>
  <c r="W3468" i="23"/>
  <c r="V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J3360" i="23"/>
  <c r="I3361" i="23" s="1"/>
  <c r="W3360" i="23"/>
  <c r="V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P3036" i="23"/>
  <c r="Q3036" i="23"/>
  <c r="R3036" i="23"/>
  <c r="Y3037" i="23"/>
  <c r="L3037" i="23"/>
  <c r="C3037" i="23"/>
  <c r="E3037" i="23"/>
  <c r="G3037" i="23"/>
  <c r="B3038" i="23"/>
  <c r="J2982" i="23"/>
  <c r="I2983" i="23" s="1"/>
  <c r="W2982" i="23"/>
  <c r="V2983" i="23" s="1"/>
  <c r="D2982" i="23"/>
  <c r="O2982" i="23"/>
  <c r="P2982" i="23"/>
  <c r="Q2982" i="23"/>
  <c r="R2982" i="23"/>
  <c r="Y2983" i="23"/>
  <c r="L2983" i="23"/>
  <c r="C2983" i="23"/>
  <c r="E2983" i="23"/>
  <c r="G2983" i="23"/>
  <c r="B2984" i="23"/>
  <c r="W2928" i="23"/>
  <c r="V2929" i="23" s="1"/>
  <c r="J2928" i="23"/>
  <c r="I2929" i="23" s="1"/>
  <c r="D2928" i="23"/>
  <c r="O2928" i="23"/>
  <c r="P2928" i="23"/>
  <c r="Q2928" i="23"/>
  <c r="R2928" i="23"/>
  <c r="Y2929" i="23"/>
  <c r="L2929" i="23"/>
  <c r="C2929" i="23"/>
  <c r="F2929" i="23" s="1"/>
  <c r="E2929" i="23"/>
  <c r="G2929" i="23"/>
  <c r="B2930" i="23"/>
  <c r="W2874" i="23"/>
  <c r="V2875" i="23" s="1"/>
  <c r="J2874" i="23"/>
  <c r="I2875" i="23" s="1"/>
  <c r="D2874" i="23"/>
  <c r="O2874" i="23"/>
  <c r="P2874" i="23"/>
  <c r="Q2874" i="23"/>
  <c r="R2874" i="23"/>
  <c r="Y2875" i="23"/>
  <c r="L2875" i="23"/>
  <c r="C2875" i="23"/>
  <c r="F2875" i="23" s="1"/>
  <c r="E2875" i="23"/>
  <c r="G2875" i="23"/>
  <c r="B2876" i="23"/>
  <c r="M2820" i="23"/>
  <c r="W2820" i="23"/>
  <c r="J2820" i="23"/>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F2713" i="23"/>
  <c r="G2713" i="23"/>
  <c r="B2714" i="23"/>
  <c r="J2658" i="23"/>
  <c r="I2659" i="23" s="1"/>
  <c r="W2658" i="23"/>
  <c r="V2659" i="23" s="1"/>
  <c r="D2658" i="23"/>
  <c r="O2658" i="23"/>
  <c r="P2658" i="23"/>
  <c r="Q2658" i="23"/>
  <c r="R2658" i="23"/>
  <c r="L2659" i="23"/>
  <c r="Y2659" i="23"/>
  <c r="C2659" i="23"/>
  <c r="F2659" i="23" s="1"/>
  <c r="E2659" i="23"/>
  <c r="G2659" i="23"/>
  <c r="B2660" i="23"/>
  <c r="W2604" i="23"/>
  <c r="V2605" i="23" s="1"/>
  <c r="J2604" i="23"/>
  <c r="I2605" i="23" s="1"/>
  <c r="D2604" i="23"/>
  <c r="O2604" i="23"/>
  <c r="P2604" i="23"/>
  <c r="Q2604" i="23"/>
  <c r="R2604" i="23"/>
  <c r="Y2605" i="23"/>
  <c r="L2605" i="23"/>
  <c r="C2605" i="23"/>
  <c r="E2605" i="23"/>
  <c r="F2605" i="23"/>
  <c r="G2605" i="23"/>
  <c r="B2606" i="23"/>
  <c r="W2550" i="23"/>
  <c r="V2551" i="23" s="1"/>
  <c r="J2550" i="23"/>
  <c r="I2551" i="23" s="1"/>
  <c r="D2550" i="23"/>
  <c r="O2550" i="23"/>
  <c r="P2550" i="23"/>
  <c r="Q2550" i="23"/>
  <c r="R2550" i="23"/>
  <c r="Y2551" i="23"/>
  <c r="L2551" i="23"/>
  <c r="C2551" i="23"/>
  <c r="E2551" i="23"/>
  <c r="G2551" i="23"/>
  <c r="B2552" i="23"/>
  <c r="W2496" i="23"/>
  <c r="V2497" i="23" s="1"/>
  <c r="J2496" i="23"/>
  <c r="I2497" i="23" s="1"/>
  <c r="D2496" i="23"/>
  <c r="O2496" i="23"/>
  <c r="P2496" i="23"/>
  <c r="Q2496" i="23"/>
  <c r="R2496" i="23"/>
  <c r="Y2497" i="23"/>
  <c r="L2497" i="23"/>
  <c r="C2497" i="23"/>
  <c r="E2497" i="23"/>
  <c r="F2497" i="23"/>
  <c r="G2497" i="23"/>
  <c r="B2498" i="23"/>
  <c r="J2442" i="23"/>
  <c r="I2443" i="23" s="1"/>
  <c r="W2442" i="23"/>
  <c r="V2443" i="23" s="1"/>
  <c r="D2442" i="23"/>
  <c r="P2442" i="23"/>
  <c r="Q2442" i="23"/>
  <c r="R2442" i="23"/>
  <c r="L2443" i="23"/>
  <c r="Y2443" i="23"/>
  <c r="C2443" i="23"/>
  <c r="E2443" i="23"/>
  <c r="F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F2335" i="23"/>
  <c r="G2335" i="23"/>
  <c r="B2336" i="23"/>
  <c r="Y2281" i="23"/>
  <c r="L2281" i="23"/>
  <c r="G2281" i="23"/>
  <c r="C2281" i="23"/>
  <c r="E2281" i="23"/>
  <c r="B2282" i="23"/>
  <c r="W2280" i="23"/>
  <c r="V2281" i="23" s="1"/>
  <c r="J2280" i="23"/>
  <c r="I2281" i="23" s="1"/>
  <c r="D2280" i="23"/>
  <c r="P2280" i="23"/>
  <c r="Q2280" i="23"/>
  <c r="R2280" i="23"/>
  <c r="Y2227" i="23"/>
  <c r="L2227" i="23"/>
  <c r="B2228" i="23"/>
  <c r="C2227" i="23"/>
  <c r="E2227" i="23"/>
  <c r="G2227" i="23"/>
  <c r="J2226" i="23"/>
  <c r="I2227" i="23" s="1"/>
  <c r="W2226" i="23"/>
  <c r="V2227" i="23" s="1"/>
  <c r="D2226" i="23"/>
  <c r="O2226" i="23"/>
  <c r="P2226" i="23"/>
  <c r="Q2226" i="23"/>
  <c r="R2226" i="23"/>
  <c r="Y2173" i="23"/>
  <c r="L2173" i="23"/>
  <c r="E2173" i="23"/>
  <c r="G2173" i="23"/>
  <c r="B2174" i="23"/>
  <c r="C2173" i="23"/>
  <c r="W2172" i="23"/>
  <c r="V2173" i="23" s="1"/>
  <c r="J2172" i="23"/>
  <c r="I2173" i="23" s="1"/>
  <c r="D2172" i="23"/>
  <c r="O2172" i="23"/>
  <c r="P2172" i="23"/>
  <c r="Q2172" i="23"/>
  <c r="R2172" i="23"/>
  <c r="W2118" i="23"/>
  <c r="V2119" i="23" s="1"/>
  <c r="J2118" i="23"/>
  <c r="I2119" i="23" s="1"/>
  <c r="D2118" i="23"/>
  <c r="O2118" i="23"/>
  <c r="P2118" i="23"/>
  <c r="Q2118" i="23"/>
  <c r="R2118" i="23"/>
  <c r="Y2119" i="23"/>
  <c r="L2119" i="23"/>
  <c r="G2119" i="23"/>
  <c r="E2119" i="23"/>
  <c r="B2120" i="23"/>
  <c r="C2119" i="23"/>
  <c r="F2119" i="23"/>
  <c r="P2064" i="23"/>
  <c r="Q2064" i="23"/>
  <c r="R2064" i="23"/>
  <c r="W2064" i="23"/>
  <c r="V2065" i="23" s="1"/>
  <c r="J2064" i="23"/>
  <c r="I2065" i="23" s="1"/>
  <c r="D2064" i="23"/>
  <c r="Y2065" i="23"/>
  <c r="L2065" i="23"/>
  <c r="B2066" i="23"/>
  <c r="E2065" i="23"/>
  <c r="C2065" i="23"/>
  <c r="F2065" i="23"/>
  <c r="G2065" i="23"/>
  <c r="P2010" i="23"/>
  <c r="Q2010" i="23"/>
  <c r="R2010" i="23"/>
  <c r="Y2011" i="23"/>
  <c r="L2011" i="23"/>
  <c r="B2012" i="23"/>
  <c r="G2011" i="23"/>
  <c r="C2011" i="23"/>
  <c r="E2011" i="23"/>
  <c r="W2010" i="23"/>
  <c r="V2011" i="23" s="1"/>
  <c r="J2010" i="23"/>
  <c r="I2011" i="23" s="1"/>
  <c r="D2010" i="23"/>
  <c r="L1957" i="23"/>
  <c r="Y1957" i="23"/>
  <c r="C1957" i="23"/>
  <c r="G1957" i="23"/>
  <c r="E1957" i="23"/>
  <c r="B1958" i="23"/>
  <c r="O1956" i="23"/>
  <c r="P1956" i="23"/>
  <c r="Q1956" i="23"/>
  <c r="R1956" i="23"/>
  <c r="J1956" i="23"/>
  <c r="I1957" i="23" s="1"/>
  <c r="W1956" i="23"/>
  <c r="V1957" i="23" s="1"/>
  <c r="D1956"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G1795" i="23"/>
  <c r="B1796" i="23"/>
  <c r="J1740" i="23"/>
  <c r="I1741" i="23" s="1"/>
  <c r="W1740" i="23"/>
  <c r="V1741" i="23" s="1"/>
  <c r="D1740" i="23"/>
  <c r="O1740" i="23"/>
  <c r="P1740" i="23"/>
  <c r="Q1740" i="23"/>
  <c r="R1740" i="23"/>
  <c r="Y1741" i="23"/>
  <c r="L1741" i="23"/>
  <c r="X1741" i="23"/>
  <c r="C1741" i="23"/>
  <c r="E1741" i="23"/>
  <c r="G1741" i="23"/>
  <c r="B1742" i="23"/>
  <c r="W1686" i="23"/>
  <c r="V1687" i="23" s="1"/>
  <c r="J1686" i="23"/>
  <c r="I1687" i="23" s="1"/>
  <c r="D1686" i="23"/>
  <c r="O1686" i="23"/>
  <c r="P1686" i="23"/>
  <c r="Q1686" i="23"/>
  <c r="R1686" i="23"/>
  <c r="Y1687" i="23"/>
  <c r="L1687" i="23"/>
  <c r="C1687" i="23"/>
  <c r="F1687" i="23" s="1"/>
  <c r="E1687" i="23"/>
  <c r="G1687" i="23"/>
  <c r="B1688" i="23"/>
  <c r="J1632" i="23"/>
  <c r="I1633" i="23" s="1"/>
  <c r="W1632" i="23"/>
  <c r="V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L1579" i="23"/>
  <c r="Y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Z1469" i="23"/>
  <c r="V1470"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L1093" i="23"/>
  <c r="Y1093" i="23"/>
  <c r="C1093" i="23"/>
  <c r="E1093" i="23"/>
  <c r="F1093" i="23"/>
  <c r="G1093" i="23"/>
  <c r="B1094" i="23"/>
  <c r="J1038" i="23"/>
  <c r="I1039" i="23" s="1"/>
  <c r="W1038" i="23"/>
  <c r="V1039" i="23" s="1"/>
  <c r="D1038" i="23"/>
  <c r="O1038" i="23"/>
  <c r="P1038" i="23"/>
  <c r="Q1038" i="23"/>
  <c r="R1038" i="23"/>
  <c r="Y1039" i="23"/>
  <c r="L1039" i="23"/>
  <c r="C1039" i="23"/>
  <c r="E1039" i="23"/>
  <c r="G1039" i="23"/>
  <c r="B1040" i="23"/>
  <c r="J984" i="23"/>
  <c r="I985" i="23" s="1"/>
  <c r="W984" i="23"/>
  <c r="V985" i="23" s="1"/>
  <c r="D984" i="23"/>
  <c r="O984" i="23"/>
  <c r="P984" i="23"/>
  <c r="Q984" i="23"/>
  <c r="R984" i="23"/>
  <c r="Y985" i="23"/>
  <c r="L985" i="23"/>
  <c r="C985" i="23"/>
  <c r="F985" i="23" s="1"/>
  <c r="E985" i="23"/>
  <c r="G985" i="23"/>
  <c r="B986" i="23"/>
  <c r="W930" i="23"/>
  <c r="V931" i="23" s="1"/>
  <c r="J930" i="23"/>
  <c r="I931" i="23" s="1"/>
  <c r="D930" i="23"/>
  <c r="O930" i="23"/>
  <c r="Q930" i="23"/>
  <c r="R930" i="23"/>
  <c r="P930" i="23"/>
  <c r="L931" i="23"/>
  <c r="Y931" i="23"/>
  <c r="C931" i="23"/>
  <c r="F931" i="23" s="1"/>
  <c r="E931" i="23"/>
  <c r="G931" i="23"/>
  <c r="B932" i="23"/>
  <c r="W876" i="23"/>
  <c r="V877" i="23" s="1"/>
  <c r="J876" i="23"/>
  <c r="I877" i="23" s="1"/>
  <c r="D876" i="23"/>
  <c r="O876" i="23"/>
  <c r="Q876" i="23"/>
  <c r="R876" i="23"/>
  <c r="P876" i="23"/>
  <c r="Y877" i="23"/>
  <c r="L877" i="23"/>
  <c r="C877" i="23"/>
  <c r="F877" i="23" s="1"/>
  <c r="E877" i="23"/>
  <c r="G877" i="23"/>
  <c r="B878" i="23"/>
  <c r="J822" i="23"/>
  <c r="I823" i="23" s="1"/>
  <c r="W822" i="23"/>
  <c r="V823" i="23" s="1"/>
  <c r="D822" i="23"/>
  <c r="O822" i="23"/>
  <c r="Q822" i="23"/>
  <c r="R822" i="23"/>
  <c r="P822" i="23"/>
  <c r="Y823" i="23"/>
  <c r="L823" i="23"/>
  <c r="C823" i="23"/>
  <c r="F823" i="23" s="1"/>
  <c r="E823" i="23"/>
  <c r="G823" i="23"/>
  <c r="B824" i="23"/>
  <c r="W768" i="23"/>
  <c r="V769" i="23" s="1"/>
  <c r="J768" i="23"/>
  <c r="I769" i="23" s="1"/>
  <c r="D768" i="23"/>
  <c r="O768" i="23"/>
  <c r="P768" i="23"/>
  <c r="Q768" i="23"/>
  <c r="R768" i="23"/>
  <c r="Y769" i="23"/>
  <c r="L769" i="23"/>
  <c r="E769" i="23"/>
  <c r="G769" i="23"/>
  <c r="B770" i="23"/>
  <c r="C769" i="23"/>
  <c r="F769" i="23" s="1"/>
  <c r="L715" i="23"/>
  <c r="Y715" i="23"/>
  <c r="G715" i="23"/>
  <c r="C715" i="23"/>
  <c r="F715" i="23" s="1"/>
  <c r="E715" i="23"/>
  <c r="B716" i="23"/>
  <c r="O714" i="23"/>
  <c r="P714" i="23"/>
  <c r="Q714" i="23"/>
  <c r="R714" i="23"/>
  <c r="J714" i="23"/>
  <c r="I715" i="23" s="1"/>
  <c r="W714" i="23"/>
  <c r="V715" i="23" s="1"/>
  <c r="D714" i="23"/>
  <c r="W660" i="23"/>
  <c r="V661" i="23" s="1"/>
  <c r="J660" i="23"/>
  <c r="I661" i="23" s="1"/>
  <c r="D660" i="23"/>
  <c r="O660" i="23"/>
  <c r="Q660" i="23"/>
  <c r="P660" i="23"/>
  <c r="R660" i="23"/>
  <c r="Y661" i="23"/>
  <c r="L661" i="23"/>
  <c r="C661" i="23"/>
  <c r="E661" i="23"/>
  <c r="G661" i="23"/>
  <c r="B662" i="23"/>
  <c r="W606" i="23"/>
  <c r="V607" i="23" s="1"/>
  <c r="J606" i="23"/>
  <c r="I607" i="23" s="1"/>
  <c r="D606" i="23"/>
  <c r="O606" i="23"/>
  <c r="Q606" i="23"/>
  <c r="P606" i="23"/>
  <c r="R606" i="23"/>
  <c r="Y607" i="23"/>
  <c r="L607" i="23"/>
  <c r="C607" i="23"/>
  <c r="E607" i="23"/>
  <c r="G607" i="23"/>
  <c r="B608" i="23"/>
  <c r="W552" i="23"/>
  <c r="V553" i="23" s="1"/>
  <c r="J552" i="23"/>
  <c r="I553" i="23" s="1"/>
  <c r="D552" i="23"/>
  <c r="O552" i="23"/>
  <c r="P552" i="23"/>
  <c r="Q552" i="23"/>
  <c r="R552" i="23"/>
  <c r="Y553" i="23"/>
  <c r="L553" i="23"/>
  <c r="C553" i="23"/>
  <c r="F553" i="23" s="1"/>
  <c r="E553" i="23"/>
  <c r="G553" i="23"/>
  <c r="B554" i="23"/>
  <c r="W498" i="23"/>
  <c r="V499" i="23" s="1"/>
  <c r="J498" i="23"/>
  <c r="I499" i="23" s="1"/>
  <c r="D498" i="23"/>
  <c r="O498" i="23"/>
  <c r="Q498" i="23"/>
  <c r="P498" i="23"/>
  <c r="R498" i="23"/>
  <c r="Y499" i="23"/>
  <c r="L499" i="23"/>
  <c r="C499" i="23"/>
  <c r="F499" i="23" s="1"/>
  <c r="E499" i="23"/>
  <c r="G499" i="23"/>
  <c r="B500" i="23"/>
  <c r="J444" i="23"/>
  <c r="I445" i="23" s="1"/>
  <c r="W444" i="23"/>
  <c r="V445" i="23" s="1"/>
  <c r="D444" i="23"/>
  <c r="O444" i="23"/>
  <c r="Q444" i="23"/>
  <c r="P444" i="23"/>
  <c r="R444" i="23"/>
  <c r="Y445" i="23"/>
  <c r="L445" i="23"/>
  <c r="C445" i="23"/>
  <c r="F445" i="23" s="1"/>
  <c r="E445" i="23"/>
  <c r="G445" i="23"/>
  <c r="B446" i="23"/>
  <c r="W390" i="23"/>
  <c r="V391" i="23" s="1"/>
  <c r="J390" i="23"/>
  <c r="I391" i="23" s="1"/>
  <c r="D390" i="23"/>
  <c r="O390" i="23"/>
  <c r="P390" i="23"/>
  <c r="Q390" i="23"/>
  <c r="R390" i="23"/>
  <c r="Y391" i="23"/>
  <c r="L391" i="23"/>
  <c r="C391" i="23"/>
  <c r="F391" i="23" s="1"/>
  <c r="E391" i="23"/>
  <c r="G391" i="23"/>
  <c r="B392" i="23"/>
  <c r="W336" i="23"/>
  <c r="V337" i="23" s="1"/>
  <c r="J336" i="23"/>
  <c r="I337" i="23" s="1"/>
  <c r="D336" i="23"/>
  <c r="O336" i="23"/>
  <c r="P336" i="23"/>
  <c r="Q336" i="23"/>
  <c r="R336" i="23"/>
  <c r="Y337" i="23"/>
  <c r="L337" i="23"/>
  <c r="C337" i="23"/>
  <c r="E337" i="23"/>
  <c r="G337" i="23"/>
  <c r="B338" i="23"/>
  <c r="W282" i="23"/>
  <c r="V283" i="23" s="1"/>
  <c r="J282" i="23"/>
  <c r="I283" i="23" s="1"/>
  <c r="D282" i="23"/>
  <c r="O282" i="23"/>
  <c r="Q282" i="23"/>
  <c r="P282" i="23"/>
  <c r="R282" i="23"/>
  <c r="Y283" i="23"/>
  <c r="L283" i="23"/>
  <c r="C283" i="23"/>
  <c r="E283" i="23"/>
  <c r="G283" i="23"/>
  <c r="B284" i="23"/>
  <c r="W228" i="23"/>
  <c r="V229" i="23" s="1"/>
  <c r="J228" i="23"/>
  <c r="I229" i="23" s="1"/>
  <c r="D228" i="23"/>
  <c r="O228" i="23"/>
  <c r="Q228" i="23"/>
  <c r="P228" i="23"/>
  <c r="R228" i="23"/>
  <c r="Y229" i="23"/>
  <c r="L229" i="23"/>
  <c r="C229" i="23"/>
  <c r="E229" i="23"/>
  <c r="G229" i="23"/>
  <c r="B230" i="23"/>
  <c r="W174" i="23"/>
  <c r="V175" i="23" s="1"/>
  <c r="J174" i="23"/>
  <c r="I175" i="23" s="1"/>
  <c r="D174" i="23"/>
  <c r="O174" i="23"/>
  <c r="Q174" i="23"/>
  <c r="P174" i="23"/>
  <c r="R174" i="23"/>
  <c r="Y175" i="23"/>
  <c r="L175" i="23"/>
  <c r="C175" i="23"/>
  <c r="E175" i="23"/>
  <c r="G175" i="23"/>
  <c r="B176" i="23"/>
  <c r="W120" i="23"/>
  <c r="V121" i="23" s="1"/>
  <c r="J120" i="23"/>
  <c r="I121" i="23" s="1"/>
  <c r="D120" i="23"/>
  <c r="O120" i="23"/>
  <c r="P120" i="23"/>
  <c r="Q120" i="23"/>
  <c r="R120" i="23"/>
  <c r="Y121" i="23"/>
  <c r="L121" i="23"/>
  <c r="C121" i="23"/>
  <c r="E121" i="23"/>
  <c r="G121" i="23"/>
  <c r="B122" i="23"/>
  <c r="N109" i="13"/>
  <c r="E109" i="13"/>
  <c r="O57" i="18"/>
  <c r="L59" i="18"/>
  <c r="C59" i="18"/>
  <c r="G59" i="18"/>
  <c r="B60" i="18"/>
  <c r="B59" i="19"/>
  <c r="E59"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D58" i="18"/>
  <c r="J58" i="18"/>
  <c r="I59" i="18" s="1"/>
  <c r="X58" i="19"/>
  <c r="T58" i="19"/>
  <c r="Y15" i="9"/>
  <c r="Y17" i="9"/>
  <c r="V522" i="24"/>
  <c r="U522" i="24"/>
  <c r="T522" i="24"/>
  <c r="G106" i="13"/>
  <c r="C107" i="13"/>
  <c r="M1642" i="24"/>
  <c r="C21" i="9"/>
  <c r="P108" i="13"/>
  <c r="T108" i="13" s="1"/>
  <c r="U56" i="18"/>
  <c r="C108" i="13" s="1"/>
  <c r="M108" i="13"/>
  <c r="Q108" i="13" s="1"/>
  <c r="O108" i="13"/>
  <c r="AY621" i="24"/>
  <c r="AD621" i="24"/>
  <c r="AY620" i="24"/>
  <c r="AD620" i="24"/>
  <c r="AY619" i="24"/>
  <c r="AD619" i="24"/>
  <c r="AY618" i="24"/>
  <c r="AD618" i="24"/>
  <c r="AY617" i="24"/>
  <c r="AD617" i="24"/>
  <c r="AY616" i="24"/>
  <c r="AD616" i="24"/>
  <c r="AD615" i="24"/>
  <c r="AY615" i="24"/>
  <c r="AY614" i="24"/>
  <c r="AD614" i="24"/>
  <c r="AY613" i="24"/>
  <c r="AD613" i="24"/>
  <c r="AY612" i="24"/>
  <c r="AD612" i="24"/>
  <c r="AY611" i="24"/>
  <c r="AD611" i="24"/>
  <c r="AY610" i="24"/>
  <c r="AD610" i="24"/>
  <c r="N634" i="24"/>
  <c r="L634" i="24"/>
  <c r="K634" i="24"/>
  <c r="I634" i="24"/>
  <c r="J634" i="24" s="1"/>
  <c r="H634" i="24"/>
  <c r="G634"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607" i="23"/>
  <c r="N4607" i="23"/>
  <c r="M4253" i="23"/>
  <c r="N4253" i="23"/>
  <c r="U4253" i="23" s="1"/>
  <c r="M4199" i="23"/>
  <c r="N4199" i="23"/>
  <c r="U4199" i="23" s="1"/>
  <c r="M4145" i="23"/>
  <c r="N4145" i="23"/>
  <c r="U4145" i="23" s="1"/>
  <c r="N4091" i="23"/>
  <c r="U4091" i="23" s="1"/>
  <c r="M4091" i="23"/>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N2063" i="23"/>
  <c r="U2063" i="23" s="1"/>
  <c r="M2063" i="23"/>
  <c r="N2009" i="23"/>
  <c r="U2009" i="23" s="1"/>
  <c r="M2009" i="23"/>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N767" i="23"/>
  <c r="U767" i="23" s="1"/>
  <c r="M767" i="23"/>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J1" i="24"/>
  <c r="E52" i="20" s="1"/>
  <c r="G52" i="20" s="1"/>
  <c r="AS1634" i="24"/>
  <c r="AS1410" i="24"/>
  <c r="AS1354" i="24"/>
  <c r="AS1298" i="24"/>
  <c r="AS1130" i="24"/>
  <c r="AS1018" i="24"/>
  <c r="AS962" i="24"/>
  <c r="AS850" i="24"/>
  <c r="AS738" i="24"/>
  <c r="AS458" i="24"/>
  <c r="AS346" i="24"/>
  <c r="AS290" i="24"/>
  <c r="Z4769" i="23"/>
  <c r="AE4715" i="23"/>
  <c r="O4715" i="23" s="1"/>
  <c r="Z3359" i="23"/>
  <c r="Z3251" i="23"/>
  <c r="Z3143" i="23"/>
  <c r="Z3089" i="23"/>
  <c r="Z2981" i="23"/>
  <c r="AS1242" i="24"/>
  <c r="AS1186" i="24"/>
  <c r="AS906" i="24"/>
  <c r="AS794" i="24"/>
  <c r="AS682" i="24"/>
  <c r="AS626" i="24"/>
  <c r="O626" i="24" s="1"/>
  <c r="AS570" i="24"/>
  <c r="AS514" i="24"/>
  <c r="AS402" i="24"/>
  <c r="Z4145" i="23"/>
  <c r="Z4091" i="23"/>
  <c r="Z3305" i="23"/>
  <c r="Z3197" i="23"/>
  <c r="Z3035" i="23"/>
  <c r="Z2927" i="23"/>
  <c r="Z2873" i="23"/>
  <c r="Z2819" i="23"/>
  <c r="Z2765" i="23"/>
  <c r="Z2711" i="23"/>
  <c r="O2711" i="23" s="1"/>
  <c r="Z2657" i="23"/>
  <c r="Z2603" i="23"/>
  <c r="Z2549" i="23"/>
  <c r="Z2495" i="23"/>
  <c r="Z2441" i="23"/>
  <c r="Z2387" i="23"/>
  <c r="Z2333" i="23"/>
  <c r="Z2279" i="23"/>
  <c r="Z2225" i="23"/>
  <c r="Z2171" i="23"/>
  <c r="Z2117" i="23"/>
  <c r="Z2063" i="23"/>
  <c r="Z2009" i="23"/>
  <c r="Z1955" i="23"/>
  <c r="Z1901" i="23"/>
  <c r="Z1847" i="23"/>
  <c r="Z1793" i="23"/>
  <c r="Z1739" i="23"/>
  <c r="Z551" i="23"/>
  <c r="Z389" i="23"/>
  <c r="Z335" i="23"/>
  <c r="Z1685" i="23"/>
  <c r="Z1631" i="23"/>
  <c r="Z1577" i="23"/>
  <c r="Z1523" i="23"/>
  <c r="Z1415" i="23"/>
  <c r="Z1361" i="23"/>
  <c r="O1361" i="23" s="1"/>
  <c r="Z1307" i="23"/>
  <c r="Z1253" i="23"/>
  <c r="Z1199" i="23"/>
  <c r="Z983" i="23"/>
  <c r="Z929" i="23"/>
  <c r="Z875" i="23"/>
  <c r="Z821" i="23"/>
  <c r="Z713" i="23"/>
  <c r="Z659" i="23"/>
  <c r="Z605" i="23"/>
  <c r="Z497" i="23"/>
  <c r="Z443" i="23"/>
  <c r="Z227" i="23"/>
  <c r="Z173" i="23"/>
  <c r="Z119" i="23"/>
  <c r="AQ1635" i="24"/>
  <c r="K1635" i="24"/>
  <c r="AQ1411" i="24"/>
  <c r="K1411" i="24"/>
  <c r="F1411" i="24"/>
  <c r="AQ1355" i="24"/>
  <c r="K1355" i="24"/>
  <c r="K1299" i="24"/>
  <c r="AQ1299" i="24"/>
  <c r="K1243" i="24"/>
  <c r="AQ1243" i="24"/>
  <c r="F1187" i="24"/>
  <c r="AQ1187" i="24"/>
  <c r="K1187" i="24"/>
  <c r="K1131" i="24"/>
  <c r="F1131" i="24"/>
  <c r="AQ1131" i="24"/>
  <c r="I1075" i="24"/>
  <c r="N1074" i="24"/>
  <c r="AE1074" i="24" s="1"/>
  <c r="K1075" i="24"/>
  <c r="AQ1075" i="24"/>
  <c r="AQ1019" i="24"/>
  <c r="K1019" i="24"/>
  <c r="AQ963" i="24"/>
  <c r="K963" i="24"/>
  <c r="AQ907" i="24"/>
  <c r="K907" i="24"/>
  <c r="AQ851" i="24"/>
  <c r="F851" i="24"/>
  <c r="K851" i="24"/>
  <c r="K795" i="24"/>
  <c r="AQ795" i="24"/>
  <c r="K739" i="24"/>
  <c r="AQ739" i="24"/>
  <c r="K683" i="24"/>
  <c r="AQ683" i="24"/>
  <c r="F683" i="24"/>
  <c r="K627" i="24"/>
  <c r="AQ627" i="24"/>
  <c r="AQ571" i="24"/>
  <c r="K571" i="24"/>
  <c r="AQ515" i="24"/>
  <c r="K515" i="24"/>
  <c r="AQ459" i="24"/>
  <c r="F459" i="24"/>
  <c r="K459" i="24"/>
  <c r="AQ403" i="24"/>
  <c r="K403" i="24"/>
  <c r="K347" i="24"/>
  <c r="AQ347" i="24"/>
  <c r="AQ291" i="24"/>
  <c r="K291" i="24"/>
  <c r="F291" i="24"/>
  <c r="X4770" i="23"/>
  <c r="K4770" i="23"/>
  <c r="F4770" i="23"/>
  <c r="I4554" i="23"/>
  <c r="N4553" i="23"/>
  <c r="K4254" i="23"/>
  <c r="X4254" i="23"/>
  <c r="X4200" i="23"/>
  <c r="K4200" i="23"/>
  <c r="K4146" i="23"/>
  <c r="X4146" i="23"/>
  <c r="K4092" i="23"/>
  <c r="X4092" i="23"/>
  <c r="D3792" i="23"/>
  <c r="F3792" i="23"/>
  <c r="X3468" i="23"/>
  <c r="K3468" i="23"/>
  <c r="K3414" i="23"/>
  <c r="X3414" i="23"/>
  <c r="X3360" i="23"/>
  <c r="K3360" i="23"/>
  <c r="K3306" i="23"/>
  <c r="X3306" i="23"/>
  <c r="X3252" i="23"/>
  <c r="K3252" i="23"/>
  <c r="K3198" i="23"/>
  <c r="X3198" i="23"/>
  <c r="Z3198" i="23" s="1"/>
  <c r="X3144" i="23"/>
  <c r="K3144" i="23"/>
  <c r="X3090" i="23"/>
  <c r="K3090" i="23"/>
  <c r="F3090" i="23"/>
  <c r="K3036" i="23"/>
  <c r="X3036" i="23"/>
  <c r="F2982" i="23"/>
  <c r="X2982" i="23"/>
  <c r="K2982" i="23"/>
  <c r="X2928" i="23"/>
  <c r="K2928" i="23"/>
  <c r="X2874" i="23"/>
  <c r="K2874" i="23"/>
  <c r="K2766" i="23"/>
  <c r="X2766" i="23"/>
  <c r="K2712" i="23"/>
  <c r="X2712" i="23"/>
  <c r="K2658" i="23"/>
  <c r="X2658" i="23"/>
  <c r="K2604" i="23"/>
  <c r="X2604" i="23"/>
  <c r="K2550" i="23"/>
  <c r="X2550" i="23"/>
  <c r="K2496" i="23"/>
  <c r="X2496" i="23"/>
  <c r="X2442" i="23"/>
  <c r="F2442" i="23"/>
  <c r="O2442" i="23" s="1"/>
  <c r="K2442" i="23"/>
  <c r="X2388" i="23"/>
  <c r="K2388" i="23"/>
  <c r="X2334" i="23"/>
  <c r="K2334" i="23"/>
  <c r="X2280" i="23"/>
  <c r="K2280" i="23"/>
  <c r="F2280" i="23"/>
  <c r="O2280" i="23" s="1"/>
  <c r="X2226" i="23"/>
  <c r="K2226" i="23"/>
  <c r="K2172" i="23"/>
  <c r="X2172" i="23"/>
  <c r="F2172" i="23"/>
  <c r="K2118" i="23"/>
  <c r="X2118" i="23"/>
  <c r="F2118" i="23"/>
  <c r="K2064" i="23"/>
  <c r="X2064" i="23"/>
  <c r="F2064" i="23"/>
  <c r="O2064" i="23" s="1"/>
  <c r="F2010" i="23"/>
  <c r="O2010" i="23" s="1"/>
  <c r="X2010" i="23"/>
  <c r="K2010" i="23"/>
  <c r="X1956" i="23"/>
  <c r="K1956" i="23"/>
  <c r="X1902" i="23"/>
  <c r="K1902" i="23"/>
  <c r="X1848" i="23"/>
  <c r="K1848" i="23"/>
  <c r="K1794" i="23"/>
  <c r="X1794" i="23"/>
  <c r="X1740" i="23"/>
  <c r="K1740" i="23"/>
  <c r="X1686" i="23"/>
  <c r="K1686" i="23"/>
  <c r="X1632" i="23"/>
  <c r="K1632" i="23"/>
  <c r="K1578" i="23"/>
  <c r="X1578" i="23"/>
  <c r="Z1578" i="23" s="1"/>
  <c r="K1524" i="23"/>
  <c r="X1524" i="23"/>
  <c r="I1470" i="23"/>
  <c r="N1469" i="23"/>
  <c r="U1469" i="23" s="1"/>
  <c r="X1470" i="23"/>
  <c r="K1470" i="23"/>
  <c r="X1416" i="23"/>
  <c r="K1416" i="23"/>
  <c r="X1362" i="23"/>
  <c r="K1362" i="23"/>
  <c r="X1308" i="23"/>
  <c r="K1308" i="23"/>
  <c r="X1254" i="23"/>
  <c r="Z1254" i="23" s="1"/>
  <c r="K1254" i="23"/>
  <c r="K1200" i="23"/>
  <c r="X1200" i="23"/>
  <c r="X1146" i="23"/>
  <c r="K1146" i="23"/>
  <c r="X1092" i="23"/>
  <c r="K1092" i="23"/>
  <c r="K1038" i="23"/>
  <c r="X1038" i="23"/>
  <c r="X984" i="23"/>
  <c r="K984" i="23"/>
  <c r="X930" i="23"/>
  <c r="K930" i="23"/>
  <c r="X876" i="23"/>
  <c r="K876" i="23"/>
  <c r="X822" i="23"/>
  <c r="K822" i="23"/>
  <c r="K768" i="23"/>
  <c r="F768" i="23"/>
  <c r="X768" i="23"/>
  <c r="K714" i="23"/>
  <c r="X714" i="23"/>
  <c r="F714" i="23"/>
  <c r="K660" i="23"/>
  <c r="X660" i="23"/>
  <c r="K606" i="23"/>
  <c r="X606" i="23"/>
  <c r="X552" i="23"/>
  <c r="K552" i="23"/>
  <c r="X498" i="23"/>
  <c r="K498" i="23"/>
  <c r="F444" i="23"/>
  <c r="X444" i="23"/>
  <c r="K444" i="23"/>
  <c r="K390" i="23"/>
  <c r="X390" i="23"/>
  <c r="X336" i="23"/>
  <c r="K336" i="23"/>
  <c r="X282" i="23"/>
  <c r="K282" i="23"/>
  <c r="K228" i="23"/>
  <c r="X228" i="23"/>
  <c r="K174" i="23"/>
  <c r="X174" i="23"/>
  <c r="K120" i="23"/>
  <c r="X120" i="23"/>
  <c r="I58" i="18"/>
  <c r="N57" i="18"/>
  <c r="G57" i="19"/>
  <c r="F57" i="19"/>
  <c r="H57" i="19"/>
  <c r="V57" i="19"/>
  <c r="U58" i="19" s="1"/>
  <c r="W57" i="19"/>
  <c r="K58" i="18"/>
  <c r="F58" i="18"/>
  <c r="C58" i="19" s="1"/>
  <c r="E58" i="19" s="1"/>
  <c r="S108" i="13"/>
  <c r="Z3144" i="23" l="1"/>
  <c r="Z2010" i="23"/>
  <c r="AE626" i="24"/>
  <c r="AS1075" i="24"/>
  <c r="Z1686" i="23"/>
  <c r="AS627" i="24"/>
  <c r="O627" i="24" s="1"/>
  <c r="Z2766" i="23"/>
  <c r="Z2442" i="23"/>
  <c r="Z1632" i="23"/>
  <c r="Z1308" i="23"/>
  <c r="Z876" i="23"/>
  <c r="Y57" i="19"/>
  <c r="AS571" i="24"/>
  <c r="Z3252" i="23"/>
  <c r="Z930" i="23"/>
  <c r="Z2064" i="23"/>
  <c r="K4771" i="23"/>
  <c r="X4771" i="23"/>
  <c r="K4555" i="23"/>
  <c r="F4555" i="23"/>
  <c r="X4093" i="23"/>
  <c r="K4093" i="23"/>
  <c r="D3793" i="23"/>
  <c r="F3793" i="23"/>
  <c r="D3739" i="23"/>
  <c r="F3739" i="23"/>
  <c r="D3685" i="23"/>
  <c r="F3685" i="23"/>
  <c r="K2497" i="23"/>
  <c r="X2497" i="23"/>
  <c r="K1741" i="23"/>
  <c r="F1741" i="23"/>
  <c r="K1363" i="23"/>
  <c r="X1363" i="23"/>
  <c r="K607" i="23"/>
  <c r="X607" i="23"/>
  <c r="F607" i="23"/>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F1413" i="24" s="1"/>
  <c r="E1413" i="24"/>
  <c r="G1413" i="24"/>
  <c r="B1414" i="24"/>
  <c r="AP1356" i="24"/>
  <c r="AO1357" i="24" s="1"/>
  <c r="J1356" i="24"/>
  <c r="I1357" i="24" s="1"/>
  <c r="D1356" i="24"/>
  <c r="O1356" i="24"/>
  <c r="P1356" i="24"/>
  <c r="R1356" i="24"/>
  <c r="Q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F1189" i="24"/>
  <c r="G1189" i="24"/>
  <c r="B1190" i="24"/>
  <c r="AP1132" i="24"/>
  <c r="AO1133" i="24" s="1"/>
  <c r="J1132" i="24"/>
  <c r="I1133" i="24" s="1"/>
  <c r="D1132" i="24"/>
  <c r="O1132" i="24"/>
  <c r="P1132" i="24"/>
  <c r="R1132" i="24"/>
  <c r="Q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R964" i="24"/>
  <c r="Q964" i="24"/>
  <c r="AR965" i="24"/>
  <c r="L965" i="24"/>
  <c r="C965" i="24"/>
  <c r="E965" i="24"/>
  <c r="F965" i="24"/>
  <c r="G965" i="24"/>
  <c r="B966" i="24"/>
  <c r="AP908" i="24"/>
  <c r="AO909" i="24" s="1"/>
  <c r="J908" i="24"/>
  <c r="I909" i="24" s="1"/>
  <c r="D908" i="24"/>
  <c r="O908" i="24"/>
  <c r="P908" i="24"/>
  <c r="R908" i="24"/>
  <c r="Q908" i="24"/>
  <c r="AR909" i="24"/>
  <c r="L909" i="24"/>
  <c r="C909" i="24"/>
  <c r="E909" i="24"/>
  <c r="G909" i="24"/>
  <c r="B910" i="24"/>
  <c r="AP852" i="24"/>
  <c r="AO853" i="24" s="1"/>
  <c r="J852" i="24"/>
  <c r="I853" i="24" s="1"/>
  <c r="D852" i="24"/>
  <c r="O852" i="24"/>
  <c r="P852" i="24"/>
  <c r="Q852" i="24"/>
  <c r="R852" i="24"/>
  <c r="AR853" i="24"/>
  <c r="L853" i="24"/>
  <c r="C853" i="24"/>
  <c r="E853" i="24"/>
  <c r="G853" i="24"/>
  <c r="B854" i="24"/>
  <c r="AP796" i="24"/>
  <c r="AO797" i="24" s="1"/>
  <c r="J796" i="24"/>
  <c r="I797" i="24" s="1"/>
  <c r="D796" i="24"/>
  <c r="O796" i="24"/>
  <c r="P796" i="24"/>
  <c r="Q796" i="24"/>
  <c r="R796" i="24"/>
  <c r="AR797" i="24"/>
  <c r="L797" i="24"/>
  <c r="C797" i="24"/>
  <c r="E797" i="24"/>
  <c r="G797" i="24"/>
  <c r="B798" i="24"/>
  <c r="AP740" i="24"/>
  <c r="AO741" i="24" s="1"/>
  <c r="J740" i="24"/>
  <c r="I741" i="24" s="1"/>
  <c r="D740" i="24"/>
  <c r="O740" i="24"/>
  <c r="P740" i="24"/>
  <c r="Q740" i="24"/>
  <c r="R740" i="24"/>
  <c r="AR741" i="24"/>
  <c r="L741" i="24"/>
  <c r="C741" i="24"/>
  <c r="F741" i="24" s="1"/>
  <c r="E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F517" i="24" s="1"/>
  <c r="E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AR349" i="24"/>
  <c r="L349" i="24"/>
  <c r="C349" i="24"/>
  <c r="E349" i="24"/>
  <c r="G349" i="24"/>
  <c r="B350" i="24"/>
  <c r="AP292" i="24"/>
  <c r="AO293" i="24" s="1"/>
  <c r="J292" i="24"/>
  <c r="I293" i="24" s="1"/>
  <c r="D292" i="24"/>
  <c r="O292" i="24"/>
  <c r="P292" i="24"/>
  <c r="Q292" i="24"/>
  <c r="R292" i="24"/>
  <c r="AR293" i="24"/>
  <c r="L293" i="24"/>
  <c r="C293" i="24"/>
  <c r="E293" i="24"/>
  <c r="G293" i="24"/>
  <c r="B294" i="24"/>
  <c r="M4771" i="23"/>
  <c r="D4771" i="23"/>
  <c r="J4771" i="23"/>
  <c r="W4771" i="23"/>
  <c r="O4771" i="23"/>
  <c r="R111" i="13" s="1"/>
  <c r="P4771" i="23"/>
  <c r="Q4771" i="23"/>
  <c r="R4771" i="23"/>
  <c r="L4772" i="23"/>
  <c r="Y4772" i="23"/>
  <c r="C4772" i="23"/>
  <c r="E4772" i="23"/>
  <c r="F4772" i="23"/>
  <c r="G4772" i="23"/>
  <c r="B4773" i="23"/>
  <c r="AH4715" i="23"/>
  <c r="AE4716" i="23"/>
  <c r="O4716" i="23" s="1"/>
  <c r="AA4717" i="23"/>
  <c r="S4716" i="23"/>
  <c r="U4716" i="23"/>
  <c r="AG4716" i="23"/>
  <c r="AH4716" i="23" s="1"/>
  <c r="AI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X4664" i="23" s="1"/>
  <c r="E4664" i="23"/>
  <c r="F4664" i="23"/>
  <c r="G4664" i="23"/>
  <c r="B4665" i="23"/>
  <c r="M4609" i="23"/>
  <c r="J4609" i="23"/>
  <c r="D4609" i="23"/>
  <c r="P4609" i="23"/>
  <c r="Q4609" i="23"/>
  <c r="R4609" i="23"/>
  <c r="L4610" i="23"/>
  <c r="C4610" i="23"/>
  <c r="K4610" i="23" s="1"/>
  <c r="E4610" i="23"/>
  <c r="F4610" i="23"/>
  <c r="G4610" i="23"/>
  <c r="B4611" i="23"/>
  <c r="M4555" i="23"/>
  <c r="D4555" i="23"/>
  <c r="J4555" i="23"/>
  <c r="P4555" i="23"/>
  <c r="Q4555" i="23"/>
  <c r="R4555" i="23"/>
  <c r="L4556" i="23"/>
  <c r="C4556" i="23"/>
  <c r="K4556" i="23" s="1"/>
  <c r="E4556" i="23"/>
  <c r="F4556" i="23"/>
  <c r="G4556" i="23"/>
  <c r="B4557" i="23"/>
  <c r="D4255" i="23"/>
  <c r="J4255" i="23"/>
  <c r="I4256" i="23" s="1"/>
  <c r="W4255" i="23"/>
  <c r="V4256" i="23" s="1"/>
  <c r="O4255" i="23"/>
  <c r="P4255" i="23"/>
  <c r="Q4255" i="23"/>
  <c r="R4255" i="23"/>
  <c r="L4256" i="23"/>
  <c r="Y4256" i="23"/>
  <c r="C4256" i="23"/>
  <c r="E4256" i="23"/>
  <c r="F4256" i="23"/>
  <c r="G4256" i="23"/>
  <c r="B4257" i="23"/>
  <c r="D4201" i="23"/>
  <c r="J4201" i="23"/>
  <c r="I4202" i="23" s="1"/>
  <c r="W4201" i="23"/>
  <c r="V4202" i="23" s="1"/>
  <c r="O4201" i="23"/>
  <c r="P4201" i="23"/>
  <c r="Q4201" i="23"/>
  <c r="R4201" i="23"/>
  <c r="L4202" i="23"/>
  <c r="Y4202" i="23"/>
  <c r="C4202" i="23"/>
  <c r="E4202" i="23"/>
  <c r="G4202" i="23"/>
  <c r="B4203" i="23"/>
  <c r="D4147" i="23"/>
  <c r="J4147" i="23"/>
  <c r="I4148" i="23" s="1"/>
  <c r="W4147" i="23"/>
  <c r="V4148" i="23" s="1"/>
  <c r="O4147" i="23"/>
  <c r="P4147" i="23"/>
  <c r="Q4147" i="23"/>
  <c r="R4147" i="23"/>
  <c r="Y4148" i="23"/>
  <c r="L4148" i="23"/>
  <c r="C4148" i="23"/>
  <c r="E4148" i="23"/>
  <c r="F4148" i="23"/>
  <c r="G4148" i="23"/>
  <c r="B4149" i="23"/>
  <c r="M4093" i="23"/>
  <c r="L4094" i="23"/>
  <c r="Y4094" i="23"/>
  <c r="G4094" i="23"/>
  <c r="B4095" i="23"/>
  <c r="C4094" i="23"/>
  <c r="E4094" i="23"/>
  <c r="D4093" i="23"/>
  <c r="W4093" i="23"/>
  <c r="J4093" i="23"/>
  <c r="O4093" i="23"/>
  <c r="P4093" i="23"/>
  <c r="Q4093" i="23"/>
  <c r="R4093" i="23"/>
  <c r="G3794" i="23"/>
  <c r="E3794" i="23"/>
  <c r="C3794" i="23"/>
  <c r="B3795" i="23"/>
  <c r="O3793" i="23"/>
  <c r="Q3793" i="23"/>
  <c r="P3793" i="23"/>
  <c r="R3793"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E3524" i="23"/>
  <c r="G3524" i="23"/>
  <c r="B3525" i="23"/>
  <c r="J3469" i="23"/>
  <c r="I3470" i="23" s="1"/>
  <c r="W3469" i="23"/>
  <c r="V3470" i="23" s="1"/>
  <c r="D3469" i="23"/>
  <c r="O3469" i="23"/>
  <c r="P3469" i="23"/>
  <c r="Q3469" i="23"/>
  <c r="R3469" i="23"/>
  <c r="Y3470" i="23"/>
  <c r="L3470" i="23"/>
  <c r="C3470" i="23"/>
  <c r="E3470" i="23"/>
  <c r="F3470" i="23"/>
  <c r="G3470" i="23"/>
  <c r="B3471" i="23"/>
  <c r="J3415" i="23"/>
  <c r="I3416" i="23" s="1"/>
  <c r="W3415" i="23"/>
  <c r="V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L3200" i="23"/>
  <c r="Y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F2930" i="23" s="1"/>
  <c r="E2930" i="23"/>
  <c r="G2930" i="23"/>
  <c r="B2931" i="23"/>
  <c r="W2875" i="23"/>
  <c r="V2876" i="23" s="1"/>
  <c r="J2875" i="23"/>
  <c r="I2876" i="23" s="1"/>
  <c r="D2875" i="23"/>
  <c r="O2875" i="23"/>
  <c r="P2875" i="23"/>
  <c r="Q2875" i="23"/>
  <c r="R2875" i="23"/>
  <c r="Y2876" i="23"/>
  <c r="L2876" i="23"/>
  <c r="C2876" i="23"/>
  <c r="E2876" i="23"/>
  <c r="G2876" i="23"/>
  <c r="B2877" i="23"/>
  <c r="Z2820" i="23"/>
  <c r="V2821" i="23"/>
  <c r="W2821" i="23"/>
  <c r="V2822" i="23" s="1"/>
  <c r="J2821" i="23"/>
  <c r="I2822" i="23" s="1"/>
  <c r="D2821" i="23"/>
  <c r="O2821" i="23"/>
  <c r="P2821" i="23"/>
  <c r="Q2821" i="23"/>
  <c r="R2821" i="23"/>
  <c r="T2821" i="23"/>
  <c r="U2821" i="23" s="1"/>
  <c r="Y2822" i="23"/>
  <c r="L2822" i="23"/>
  <c r="C2822" i="23"/>
  <c r="E2822" i="23"/>
  <c r="G2822" i="23"/>
  <c r="B2823" i="23"/>
  <c r="W2767" i="23"/>
  <c r="V2768" i="23" s="1"/>
  <c r="J2767" i="23"/>
  <c r="I2768" i="23" s="1"/>
  <c r="D2767" i="23"/>
  <c r="O2767" i="23"/>
  <c r="P2767" i="23"/>
  <c r="Q2767" i="23"/>
  <c r="R2767" i="23"/>
  <c r="Y2768" i="23"/>
  <c r="L2768" i="23"/>
  <c r="C2768" i="23"/>
  <c r="E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O2659" i="23"/>
  <c r="P2659" i="23"/>
  <c r="Q2659" i="23"/>
  <c r="R2659" i="23"/>
  <c r="Y2660" i="23"/>
  <c r="L2660" i="23"/>
  <c r="C2660" i="23"/>
  <c r="E2660" i="23"/>
  <c r="F2660" i="23"/>
  <c r="G2660" i="23"/>
  <c r="B2661" i="23"/>
  <c r="W2605" i="23"/>
  <c r="V2606" i="23" s="1"/>
  <c r="J2605" i="23"/>
  <c r="I2606" i="23" s="1"/>
  <c r="D2605" i="23"/>
  <c r="O2605" i="23"/>
  <c r="P2605" i="23"/>
  <c r="Q2605" i="23"/>
  <c r="R2605" i="23"/>
  <c r="Y2606" i="23"/>
  <c r="L2606" i="23"/>
  <c r="C2606" i="23"/>
  <c r="E2606" i="23"/>
  <c r="F2606" i="23"/>
  <c r="G2606" i="23"/>
  <c r="B2607" i="23"/>
  <c r="W2551" i="23"/>
  <c r="V2552" i="23" s="1"/>
  <c r="J2551" i="23"/>
  <c r="I2552" i="23" s="1"/>
  <c r="D2551" i="23"/>
  <c r="O2551" i="23"/>
  <c r="P2551" i="23"/>
  <c r="Q2551" i="23"/>
  <c r="R2551" i="23"/>
  <c r="Y2552" i="23"/>
  <c r="L2552" i="23"/>
  <c r="C2552" i="23"/>
  <c r="E2552" i="23"/>
  <c r="F2552" i="23"/>
  <c r="G2552" i="23"/>
  <c r="B2553" i="23"/>
  <c r="M2497" i="23"/>
  <c r="W2497" i="23"/>
  <c r="J2497" i="23"/>
  <c r="D2497" i="23"/>
  <c r="O2497" i="23"/>
  <c r="P2497" i="23"/>
  <c r="Q2497" i="23"/>
  <c r="R2497" i="23"/>
  <c r="Y2498" i="23"/>
  <c r="L2498" i="23"/>
  <c r="C2498" i="23"/>
  <c r="E2498" i="23"/>
  <c r="G2498" i="23"/>
  <c r="B2499" i="23"/>
  <c r="W2443" i="23"/>
  <c r="V2444" i="23" s="1"/>
  <c r="J2443" i="23"/>
  <c r="I2444" i="23" s="1"/>
  <c r="D2443" i="23"/>
  <c r="O2443" i="23"/>
  <c r="P2443" i="23"/>
  <c r="Q2443" i="23"/>
  <c r="R2443" i="23"/>
  <c r="Y2444" i="23"/>
  <c r="L2444" i="23"/>
  <c r="C2444" i="23"/>
  <c r="E2444" i="23"/>
  <c r="G2444" i="23"/>
  <c r="B2445" i="23"/>
  <c r="W2389" i="23"/>
  <c r="V2390" i="23" s="1"/>
  <c r="J2389" i="23"/>
  <c r="I2390" i="23" s="1"/>
  <c r="D2389" i="23"/>
  <c r="O2389" i="23"/>
  <c r="P2389" i="23"/>
  <c r="Q2389" i="23"/>
  <c r="R2389" i="23"/>
  <c r="Y2390" i="23"/>
  <c r="L2390" i="23"/>
  <c r="C2390" i="23"/>
  <c r="F2390" i="23" s="1"/>
  <c r="E2390" i="23"/>
  <c r="G2390" i="23"/>
  <c r="B2391" i="23"/>
  <c r="W2335" i="23"/>
  <c r="V2336" i="23" s="1"/>
  <c r="J2335" i="23"/>
  <c r="I2336" i="23" s="1"/>
  <c r="D2335" i="23"/>
  <c r="O2335" i="23"/>
  <c r="P2335" i="23"/>
  <c r="Q2335" i="23"/>
  <c r="R2335" i="23"/>
  <c r="Y2336" i="23"/>
  <c r="L2336" i="23"/>
  <c r="C2336" i="23"/>
  <c r="E2336" i="23"/>
  <c r="G2336" i="23"/>
  <c r="B2337" i="23"/>
  <c r="P2281" i="23"/>
  <c r="Q2281" i="23"/>
  <c r="R2281" i="23"/>
  <c r="W2281" i="23"/>
  <c r="V2282" i="23" s="1"/>
  <c r="J2281" i="23"/>
  <c r="I2282" i="23" s="1"/>
  <c r="D2281" i="23"/>
  <c r="Y2282" i="23"/>
  <c r="L2282" i="23"/>
  <c r="B2283" i="23"/>
  <c r="C2282" i="23"/>
  <c r="E2282" i="23"/>
  <c r="G2282" i="23"/>
  <c r="Y2228" i="23"/>
  <c r="L2228" i="23"/>
  <c r="B2229" i="23"/>
  <c r="C2228" i="23"/>
  <c r="E2228" i="23"/>
  <c r="G2228" i="23"/>
  <c r="W2227" i="23"/>
  <c r="V2228" i="23" s="1"/>
  <c r="J2227" i="23"/>
  <c r="I2228" i="23" s="1"/>
  <c r="D2227" i="23"/>
  <c r="O2227" i="23"/>
  <c r="P2227" i="23"/>
  <c r="Q2227" i="23"/>
  <c r="R2227" i="23"/>
  <c r="O2173" i="23"/>
  <c r="P2173" i="23"/>
  <c r="Q2173" i="23"/>
  <c r="R2173" i="23"/>
  <c r="Y2174" i="23"/>
  <c r="L2174" i="23"/>
  <c r="C2174" i="23"/>
  <c r="E2174" i="23"/>
  <c r="G2174" i="23"/>
  <c r="B2175" i="23"/>
  <c r="W2173" i="23"/>
  <c r="V2174" i="23" s="1"/>
  <c r="J2173" i="23"/>
  <c r="I2174" i="23" s="1"/>
  <c r="D2173" i="23"/>
  <c r="O2119" i="23"/>
  <c r="P2119" i="23"/>
  <c r="Q2119" i="23"/>
  <c r="R2119" i="23"/>
  <c r="Y2120" i="23"/>
  <c r="L2120" i="23"/>
  <c r="C2120" i="23"/>
  <c r="B2121" i="23"/>
  <c r="E2120" i="23"/>
  <c r="G2120" i="23"/>
  <c r="W2119" i="23"/>
  <c r="V2120" i="23" s="1"/>
  <c r="J2119" i="23"/>
  <c r="I2120" i="23" s="1"/>
  <c r="D2119" i="23"/>
  <c r="L2066" i="23"/>
  <c r="Y2066" i="23"/>
  <c r="G2066" i="23"/>
  <c r="C2066" i="23"/>
  <c r="E2066" i="23"/>
  <c r="B2067" i="23"/>
  <c r="W2065" i="23"/>
  <c r="V2066" i="23" s="1"/>
  <c r="J2065" i="23"/>
  <c r="I2066" i="23" s="1"/>
  <c r="D2065" i="23"/>
  <c r="O2065" i="23"/>
  <c r="P2065" i="23"/>
  <c r="Q2065" i="23"/>
  <c r="R2065" i="23"/>
  <c r="Y2012" i="23"/>
  <c r="L2012" i="23"/>
  <c r="G2012" i="23"/>
  <c r="B2013" i="23"/>
  <c r="C2012" i="23"/>
  <c r="E2012" i="23"/>
  <c r="P2011" i="23"/>
  <c r="Q2011" i="23"/>
  <c r="R2011" i="23"/>
  <c r="J2011" i="23"/>
  <c r="I2012" i="23" s="1"/>
  <c r="W2011" i="23"/>
  <c r="V2012" i="23" s="1"/>
  <c r="D2011" i="23"/>
  <c r="J1957" i="23"/>
  <c r="I1958" i="23" s="1"/>
  <c r="W1957" i="23"/>
  <c r="V1958" i="23" s="1"/>
  <c r="D1957" i="23"/>
  <c r="P1957" i="23"/>
  <c r="Q1957" i="23"/>
  <c r="R1957" i="23"/>
  <c r="L1958" i="23"/>
  <c r="Y1958" i="23"/>
  <c r="C1958" i="23"/>
  <c r="F1958" i="23"/>
  <c r="B1959" i="23"/>
  <c r="E1958" i="23"/>
  <c r="G1958" i="23"/>
  <c r="J1903" i="23"/>
  <c r="I1904" i="23" s="1"/>
  <c r="W1903" i="23"/>
  <c r="V1904" i="23" s="1"/>
  <c r="D1903" i="23"/>
  <c r="O1903" i="23"/>
  <c r="P1903" i="23"/>
  <c r="Q1903" i="23"/>
  <c r="R1903" i="23"/>
  <c r="L1904" i="23"/>
  <c r="Y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M1741" i="23"/>
  <c r="J1741" i="23"/>
  <c r="W1741" i="23"/>
  <c r="D1741" i="23"/>
  <c r="O1741" i="23"/>
  <c r="P1741" i="23"/>
  <c r="Q1741" i="23"/>
  <c r="R1741" i="23"/>
  <c r="Y1742" i="23"/>
  <c r="L1742" i="23"/>
  <c r="C1742" i="23"/>
  <c r="E1742" i="23"/>
  <c r="F1742" i="23"/>
  <c r="G1742" i="23"/>
  <c r="B1743" i="23"/>
  <c r="W1687" i="23"/>
  <c r="V1688" i="23" s="1"/>
  <c r="J1687" i="23"/>
  <c r="I1688" i="23" s="1"/>
  <c r="D1687" i="23"/>
  <c r="O1687" i="23"/>
  <c r="P1687" i="23"/>
  <c r="Q1687" i="23"/>
  <c r="R1687" i="23"/>
  <c r="Y1688" i="23"/>
  <c r="L1688" i="23"/>
  <c r="C1688" i="23"/>
  <c r="E1688" i="23"/>
  <c r="G1688" i="23"/>
  <c r="B1689" i="23"/>
  <c r="J1633" i="23"/>
  <c r="I1634" i="23" s="1"/>
  <c r="W1633" i="23"/>
  <c r="V1634" i="23" s="1"/>
  <c r="D1633" i="23"/>
  <c r="O1633" i="23"/>
  <c r="P1633" i="23"/>
  <c r="Q1633" i="23"/>
  <c r="R1633" i="23"/>
  <c r="L1634" i="23"/>
  <c r="Y1634" i="23"/>
  <c r="C1634" i="23"/>
  <c r="E1634" i="23"/>
  <c r="G1634" i="23"/>
  <c r="B1635" i="23"/>
  <c r="J1579" i="23"/>
  <c r="I1580" i="23" s="1"/>
  <c r="W1579" i="23"/>
  <c r="V1580" i="23" s="1"/>
  <c r="D1579" i="23"/>
  <c r="O1579" i="23"/>
  <c r="P1579" i="23"/>
  <c r="Q1579" i="23"/>
  <c r="R1579" i="23"/>
  <c r="L1580" i="23"/>
  <c r="Y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F1418" i="23" s="1"/>
  <c r="E1418" i="23"/>
  <c r="G1418" i="23"/>
  <c r="B1419" i="23"/>
  <c r="M1363" i="23"/>
  <c r="W1363" i="23"/>
  <c r="J1363" i="23"/>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G1256" i="23"/>
  <c r="B1257" i="23"/>
  <c r="W1201" i="23"/>
  <c r="V1202" i="23" s="1"/>
  <c r="J1201" i="23"/>
  <c r="I1202" i="23" s="1"/>
  <c r="D1201" i="23"/>
  <c r="O1201" i="23"/>
  <c r="P1201" i="23"/>
  <c r="Q1201" i="23"/>
  <c r="R1201" i="23"/>
  <c r="Y1202" i="23"/>
  <c r="L1202" i="23"/>
  <c r="C1202" i="23"/>
  <c r="E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J1039" i="23"/>
  <c r="I1040" i="23" s="1"/>
  <c r="W1039" i="23"/>
  <c r="V1040" i="23" s="1"/>
  <c r="D1039" i="23"/>
  <c r="O1039" i="23"/>
  <c r="P1039" i="23"/>
  <c r="Q1039" i="23"/>
  <c r="R1039" i="23"/>
  <c r="Y1040" i="23"/>
  <c r="L1040" i="23"/>
  <c r="C1040" i="23"/>
  <c r="E1040" i="23"/>
  <c r="F1040" i="23"/>
  <c r="G1040" i="23"/>
  <c r="B1041" i="23"/>
  <c r="J985" i="23"/>
  <c r="I986" i="23" s="1"/>
  <c r="W985" i="23"/>
  <c r="V986" i="23" s="1"/>
  <c r="D985" i="23"/>
  <c r="O985" i="23"/>
  <c r="Q985" i="23"/>
  <c r="P985" i="23"/>
  <c r="R985" i="23"/>
  <c r="Y986" i="23"/>
  <c r="L986" i="23"/>
  <c r="C986" i="23"/>
  <c r="F986" i="23" s="1"/>
  <c r="E986" i="23"/>
  <c r="G986" i="23"/>
  <c r="B987" i="23"/>
  <c r="W931" i="23"/>
  <c r="V932" i="23" s="1"/>
  <c r="J931" i="23"/>
  <c r="I932" i="23" s="1"/>
  <c r="D931" i="23"/>
  <c r="O931" i="23"/>
  <c r="Q931" i="23"/>
  <c r="P931" i="23"/>
  <c r="R931" i="23"/>
  <c r="L932" i="23"/>
  <c r="Y932" i="23"/>
  <c r="C932" i="23"/>
  <c r="E932" i="23"/>
  <c r="F932" i="23"/>
  <c r="G932" i="23"/>
  <c r="B933" i="23"/>
  <c r="J877" i="23"/>
  <c r="I878" i="23" s="1"/>
  <c r="W877" i="23"/>
  <c r="V878" i="23" s="1"/>
  <c r="D877" i="23"/>
  <c r="O877" i="23"/>
  <c r="Q877" i="23"/>
  <c r="P877" i="23"/>
  <c r="R877" i="23"/>
  <c r="L878" i="23"/>
  <c r="Y878" i="23"/>
  <c r="C878" i="23"/>
  <c r="E878" i="23"/>
  <c r="G878" i="23"/>
  <c r="B879" i="23"/>
  <c r="W823" i="23"/>
  <c r="V824" i="23" s="1"/>
  <c r="J823" i="23"/>
  <c r="I824" i="23" s="1"/>
  <c r="D823" i="23"/>
  <c r="O823" i="23"/>
  <c r="P823" i="23"/>
  <c r="Q823" i="23"/>
  <c r="R823" i="23"/>
  <c r="Y824" i="23"/>
  <c r="L824" i="23"/>
  <c r="C824" i="23"/>
  <c r="F824" i="23" s="1"/>
  <c r="E824" i="23"/>
  <c r="G824" i="23"/>
  <c r="B825" i="23"/>
  <c r="O769" i="23"/>
  <c r="P769" i="23"/>
  <c r="Q769" i="23"/>
  <c r="R769" i="23"/>
  <c r="L770" i="23"/>
  <c r="Y770" i="23"/>
  <c r="E770" i="23"/>
  <c r="G770" i="23"/>
  <c r="B771" i="23"/>
  <c r="C770" i="23"/>
  <c r="F770" i="23" s="1"/>
  <c r="W769" i="23"/>
  <c r="V770" i="23" s="1"/>
  <c r="J769" i="23"/>
  <c r="I770" i="23" s="1"/>
  <c r="D769" i="23"/>
  <c r="O715" i="23"/>
  <c r="P715" i="23"/>
  <c r="Q715" i="23"/>
  <c r="R715" i="23"/>
  <c r="W715" i="23"/>
  <c r="V716" i="23" s="1"/>
  <c r="J715" i="23"/>
  <c r="I716" i="23" s="1"/>
  <c r="D715" i="23"/>
  <c r="Y716" i="23"/>
  <c r="L716" i="23"/>
  <c r="C716" i="23"/>
  <c r="E716" i="23"/>
  <c r="F716" i="23"/>
  <c r="B717" i="23"/>
  <c r="G716" i="23"/>
  <c r="W661" i="23"/>
  <c r="V662" i="23" s="1"/>
  <c r="J661" i="23"/>
  <c r="I662" i="23" s="1"/>
  <c r="D661" i="23"/>
  <c r="P661" i="23"/>
  <c r="Q661" i="23"/>
  <c r="R661" i="23"/>
  <c r="Y662" i="23"/>
  <c r="L662" i="23"/>
  <c r="C662" i="23"/>
  <c r="E662" i="23"/>
  <c r="F662" i="23"/>
  <c r="G662" i="23"/>
  <c r="B663" i="23"/>
  <c r="M607" i="23"/>
  <c r="W607" i="23"/>
  <c r="J607" i="23"/>
  <c r="D607" i="23"/>
  <c r="O607" i="23"/>
  <c r="Q607" i="23"/>
  <c r="R607" i="23"/>
  <c r="P607" i="23"/>
  <c r="Y608" i="23"/>
  <c r="L608" i="23"/>
  <c r="C608" i="23"/>
  <c r="E608" i="23"/>
  <c r="F608" i="23"/>
  <c r="G608" i="23"/>
  <c r="B609" i="23"/>
  <c r="W553" i="23"/>
  <c r="V554" i="23" s="1"/>
  <c r="J553" i="23"/>
  <c r="I554" i="23" s="1"/>
  <c r="D553" i="23"/>
  <c r="O553" i="23"/>
  <c r="Q553" i="23"/>
  <c r="P553" i="23"/>
  <c r="R553" i="23"/>
  <c r="Y554" i="23"/>
  <c r="L554" i="23"/>
  <c r="C554" i="23"/>
  <c r="E554" i="23"/>
  <c r="F554" i="23"/>
  <c r="G554" i="23"/>
  <c r="B555" i="23"/>
  <c r="W499" i="23"/>
  <c r="V500" i="23" s="1"/>
  <c r="J499" i="23"/>
  <c r="I500" i="23" s="1"/>
  <c r="D499" i="23"/>
  <c r="O499" i="23"/>
  <c r="P499" i="23"/>
  <c r="Q499" i="23"/>
  <c r="R499" i="23"/>
  <c r="Y500" i="23"/>
  <c r="L500" i="23"/>
  <c r="C500" i="23"/>
  <c r="E500" i="23"/>
  <c r="G500" i="23"/>
  <c r="B501" i="23"/>
  <c r="J445" i="23"/>
  <c r="I446" i="23" s="1"/>
  <c r="W445" i="23"/>
  <c r="V446" i="23" s="1"/>
  <c r="D445" i="23"/>
  <c r="O445" i="23"/>
  <c r="P445" i="23"/>
  <c r="Q445" i="23"/>
  <c r="R445" i="23"/>
  <c r="L446" i="23"/>
  <c r="Y446" i="23"/>
  <c r="C446" i="23"/>
  <c r="F446" i="23" s="1"/>
  <c r="E446" i="23"/>
  <c r="G446" i="23"/>
  <c r="B447" i="23"/>
  <c r="W391" i="23"/>
  <c r="V392" i="23" s="1"/>
  <c r="J391" i="23"/>
  <c r="I392" i="23" s="1"/>
  <c r="D391" i="23"/>
  <c r="O391" i="23"/>
  <c r="P391" i="23"/>
  <c r="Q391" i="23"/>
  <c r="R391" i="23"/>
  <c r="Y392" i="23"/>
  <c r="L392" i="23"/>
  <c r="C392" i="23"/>
  <c r="E392" i="23"/>
  <c r="F392" i="23"/>
  <c r="G392" i="23"/>
  <c r="B393" i="23"/>
  <c r="W337" i="23"/>
  <c r="V338" i="23" s="1"/>
  <c r="J337" i="23"/>
  <c r="I338" i="23" s="1"/>
  <c r="D337" i="23"/>
  <c r="Q337" i="23"/>
  <c r="R337" i="23"/>
  <c r="P337" i="23"/>
  <c r="Y338" i="23"/>
  <c r="L338" i="23"/>
  <c r="C338" i="23"/>
  <c r="E338" i="23"/>
  <c r="F338" i="23"/>
  <c r="G338" i="23"/>
  <c r="B339" i="23"/>
  <c r="W283" i="23"/>
  <c r="V284" i="23" s="1"/>
  <c r="J283" i="23"/>
  <c r="I284" i="23" s="1"/>
  <c r="D283" i="23"/>
  <c r="Q283" i="23"/>
  <c r="R283" i="23"/>
  <c r="P283" i="23"/>
  <c r="Y284" i="23"/>
  <c r="L284" i="23"/>
  <c r="C284" i="23"/>
  <c r="E284" i="23"/>
  <c r="F284" i="23"/>
  <c r="G284" i="23"/>
  <c r="B285" i="23"/>
  <c r="W229" i="23"/>
  <c r="V230" i="23" s="1"/>
  <c r="J229" i="23"/>
  <c r="I230" i="23" s="1"/>
  <c r="D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E176" i="23"/>
  <c r="G176" i="23"/>
  <c r="B177" i="23"/>
  <c r="W121" i="23"/>
  <c r="V122" i="23" s="1"/>
  <c r="J121" i="23"/>
  <c r="I122" i="23" s="1"/>
  <c r="D121" i="23"/>
  <c r="O121" i="23"/>
  <c r="Q121" i="23"/>
  <c r="P121" i="23"/>
  <c r="R121" i="23"/>
  <c r="Y122" i="23"/>
  <c r="L122" i="23"/>
  <c r="C122" i="23"/>
  <c r="E122" i="23"/>
  <c r="G122" i="23"/>
  <c r="B123" i="23"/>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L60" i="18"/>
  <c r="E60" i="18"/>
  <c r="B60" i="19"/>
  <c r="C60" i="18"/>
  <c r="K60" i="18" s="1"/>
  <c r="F60" i="18"/>
  <c r="C60" i="19" s="1"/>
  <c r="G60" i="18"/>
  <c r="B61" i="18"/>
  <c r="X59" i="19"/>
  <c r="T59" i="19"/>
  <c r="N110" i="13"/>
  <c r="S110" i="13" s="1"/>
  <c r="E110" i="13"/>
  <c r="O58" i="18"/>
  <c r="G107" i="13"/>
  <c r="G108" i="13"/>
  <c r="U108" i="13"/>
  <c r="AW634" i="24"/>
  <c r="AX634" i="24"/>
  <c r="S634" i="24"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N2010" i="23"/>
  <c r="U2010" i="23" s="1"/>
  <c r="M2010" i="23"/>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O109" i="13"/>
  <c r="M109" i="13"/>
  <c r="U57" i="18"/>
  <c r="C109" i="13" s="1"/>
  <c r="M58" i="18"/>
  <c r="N58" i="18"/>
  <c r="AS1411" i="24"/>
  <c r="AS1355" i="24"/>
  <c r="AS1243" i="24"/>
  <c r="AS1187" i="24"/>
  <c r="AS1019" i="24"/>
  <c r="AS963" i="24"/>
  <c r="AS907" i="24"/>
  <c r="AS683" i="24"/>
  <c r="AS459" i="24"/>
  <c r="Z3306" i="23"/>
  <c r="AS1635" i="24"/>
  <c r="AS1299" i="24"/>
  <c r="AS1131" i="24"/>
  <c r="AS851" i="24"/>
  <c r="AS795" i="24"/>
  <c r="AS739" i="24"/>
  <c r="AS515" i="24"/>
  <c r="AS403" i="24"/>
  <c r="AS347" i="24"/>
  <c r="Z2658" i="23"/>
  <c r="AS291" i="24"/>
  <c r="Z4770" i="23"/>
  <c r="Z4254" i="23"/>
  <c r="Z4200" i="23"/>
  <c r="Z4146" i="23"/>
  <c r="Z4092" i="23"/>
  <c r="Z3468" i="23"/>
  <c r="Z3414" i="23"/>
  <c r="Z3360" i="23"/>
  <c r="Z3090" i="23"/>
  <c r="Z3036" i="23"/>
  <c r="Z2982" i="23"/>
  <c r="Z2928" i="23"/>
  <c r="Z2874" i="23"/>
  <c r="Z2712" i="23"/>
  <c r="O2712" i="23" s="1"/>
  <c r="Z2604" i="23"/>
  <c r="Z2550" i="23"/>
  <c r="Z2496" i="23"/>
  <c r="Z2388" i="23"/>
  <c r="Z2334" i="23"/>
  <c r="Z2280" i="23"/>
  <c r="Z2226" i="23"/>
  <c r="Z2172" i="23"/>
  <c r="Z2118" i="23"/>
  <c r="Z1956" i="23"/>
  <c r="Z1902" i="23"/>
  <c r="Z1848" i="23"/>
  <c r="Z1794" i="23"/>
  <c r="Z1740" i="23"/>
  <c r="Z1524" i="23"/>
  <c r="Z1470" i="23"/>
  <c r="Z1416" i="23"/>
  <c r="Z1362" i="23"/>
  <c r="O1362" i="23" s="1"/>
  <c r="Z1200" i="23"/>
  <c r="Z1146" i="23"/>
  <c r="Z1092" i="23"/>
  <c r="Z1038" i="23"/>
  <c r="Z984" i="23"/>
  <c r="Z822" i="23"/>
  <c r="Z768" i="23"/>
  <c r="Z714" i="23"/>
  <c r="Z660" i="23"/>
  <c r="Z606" i="23"/>
  <c r="Z552" i="23"/>
  <c r="Z498" i="23"/>
  <c r="Z444" i="23"/>
  <c r="Z390" i="23"/>
  <c r="Z336" i="23"/>
  <c r="Z282" i="23"/>
  <c r="Z228" i="23"/>
  <c r="Z174" i="23"/>
  <c r="Z120" i="23"/>
  <c r="K1636" i="24"/>
  <c r="AQ1636" i="24"/>
  <c r="AQ1412" i="24"/>
  <c r="K1412" i="24"/>
  <c r="AQ1356" i="24"/>
  <c r="K1356" i="24"/>
  <c r="AQ1300" i="24"/>
  <c r="K1300" i="24"/>
  <c r="F1300" i="24"/>
  <c r="F1244" i="24"/>
  <c r="K1244" i="24"/>
  <c r="AQ1244" i="24"/>
  <c r="F1188" i="24"/>
  <c r="AQ1188" i="24"/>
  <c r="K1188" i="24"/>
  <c r="AQ1132" i="24"/>
  <c r="K1132" i="24"/>
  <c r="AQ1076" i="24"/>
  <c r="K1076" i="24"/>
  <c r="AQ1020" i="24"/>
  <c r="K1020" i="24"/>
  <c r="AQ964" i="24"/>
  <c r="K964" i="24"/>
  <c r="K908" i="24"/>
  <c r="F908" i="24"/>
  <c r="AQ908" i="24"/>
  <c r="K852" i="24"/>
  <c r="AQ852" i="24"/>
  <c r="AQ796" i="24"/>
  <c r="F796" i="24"/>
  <c r="K796" i="24"/>
  <c r="F740" i="24"/>
  <c r="K740" i="24"/>
  <c r="AQ740" i="24"/>
  <c r="AQ684" i="24"/>
  <c r="K684" i="24"/>
  <c r="AQ628" i="24"/>
  <c r="K628" i="24"/>
  <c r="AQ572" i="24"/>
  <c r="K572" i="24"/>
  <c r="K516" i="24"/>
  <c r="AQ516" i="24"/>
  <c r="AQ460" i="24"/>
  <c r="F460" i="24"/>
  <c r="K460" i="24"/>
  <c r="K404" i="24"/>
  <c r="F404" i="24"/>
  <c r="AQ404" i="24"/>
  <c r="F348" i="24"/>
  <c r="AQ348" i="24"/>
  <c r="K348" i="24"/>
  <c r="F292" i="24"/>
  <c r="AQ292" i="24"/>
  <c r="K292" i="24"/>
  <c r="I4717" i="23"/>
  <c r="N4716" i="23"/>
  <c r="AC4717" i="23"/>
  <c r="K4717" i="23"/>
  <c r="I4609" i="23"/>
  <c r="N4608" i="23"/>
  <c r="I4555" i="23"/>
  <c r="N4554" i="23"/>
  <c r="X4255" i="23"/>
  <c r="K4255" i="23"/>
  <c r="X4201" i="23"/>
  <c r="K4201" i="23"/>
  <c r="F4201" i="23"/>
  <c r="K4147" i="23"/>
  <c r="X4147" i="23"/>
  <c r="K3469" i="23"/>
  <c r="X3469" i="23"/>
  <c r="Z3469" i="23" s="1"/>
  <c r="X3415" i="23"/>
  <c r="K3415" i="23"/>
  <c r="X3361" i="23"/>
  <c r="K3361" i="23"/>
  <c r="X3307" i="23"/>
  <c r="K3307" i="23"/>
  <c r="K3253" i="23"/>
  <c r="X3253" i="23"/>
  <c r="X3199" i="23"/>
  <c r="K3199" i="23"/>
  <c r="K3145" i="23"/>
  <c r="X3145" i="23"/>
  <c r="X3091" i="23"/>
  <c r="K3091" i="23"/>
  <c r="X3037" i="23"/>
  <c r="K3037" i="23"/>
  <c r="F3037" i="23"/>
  <c r="X2983" i="23"/>
  <c r="F2983" i="23"/>
  <c r="K2983" i="23"/>
  <c r="X2929" i="23"/>
  <c r="K2929" i="23"/>
  <c r="X2875" i="23"/>
  <c r="K2875" i="23"/>
  <c r="I2821" i="23"/>
  <c r="N2820" i="23"/>
  <c r="S2820" i="23" s="1"/>
  <c r="K2821" i="23"/>
  <c r="X2821" i="23"/>
  <c r="K2767" i="23"/>
  <c r="X2767" i="23"/>
  <c r="K2713" i="23"/>
  <c r="X2713" i="23"/>
  <c r="X2659" i="23"/>
  <c r="Z2659" i="23" s="1"/>
  <c r="K2659" i="23"/>
  <c r="K2605" i="23"/>
  <c r="X2605" i="23"/>
  <c r="Z2605" i="23" s="1"/>
  <c r="F2551" i="23"/>
  <c r="K2551" i="23"/>
  <c r="X2551" i="23"/>
  <c r="K2443" i="23"/>
  <c r="X2443" i="23"/>
  <c r="X2389" i="23"/>
  <c r="K2389" i="23"/>
  <c r="X2335" i="23"/>
  <c r="K2335" i="23"/>
  <c r="X2281" i="23"/>
  <c r="K2281" i="23"/>
  <c r="F2281" i="23"/>
  <c r="O2281" i="23" s="1"/>
  <c r="F2227" i="23"/>
  <c r="K2227" i="23"/>
  <c r="X2227" i="23"/>
  <c r="F2173" i="23"/>
  <c r="X2173" i="23"/>
  <c r="K2173" i="23"/>
  <c r="K2119" i="23"/>
  <c r="X2119" i="23"/>
  <c r="X2065" i="23"/>
  <c r="K2065" i="23"/>
  <c r="K2011" i="23"/>
  <c r="F2011" i="23"/>
  <c r="O2011" i="23" s="1"/>
  <c r="X2011" i="23"/>
  <c r="K1957" i="23"/>
  <c r="F1957" i="23"/>
  <c r="O1957" i="23" s="1"/>
  <c r="X1957" i="23"/>
  <c r="X1903" i="23"/>
  <c r="Z1903" i="23" s="1"/>
  <c r="K1903" i="23"/>
  <c r="X1849" i="23"/>
  <c r="K1849" i="23"/>
  <c r="K1795" i="23"/>
  <c r="F1795" i="23"/>
  <c r="X1795" i="23"/>
  <c r="K1687" i="23"/>
  <c r="X1687" i="23"/>
  <c r="X1633" i="23"/>
  <c r="K1633" i="23"/>
  <c r="K1579" i="23"/>
  <c r="X1579" i="23"/>
  <c r="X1525" i="23"/>
  <c r="K1525" i="23"/>
  <c r="K1471" i="23"/>
  <c r="X1471" i="23"/>
  <c r="X1417" i="23"/>
  <c r="K1417" i="23"/>
  <c r="F1417" i="23"/>
  <c r="X1309" i="23"/>
  <c r="K1309" i="23"/>
  <c r="X1255" i="23"/>
  <c r="K1255" i="23"/>
  <c r="K1201" i="23"/>
  <c r="X1201" i="23"/>
  <c r="K1147" i="23"/>
  <c r="X1147" i="23"/>
  <c r="X1093" i="23"/>
  <c r="K1093" i="23"/>
  <c r="X1039" i="23"/>
  <c r="F1039" i="23"/>
  <c r="K1039" i="23"/>
  <c r="K985" i="23"/>
  <c r="X985" i="23"/>
  <c r="X931" i="23"/>
  <c r="K931" i="23"/>
  <c r="X877" i="23"/>
  <c r="K877" i="23"/>
  <c r="X823" i="23"/>
  <c r="K823" i="23"/>
  <c r="K769" i="23"/>
  <c r="X769" i="23"/>
  <c r="X715" i="23"/>
  <c r="K715" i="23"/>
  <c r="K661" i="23"/>
  <c r="F661" i="23"/>
  <c r="O661" i="23" s="1"/>
  <c r="X661" i="23"/>
  <c r="K553" i="23"/>
  <c r="X553" i="23"/>
  <c r="K499" i="23"/>
  <c r="X499" i="23"/>
  <c r="K445" i="23"/>
  <c r="X445" i="23"/>
  <c r="K391" i="23"/>
  <c r="X391" i="23"/>
  <c r="F337" i="23"/>
  <c r="O337" i="23" s="1"/>
  <c r="K337" i="23"/>
  <c r="X337" i="23"/>
  <c r="K283" i="23"/>
  <c r="X283" i="23"/>
  <c r="F283" i="23"/>
  <c r="O283" i="23" s="1"/>
  <c r="K229" i="23"/>
  <c r="F229" i="23"/>
  <c r="O229" i="23" s="1"/>
  <c r="X229" i="23"/>
  <c r="X175" i="23"/>
  <c r="K175" i="23"/>
  <c r="F175" i="23"/>
  <c r="X121" i="23"/>
  <c r="K121" i="23"/>
  <c r="F121" i="23"/>
  <c r="S109" i="13"/>
  <c r="F59" i="18"/>
  <c r="C59" i="19" s="1"/>
  <c r="E59" i="19" s="1"/>
  <c r="K59" i="18"/>
  <c r="F58" i="19"/>
  <c r="G58" i="19"/>
  <c r="H58" i="19"/>
  <c r="V58" i="19"/>
  <c r="U59" i="19" s="1"/>
  <c r="W58" i="19"/>
  <c r="AE619" i="24"/>
  <c r="AE620" i="24"/>
  <c r="AE617" i="24"/>
  <c r="AE615" i="24"/>
  <c r="AE616" i="24"/>
  <c r="AE610" i="24"/>
  <c r="AE611" i="24"/>
  <c r="AE621" i="24"/>
  <c r="AE614" i="24"/>
  <c r="AE612" i="24"/>
  <c r="AE618" i="24"/>
  <c r="AE613" i="24"/>
  <c r="P109" i="13"/>
  <c r="T109" i="13" s="1"/>
  <c r="S4715" i="23"/>
  <c r="AE627" i="24" l="1"/>
  <c r="AS572" i="24"/>
  <c r="AS1076" i="24"/>
  <c r="AS628" i="24"/>
  <c r="O628" i="24" s="1"/>
  <c r="Z3091" i="23"/>
  <c r="Y58" i="19"/>
  <c r="U109" i="13"/>
  <c r="Q109" i="13"/>
  <c r="Z2713" i="23"/>
  <c r="O2713" i="23" s="1"/>
  <c r="Z1849" i="23"/>
  <c r="Z769" i="23"/>
  <c r="Z445" i="23"/>
  <c r="Z1525" i="23"/>
  <c r="Z1471" i="23"/>
  <c r="Z715" i="23"/>
  <c r="Z391" i="23"/>
  <c r="I4772" i="23"/>
  <c r="N4771" i="23"/>
  <c r="P111" i="13" s="1"/>
  <c r="T111" i="13" s="1"/>
  <c r="X4148" i="23"/>
  <c r="K4148" i="23"/>
  <c r="M4148" i="23" s="1"/>
  <c r="D3794" i="23"/>
  <c r="F3794" i="23"/>
  <c r="K3146" i="23"/>
  <c r="X3146" i="23"/>
  <c r="K1580" i="23"/>
  <c r="X1580" i="23"/>
  <c r="T634" i="24"/>
  <c r="U634" i="24"/>
  <c r="V634" i="24"/>
  <c r="J1637" i="24"/>
  <c r="I1638" i="24" s="1"/>
  <c r="AP1637" i="24"/>
  <c r="AO1638" i="24" s="1"/>
  <c r="D1637" i="24"/>
  <c r="O1637" i="24"/>
  <c r="P1637" i="24"/>
  <c r="R1637" i="24"/>
  <c r="Q1637" i="24"/>
  <c r="L1638" i="24"/>
  <c r="AR1638" i="24"/>
  <c r="C1638" i="24"/>
  <c r="E1638" i="24"/>
  <c r="F1638" i="24"/>
  <c r="G1638" i="24"/>
  <c r="B1639" i="24"/>
  <c r="O1581" i="24"/>
  <c r="P1581" i="24"/>
  <c r="R1581" i="24"/>
  <c r="Q1581" i="24"/>
  <c r="AE1581" i="24"/>
  <c r="C1582" i="24"/>
  <c r="E1582" i="24"/>
  <c r="G1582" i="24"/>
  <c r="B1583" i="24"/>
  <c r="O1525" i="24"/>
  <c r="P1525" i="24"/>
  <c r="R1525" i="24"/>
  <c r="Q1525" i="24"/>
  <c r="AE1525" i="24"/>
  <c r="C1526" i="24"/>
  <c r="E1526" i="24"/>
  <c r="G1526" i="24"/>
  <c r="B1527" i="24"/>
  <c r="O1469" i="24"/>
  <c r="P1469" i="24"/>
  <c r="Q1469" i="24"/>
  <c r="R1469" i="24"/>
  <c r="AE1469" i="24"/>
  <c r="C1470" i="24"/>
  <c r="E1470" i="24"/>
  <c r="G1470" i="24"/>
  <c r="B1471" i="24"/>
  <c r="AP1413" i="24"/>
  <c r="AO1414" i="24" s="1"/>
  <c r="J1413" i="24"/>
  <c r="I1414" i="24" s="1"/>
  <c r="D1413" i="24"/>
  <c r="O1413" i="24"/>
  <c r="P1413" i="24"/>
  <c r="Q1413" i="24"/>
  <c r="R1413" i="24"/>
  <c r="L1414" i="24"/>
  <c r="AR1414" i="24"/>
  <c r="C1414" i="24"/>
  <c r="E1414" i="24"/>
  <c r="F1414" i="24"/>
  <c r="G1414" i="24"/>
  <c r="B1415" i="24"/>
  <c r="AP1357" i="24"/>
  <c r="AO1358" i="24" s="1"/>
  <c r="J1357" i="24"/>
  <c r="I1358" i="24" s="1"/>
  <c r="D1357" i="24"/>
  <c r="O1357" i="24"/>
  <c r="P1357" i="24"/>
  <c r="Q1357" i="24"/>
  <c r="R1357" i="24"/>
  <c r="AR1358" i="24"/>
  <c r="L1358" i="24"/>
  <c r="C1358" i="24"/>
  <c r="E1358" i="24"/>
  <c r="F1358" i="24"/>
  <c r="G1358" i="24"/>
  <c r="B1359" i="24"/>
  <c r="AP1301" i="24"/>
  <c r="AO1302" i="24" s="1"/>
  <c r="J1301" i="24"/>
  <c r="I1302" i="24" s="1"/>
  <c r="D1301" i="24"/>
  <c r="P1301" i="24"/>
  <c r="Q1301" i="24"/>
  <c r="R1301" i="24"/>
  <c r="AR1302" i="24"/>
  <c r="L1302" i="24"/>
  <c r="C1302" i="24"/>
  <c r="E1302" i="24"/>
  <c r="F1302" i="24"/>
  <c r="G1302" i="24"/>
  <c r="B1303" i="24"/>
  <c r="AP1245" i="24"/>
  <c r="AO1246" i="24" s="1"/>
  <c r="J1245" i="24"/>
  <c r="I1246" i="24" s="1"/>
  <c r="D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P909" i="24"/>
  <c r="Q909" i="24"/>
  <c r="R909" i="24"/>
  <c r="AR910" i="24"/>
  <c r="L910" i="24"/>
  <c r="C910" i="24"/>
  <c r="E910" i="24"/>
  <c r="F910" i="24"/>
  <c r="G910" i="24"/>
  <c r="B911" i="24"/>
  <c r="AP853" i="24"/>
  <c r="AO854" i="24" s="1"/>
  <c r="J853" i="24"/>
  <c r="I854" i="24" s="1"/>
  <c r="D853" i="24"/>
  <c r="P853" i="24"/>
  <c r="Q853" i="24"/>
  <c r="R853" i="24"/>
  <c r="AR854" i="24"/>
  <c r="L854" i="24"/>
  <c r="C854" i="24"/>
  <c r="E854" i="24"/>
  <c r="F854" i="24"/>
  <c r="G854" i="24"/>
  <c r="B855" i="24"/>
  <c r="AP797" i="24"/>
  <c r="AO798" i="24" s="1"/>
  <c r="J797" i="24"/>
  <c r="I798" i="24" s="1"/>
  <c r="D797" i="24"/>
  <c r="P797" i="24"/>
  <c r="Q797" i="24"/>
  <c r="R797" i="24"/>
  <c r="AR798" i="24"/>
  <c r="L798" i="24"/>
  <c r="C798" i="24"/>
  <c r="E798" i="24"/>
  <c r="F798" i="24"/>
  <c r="G798" i="24"/>
  <c r="B799" i="24"/>
  <c r="AP741" i="24"/>
  <c r="AO742" i="24" s="1"/>
  <c r="J741" i="24"/>
  <c r="I742" i="24" s="1"/>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P405" i="24"/>
  <c r="Q405" i="24"/>
  <c r="R405" i="24"/>
  <c r="AR406" i="24"/>
  <c r="L406" i="24"/>
  <c r="C406" i="24"/>
  <c r="E406" i="24"/>
  <c r="F406" i="24"/>
  <c r="G406" i="24"/>
  <c r="B407" i="24"/>
  <c r="AP349" i="24"/>
  <c r="AO350" i="24" s="1"/>
  <c r="J349" i="24"/>
  <c r="I350" i="24" s="1"/>
  <c r="D349" i="24"/>
  <c r="P349" i="24"/>
  <c r="Q349" i="24"/>
  <c r="R349" i="24"/>
  <c r="AR350" i="24"/>
  <c r="L350" i="24"/>
  <c r="C350" i="24"/>
  <c r="E350" i="24"/>
  <c r="F350" i="24"/>
  <c r="G350" i="24"/>
  <c r="B351" i="24"/>
  <c r="J293" i="24"/>
  <c r="I294" i="24" s="1"/>
  <c r="AP293" i="24"/>
  <c r="AO294" i="24" s="1"/>
  <c r="D293" i="24"/>
  <c r="P293" i="24"/>
  <c r="Q293" i="24"/>
  <c r="R293" i="24"/>
  <c r="L294" i="24"/>
  <c r="AR294" i="24"/>
  <c r="C294" i="24"/>
  <c r="E294" i="24"/>
  <c r="F294" i="24"/>
  <c r="G294" i="24"/>
  <c r="B295" i="24"/>
  <c r="Z4771" i="23"/>
  <c r="V4772" i="23"/>
  <c r="D4772" i="23"/>
  <c r="J4772" i="23"/>
  <c r="I4773" i="23" s="1"/>
  <c r="W4772" i="23"/>
  <c r="V4773" i="23" s="1"/>
  <c r="O4772" i="23"/>
  <c r="R112" i="13" s="1"/>
  <c r="P4772" i="23"/>
  <c r="Q4772" i="23"/>
  <c r="R4772" i="23"/>
  <c r="L4773" i="23"/>
  <c r="Y4773" i="23"/>
  <c r="C4773" i="23"/>
  <c r="E4773" i="23"/>
  <c r="F4773" i="23"/>
  <c r="G4773" i="23"/>
  <c r="B4774" i="23"/>
  <c r="S4717" i="23"/>
  <c r="T4717" i="23" s="1"/>
  <c r="U4717" i="23"/>
  <c r="AG4717" i="23"/>
  <c r="AI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P4610" i="23"/>
  <c r="Q4610" i="23"/>
  <c r="R4610" i="23"/>
  <c r="L4611" i="23"/>
  <c r="C4611" i="23"/>
  <c r="K4611" i="23" s="1"/>
  <c r="E4611" i="23"/>
  <c r="F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L4257" i="23"/>
  <c r="Y4257" i="23"/>
  <c r="C4257" i="23"/>
  <c r="E4257" i="23"/>
  <c r="F4257" i="23"/>
  <c r="G4257" i="23"/>
  <c r="B4258" i="23"/>
  <c r="D4202" i="23"/>
  <c r="J4202" i="23"/>
  <c r="I4203" i="23" s="1"/>
  <c r="W4202" i="23"/>
  <c r="V4203" i="23" s="1"/>
  <c r="P4202" i="23"/>
  <c r="Q4202" i="23"/>
  <c r="R4202" i="23"/>
  <c r="L4203" i="23"/>
  <c r="Y4203" i="23"/>
  <c r="C4203" i="23"/>
  <c r="E4203" i="23"/>
  <c r="F4203" i="23"/>
  <c r="G4203" i="23"/>
  <c r="B4204" i="23"/>
  <c r="D4148" i="23"/>
  <c r="J4148" i="23"/>
  <c r="W4148" i="23"/>
  <c r="O4148" i="23"/>
  <c r="P4148" i="23"/>
  <c r="Q4148" i="23"/>
  <c r="R4148" i="23"/>
  <c r="Y4149" i="23"/>
  <c r="L4149" i="23"/>
  <c r="C4149" i="23"/>
  <c r="E4149" i="23"/>
  <c r="F4149" i="23"/>
  <c r="G4149" i="23"/>
  <c r="B4150" i="23"/>
  <c r="O4094" i="23"/>
  <c r="P4094" i="23"/>
  <c r="Q4094" i="23"/>
  <c r="R4094" i="23"/>
  <c r="Y4095" i="23"/>
  <c r="L4095" i="23"/>
  <c r="E4095" i="23"/>
  <c r="G4095" i="23"/>
  <c r="B4096" i="23"/>
  <c r="C4095" i="23"/>
  <c r="J4094" i="23"/>
  <c r="I4095" i="23" s="1"/>
  <c r="W4094" i="23"/>
  <c r="V4095" i="23" s="1"/>
  <c r="D4094" i="23"/>
  <c r="Z4093" i="23"/>
  <c r="V4094" i="23"/>
  <c r="O3794" i="23"/>
  <c r="P3794" i="23"/>
  <c r="Q3794" i="23"/>
  <c r="R3794" i="23"/>
  <c r="C3795" i="23"/>
  <c r="D3795" i="23" s="1"/>
  <c r="E3795" i="23"/>
  <c r="B3796" i="23"/>
  <c r="G3795" i="23"/>
  <c r="F3795" i="23"/>
  <c r="O3740" i="23"/>
  <c r="P3740" i="23"/>
  <c r="Q3740" i="23"/>
  <c r="R3740" i="23"/>
  <c r="C3741" i="23"/>
  <c r="E3741" i="23"/>
  <c r="G3741" i="23"/>
  <c r="B3742" i="23"/>
  <c r="O3686" i="23"/>
  <c r="P3686" i="23"/>
  <c r="Q3686" i="23"/>
  <c r="R3686" i="23"/>
  <c r="C3687" i="23"/>
  <c r="E3687" i="23"/>
  <c r="G3687" i="23"/>
  <c r="B3688" i="23"/>
  <c r="O3632" i="23"/>
  <c r="P3632" i="23"/>
  <c r="Q3632" i="23"/>
  <c r="R3632" i="23"/>
  <c r="C3633" i="23"/>
  <c r="E3633" i="23"/>
  <c r="G3633" i="23"/>
  <c r="B3634" i="23"/>
  <c r="O3578" i="23"/>
  <c r="P3578" i="23"/>
  <c r="Q3578" i="23"/>
  <c r="R3578" i="23"/>
  <c r="C3579" i="23"/>
  <c r="E3579" i="23"/>
  <c r="G3579" i="23"/>
  <c r="B3580" i="23"/>
  <c r="O3524" i="23"/>
  <c r="P3524" i="23"/>
  <c r="Q3524" i="23"/>
  <c r="R3524" i="23"/>
  <c r="C3525" i="23"/>
  <c r="E3525" i="23"/>
  <c r="G3525" i="23"/>
  <c r="B3526" i="23"/>
  <c r="W3470" i="23"/>
  <c r="V3471" i="23" s="1"/>
  <c r="J3470" i="23"/>
  <c r="I3471" i="23" s="1"/>
  <c r="D3470" i="23"/>
  <c r="O3470" i="23"/>
  <c r="P3470" i="23"/>
  <c r="Q3470" i="23"/>
  <c r="R3470" i="23"/>
  <c r="L3471" i="23"/>
  <c r="Y3471" i="23"/>
  <c r="C3471" i="23"/>
  <c r="E3471" i="23"/>
  <c r="G3471" i="23"/>
  <c r="B3472" i="23"/>
  <c r="W3416" i="23"/>
  <c r="V3417" i="23" s="1"/>
  <c r="J3416" i="23"/>
  <c r="I3417" i="23" s="1"/>
  <c r="D3416" i="23"/>
  <c r="O3416" i="23"/>
  <c r="P3416" i="23"/>
  <c r="Q3416" i="23"/>
  <c r="R3416" i="23"/>
  <c r="L3417" i="23"/>
  <c r="Y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J3254" i="23"/>
  <c r="I3255" i="23" s="1"/>
  <c r="W3254" i="23"/>
  <c r="V3255" i="23" s="1"/>
  <c r="D3254" i="23"/>
  <c r="O3254" i="23"/>
  <c r="P3254" i="23"/>
  <c r="Q3254" i="23"/>
  <c r="R3254" i="23"/>
  <c r="Y3255" i="23"/>
  <c r="L3255" i="23"/>
  <c r="C3255" i="23"/>
  <c r="E3255" i="23"/>
  <c r="F3255" i="23"/>
  <c r="G3255" i="23"/>
  <c r="B3256" i="23"/>
  <c r="J3200" i="23"/>
  <c r="I3201" i="23" s="1"/>
  <c r="W3200" i="23"/>
  <c r="V3201" i="23" s="1"/>
  <c r="D3200" i="23"/>
  <c r="O3200" i="23"/>
  <c r="P3200" i="23"/>
  <c r="Q3200" i="23"/>
  <c r="R3200" i="23"/>
  <c r="Y3201" i="23"/>
  <c r="L3201" i="23"/>
  <c r="C3201" i="23"/>
  <c r="E3201" i="23"/>
  <c r="F3201" i="23"/>
  <c r="G3201" i="23"/>
  <c r="B3202" i="23"/>
  <c r="M3146" i="23"/>
  <c r="W3146" i="23"/>
  <c r="J3146" i="23"/>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W2876" i="23"/>
  <c r="V2877" i="23" s="1"/>
  <c r="J2876" i="23"/>
  <c r="I2877" i="23" s="1"/>
  <c r="D2876" i="23"/>
  <c r="P2876" i="23"/>
  <c r="Q2876" i="23"/>
  <c r="R2876" i="23"/>
  <c r="Y2877" i="23"/>
  <c r="L2877" i="23"/>
  <c r="C2877" i="23"/>
  <c r="E2877" i="23"/>
  <c r="F2877" i="23"/>
  <c r="G2877" i="23"/>
  <c r="B2878"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F2715" i="23" s="1"/>
  <c r="E2715" i="23"/>
  <c r="G2715" i="23"/>
  <c r="B2716" i="23"/>
  <c r="J2660" i="23"/>
  <c r="I2661" i="23" s="1"/>
  <c r="W2660" i="23"/>
  <c r="V2661" i="23" s="1"/>
  <c r="D2660" i="23"/>
  <c r="O2660" i="23"/>
  <c r="P2660" i="23"/>
  <c r="Q2660" i="23"/>
  <c r="R2660" i="23"/>
  <c r="L2661" i="23"/>
  <c r="Y2661" i="23"/>
  <c r="C2661" i="23"/>
  <c r="E2661" i="23"/>
  <c r="F2661" i="23"/>
  <c r="G2661" i="23"/>
  <c r="B2662" i="23"/>
  <c r="W2606" i="23"/>
  <c r="V2607" i="23" s="1"/>
  <c r="J2606" i="23"/>
  <c r="I2607" i="23" s="1"/>
  <c r="D2606" i="23"/>
  <c r="O2606" i="23"/>
  <c r="P2606" i="23"/>
  <c r="Q2606" i="23"/>
  <c r="R2606" i="23"/>
  <c r="Y2607" i="23"/>
  <c r="L2607" i="23"/>
  <c r="C2607" i="23"/>
  <c r="E2607" i="23"/>
  <c r="F2607" i="23"/>
  <c r="G2607" i="23"/>
  <c r="B2608" i="23"/>
  <c r="W2552" i="23"/>
  <c r="V2553" i="23" s="1"/>
  <c r="J2552" i="23"/>
  <c r="I2553" i="23" s="1"/>
  <c r="D2552" i="23"/>
  <c r="O2552" i="23"/>
  <c r="P2552" i="23"/>
  <c r="Q2552" i="23"/>
  <c r="R2552" i="23"/>
  <c r="Y2553" i="23"/>
  <c r="L2553" i="23"/>
  <c r="C2553" i="23"/>
  <c r="E2553" i="23"/>
  <c r="F2553" i="23"/>
  <c r="G2553" i="23"/>
  <c r="B2554" i="23"/>
  <c r="Z2497" i="23"/>
  <c r="V2498"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E2337" i="23"/>
  <c r="F2337" i="23"/>
  <c r="G2337" i="23"/>
  <c r="B2338" i="23"/>
  <c r="Y2283" i="23"/>
  <c r="L2283" i="23"/>
  <c r="C2283" i="23"/>
  <c r="E2283" i="23"/>
  <c r="G2283" i="23"/>
  <c r="B2284" i="23"/>
  <c r="W2282" i="23"/>
  <c r="V2283" i="23" s="1"/>
  <c r="J2282" i="23"/>
  <c r="I2283" i="23" s="1"/>
  <c r="D2282" i="23"/>
  <c r="O2282" i="23"/>
  <c r="P2282" i="23"/>
  <c r="Q2282" i="23"/>
  <c r="R2282" i="23"/>
  <c r="Y2229" i="23"/>
  <c r="L2229" i="23"/>
  <c r="G2229" i="23"/>
  <c r="C2229" i="23"/>
  <c r="E2229" i="23"/>
  <c r="F2229" i="23"/>
  <c r="B2230" i="23"/>
  <c r="W2228" i="23"/>
  <c r="V2229" i="23" s="1"/>
  <c r="J2228" i="23"/>
  <c r="I2229" i="23" s="1"/>
  <c r="D2228" i="23"/>
  <c r="O2228" i="23"/>
  <c r="P2228" i="23"/>
  <c r="Q2228" i="23"/>
  <c r="R2228" i="23"/>
  <c r="W2174" i="23"/>
  <c r="V2175" i="23" s="1"/>
  <c r="J2174" i="23"/>
  <c r="I2175" i="23" s="1"/>
  <c r="D2174" i="23"/>
  <c r="O2174" i="23"/>
  <c r="P2174" i="23"/>
  <c r="Q2174" i="23"/>
  <c r="R2174" i="23"/>
  <c r="Y2175" i="23"/>
  <c r="L2175" i="23"/>
  <c r="C2175" i="23"/>
  <c r="F2175" i="23" s="1"/>
  <c r="E2175" i="23"/>
  <c r="G2175" i="23"/>
  <c r="B2176" i="23"/>
  <c r="J2120" i="23"/>
  <c r="I2121" i="23" s="1"/>
  <c r="W2120" i="23"/>
  <c r="V2121" i="23" s="1"/>
  <c r="D2120" i="23"/>
  <c r="Y2121" i="23"/>
  <c r="L2121" i="23"/>
  <c r="G2121" i="23"/>
  <c r="E2121" i="23"/>
  <c r="C2121" i="23"/>
  <c r="B2122" i="23"/>
  <c r="O2120" i="23"/>
  <c r="P2120" i="23"/>
  <c r="Q2120" i="23"/>
  <c r="R2120" i="23"/>
  <c r="O2066" i="23"/>
  <c r="P2066" i="23"/>
  <c r="Q2066" i="23"/>
  <c r="R2066" i="23"/>
  <c r="J2066" i="23"/>
  <c r="I2067" i="23" s="1"/>
  <c r="W2066" i="23"/>
  <c r="V2067" i="23" s="1"/>
  <c r="D2066" i="23"/>
  <c r="Y2067" i="23"/>
  <c r="L2067" i="23"/>
  <c r="G2067" i="23"/>
  <c r="C2067" i="23"/>
  <c r="E2067" i="23"/>
  <c r="B2068" i="23"/>
  <c r="F2067" i="23"/>
  <c r="O2012" i="23"/>
  <c r="P2012" i="23"/>
  <c r="Q2012" i="23"/>
  <c r="R2012" i="23"/>
  <c r="Y2013" i="23"/>
  <c r="L2013" i="23"/>
  <c r="B2014" i="23"/>
  <c r="C2013" i="23"/>
  <c r="F2013" i="23"/>
  <c r="E2013" i="23"/>
  <c r="G2013" i="23"/>
  <c r="J2012" i="23"/>
  <c r="I2013" i="23" s="1"/>
  <c r="W2012" i="23"/>
  <c r="V2013" i="23" s="1"/>
  <c r="D2012" i="23"/>
  <c r="W1958" i="23"/>
  <c r="V1959" i="23" s="1"/>
  <c r="J1958" i="23"/>
  <c r="I1959" i="23" s="1"/>
  <c r="D1958" i="23"/>
  <c r="L1959" i="23"/>
  <c r="Y1959" i="23"/>
  <c r="G1959" i="23"/>
  <c r="B1960" i="23"/>
  <c r="E1959" i="23"/>
  <c r="C1959" i="23"/>
  <c r="O1958" i="23"/>
  <c r="P1958" i="23"/>
  <c r="Q1958" i="23"/>
  <c r="R1958"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Q1796" i="23"/>
  <c r="R1796" i="23"/>
  <c r="Y1797" i="23"/>
  <c r="L1797" i="23"/>
  <c r="C1797" i="23"/>
  <c r="E1797" i="23"/>
  <c r="F1797" i="23"/>
  <c r="G1797" i="23"/>
  <c r="B1798" i="23"/>
  <c r="Z1741" i="23"/>
  <c r="V1742" i="23"/>
  <c r="J1742" i="23"/>
  <c r="I1743" i="23" s="1"/>
  <c r="W1742" i="23"/>
  <c r="V1743" i="23" s="1"/>
  <c r="D1742" i="23"/>
  <c r="O1742" i="23"/>
  <c r="P1742" i="23"/>
  <c r="Q1742" i="23"/>
  <c r="R1742" i="23"/>
  <c r="Y1743" i="23"/>
  <c r="L1743" i="23"/>
  <c r="C1743" i="23"/>
  <c r="E1743" i="23"/>
  <c r="F1743" i="23"/>
  <c r="G1743" i="23"/>
  <c r="B1744" i="23"/>
  <c r="W1688" i="23"/>
  <c r="V1689" i="23" s="1"/>
  <c r="J1688" i="23"/>
  <c r="I1689" i="23" s="1"/>
  <c r="D1688" i="23"/>
  <c r="P1688" i="23"/>
  <c r="Q1688" i="23"/>
  <c r="R1688" i="23"/>
  <c r="L1689" i="23"/>
  <c r="Y1689" i="23"/>
  <c r="C1689" i="23"/>
  <c r="E1689" i="23"/>
  <c r="F1689" i="23"/>
  <c r="G1689" i="23"/>
  <c r="B1690" i="23"/>
  <c r="J1634" i="23"/>
  <c r="I1635" i="23" s="1"/>
  <c r="W1634" i="23"/>
  <c r="V1635" i="23" s="1"/>
  <c r="D1634" i="23"/>
  <c r="P1634" i="23"/>
  <c r="Q1634" i="23"/>
  <c r="R1634" i="23"/>
  <c r="Y1635" i="23"/>
  <c r="L1635" i="23"/>
  <c r="C1635" i="23"/>
  <c r="E1635" i="23"/>
  <c r="F1635" i="23"/>
  <c r="G1635" i="23"/>
  <c r="B1636" i="23"/>
  <c r="M1580" i="23"/>
  <c r="J1580" i="23"/>
  <c r="W1580" i="23"/>
  <c r="D1580" i="23"/>
  <c r="O1580" i="23"/>
  <c r="P1580" i="23"/>
  <c r="Q1580" i="23"/>
  <c r="R1580" i="23"/>
  <c r="L1581" i="23"/>
  <c r="Y1581" i="23"/>
  <c r="C1581" i="23"/>
  <c r="E1581" i="23"/>
  <c r="F1581" i="23"/>
  <c r="G1581" i="23"/>
  <c r="B1582" i="23"/>
  <c r="W1526" i="23"/>
  <c r="V1527" i="23" s="1"/>
  <c r="J1526" i="23"/>
  <c r="I1527" i="23" s="1"/>
  <c r="D1526" i="23"/>
  <c r="O1526" i="23"/>
  <c r="P1526" i="23"/>
  <c r="Q1526" i="23"/>
  <c r="R1526" i="23"/>
  <c r="L1527" i="23"/>
  <c r="Y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E1419" i="23"/>
  <c r="F1419" i="23"/>
  <c r="G1419" i="23"/>
  <c r="B1420" i="23"/>
  <c r="Z1363" i="23"/>
  <c r="O1363" i="23" s="1"/>
  <c r="V1364" i="23"/>
  <c r="W1364" i="23"/>
  <c r="V1365" i="23" s="1"/>
  <c r="J1364" i="23"/>
  <c r="I1365" i="23" s="1"/>
  <c r="D1364" i="23"/>
  <c r="P1364" i="23"/>
  <c r="Q1364" i="23"/>
  <c r="R1364" i="23"/>
  <c r="Y1365" i="23"/>
  <c r="L1365" i="23"/>
  <c r="C1365" i="23"/>
  <c r="F1365" i="23" s="1"/>
  <c r="E1365" i="23"/>
  <c r="G1365" i="23"/>
  <c r="B1366" i="23"/>
  <c r="W1310" i="23"/>
  <c r="V1311" i="23" s="1"/>
  <c r="J1310" i="23"/>
  <c r="I1311" i="23" s="1"/>
  <c r="D1310" i="23"/>
  <c r="O1310" i="23"/>
  <c r="P1310" i="23"/>
  <c r="Q1310" i="23"/>
  <c r="R1310" i="23"/>
  <c r="Y1311" i="23"/>
  <c r="L1311" i="23"/>
  <c r="C1311" i="23"/>
  <c r="E1311" i="23"/>
  <c r="G1311" i="23"/>
  <c r="B1312" i="23"/>
  <c r="W1256" i="23"/>
  <c r="V1257" i="23" s="1"/>
  <c r="J1256" i="23"/>
  <c r="I1257" i="23" s="1"/>
  <c r="D1256" i="23"/>
  <c r="P1256" i="23"/>
  <c r="Q1256" i="23"/>
  <c r="R1256" i="23"/>
  <c r="Y1257" i="23"/>
  <c r="L1257" i="23"/>
  <c r="C1257" i="23"/>
  <c r="E1257" i="23"/>
  <c r="F1257" i="23"/>
  <c r="G1257" i="23"/>
  <c r="B1258" i="23"/>
  <c r="W1202" i="23"/>
  <c r="V1203" i="23" s="1"/>
  <c r="J1202" i="23"/>
  <c r="I1203" i="23" s="1"/>
  <c r="D1202" i="23"/>
  <c r="P1202" i="23"/>
  <c r="Q1202" i="23"/>
  <c r="R1202" i="23"/>
  <c r="Y1203" i="23"/>
  <c r="L1203" i="23"/>
  <c r="C1203" i="23"/>
  <c r="E1203" i="23"/>
  <c r="G1203" i="23"/>
  <c r="B1204" i="23"/>
  <c r="J1148" i="23"/>
  <c r="I1149" i="23" s="1"/>
  <c r="W1148" i="23"/>
  <c r="V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L1095" i="23"/>
  <c r="Y1095" i="23"/>
  <c r="C1095" i="23"/>
  <c r="E1095" i="23"/>
  <c r="F1095" i="23"/>
  <c r="G1095" i="23"/>
  <c r="B1096" i="23"/>
  <c r="W1040" i="23"/>
  <c r="V1041" i="23" s="1"/>
  <c r="J1040" i="23"/>
  <c r="I1041" i="23" s="1"/>
  <c r="D1040" i="23"/>
  <c r="O1040" i="23"/>
  <c r="P1040" i="23"/>
  <c r="Q1040" i="23"/>
  <c r="R1040" i="23"/>
  <c r="L1041" i="23"/>
  <c r="Y1041" i="23"/>
  <c r="C1041" i="23"/>
  <c r="F1041" i="23" s="1"/>
  <c r="E1041" i="23"/>
  <c r="G1041" i="23"/>
  <c r="B1042" i="23"/>
  <c r="J986" i="23"/>
  <c r="I987" i="23" s="1"/>
  <c r="W986" i="23"/>
  <c r="V987" i="23" s="1"/>
  <c r="D986" i="23"/>
  <c r="O986" i="23"/>
  <c r="Q986" i="23"/>
  <c r="P986" i="23"/>
  <c r="R986" i="23"/>
  <c r="L987" i="23"/>
  <c r="Y987" i="23"/>
  <c r="C987" i="23"/>
  <c r="F987" i="23" s="1"/>
  <c r="E987" i="23"/>
  <c r="G987" i="23"/>
  <c r="B988" i="23"/>
  <c r="W932" i="23"/>
  <c r="V933" i="23" s="1"/>
  <c r="J932" i="23"/>
  <c r="I933" i="23" s="1"/>
  <c r="D932" i="23"/>
  <c r="O932" i="23"/>
  <c r="Q932" i="23"/>
  <c r="P932" i="23"/>
  <c r="R932" i="23"/>
  <c r="Y933" i="23"/>
  <c r="L933" i="23"/>
  <c r="C933" i="23"/>
  <c r="F933" i="23" s="1"/>
  <c r="E933" i="23"/>
  <c r="G933" i="23"/>
  <c r="B934" i="23"/>
  <c r="W878" i="23"/>
  <c r="V879" i="23" s="1"/>
  <c r="J878" i="23"/>
  <c r="I879" i="23" s="1"/>
  <c r="D878" i="23"/>
  <c r="O878" i="23"/>
  <c r="Q878" i="23"/>
  <c r="P878" i="23"/>
  <c r="R878" i="23"/>
  <c r="L879" i="23"/>
  <c r="Y879" i="23"/>
  <c r="C879" i="23"/>
  <c r="F879" i="23" s="1"/>
  <c r="E879" i="23"/>
  <c r="G879" i="23"/>
  <c r="B880" i="23"/>
  <c r="J824" i="23"/>
  <c r="I825" i="23" s="1"/>
  <c r="W824" i="23"/>
  <c r="V825" i="23" s="1"/>
  <c r="D824" i="23"/>
  <c r="O824" i="23"/>
  <c r="Q824" i="23"/>
  <c r="P824" i="23"/>
  <c r="R824" i="23"/>
  <c r="Y825" i="23"/>
  <c r="L825" i="23"/>
  <c r="C825" i="23"/>
  <c r="E825" i="23"/>
  <c r="F825" i="23"/>
  <c r="G825" i="23"/>
  <c r="B826" i="23"/>
  <c r="O770" i="23"/>
  <c r="P770" i="23"/>
  <c r="Q770" i="23"/>
  <c r="R770" i="23"/>
  <c r="L771" i="23"/>
  <c r="Y771" i="23"/>
  <c r="E771" i="23"/>
  <c r="G771" i="23"/>
  <c r="B772" i="23"/>
  <c r="C771" i="23"/>
  <c r="W770" i="23"/>
  <c r="V771" i="23" s="1"/>
  <c r="J770" i="23"/>
  <c r="I771" i="23" s="1"/>
  <c r="D770" i="23"/>
  <c r="W716" i="23"/>
  <c r="V717" i="23" s="1"/>
  <c r="J716" i="23"/>
  <c r="I717" i="23" s="1"/>
  <c r="D716" i="23"/>
  <c r="Y717" i="23"/>
  <c r="L717" i="23"/>
  <c r="C717" i="23"/>
  <c r="F717" i="23" s="1"/>
  <c r="E717" i="23"/>
  <c r="B718" i="23"/>
  <c r="G717" i="23"/>
  <c r="O716" i="23"/>
  <c r="P716" i="23"/>
  <c r="Q716" i="23"/>
  <c r="R716" i="23"/>
  <c r="W662" i="23"/>
  <c r="V663" i="23" s="1"/>
  <c r="J662" i="23"/>
  <c r="I663" i="23" s="1"/>
  <c r="D662" i="23"/>
  <c r="O662" i="23"/>
  <c r="Q662" i="23"/>
  <c r="P662" i="23"/>
  <c r="R662" i="23"/>
  <c r="Y663" i="23"/>
  <c r="L663" i="23"/>
  <c r="C663" i="23"/>
  <c r="E663" i="23"/>
  <c r="F663" i="23"/>
  <c r="G663" i="23"/>
  <c r="B664" i="23"/>
  <c r="Z607" i="23"/>
  <c r="V608" i="23"/>
  <c r="W608" i="23"/>
  <c r="V609" i="23" s="1"/>
  <c r="J608" i="23"/>
  <c r="I609" i="23" s="1"/>
  <c r="D608" i="23"/>
  <c r="O608" i="23"/>
  <c r="Q608" i="23"/>
  <c r="P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Q500" i="23"/>
  <c r="P500" i="23"/>
  <c r="R500" i="23"/>
  <c r="Y501" i="23"/>
  <c r="L501" i="23"/>
  <c r="C501" i="23"/>
  <c r="E501" i="23"/>
  <c r="F501" i="23"/>
  <c r="G501" i="23"/>
  <c r="B502" i="23"/>
  <c r="W446" i="23"/>
  <c r="V447" i="23" s="1"/>
  <c r="J446" i="23"/>
  <c r="I447" i="23" s="1"/>
  <c r="D446" i="23"/>
  <c r="O446" i="23"/>
  <c r="Q446" i="23"/>
  <c r="P446" i="23"/>
  <c r="R446" i="23"/>
  <c r="Y447" i="23"/>
  <c r="L447" i="23"/>
  <c r="C447" i="23"/>
  <c r="E447" i="23"/>
  <c r="G447" i="23"/>
  <c r="B448" i="23"/>
  <c r="W392" i="23"/>
  <c r="V393" i="23" s="1"/>
  <c r="J392" i="23"/>
  <c r="I393" i="23" s="1"/>
  <c r="D392" i="23"/>
  <c r="O392" i="23"/>
  <c r="P392" i="23"/>
  <c r="Q392" i="23"/>
  <c r="R392" i="23"/>
  <c r="Y393" i="23"/>
  <c r="L393" i="23"/>
  <c r="C393" i="23"/>
  <c r="E393" i="23"/>
  <c r="G393" i="23"/>
  <c r="B394" i="23"/>
  <c r="W338" i="23"/>
  <c r="V339" i="23" s="1"/>
  <c r="J338" i="23"/>
  <c r="I339" i="23" s="1"/>
  <c r="D338" i="23"/>
  <c r="O338" i="23"/>
  <c r="P338" i="23"/>
  <c r="Q338" i="23"/>
  <c r="R338" i="23"/>
  <c r="Y339" i="23"/>
  <c r="L339" i="23"/>
  <c r="C339" i="23"/>
  <c r="E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Q230" i="23"/>
  <c r="R230" i="23"/>
  <c r="P230" i="23"/>
  <c r="Y231" i="23"/>
  <c r="L231" i="23"/>
  <c r="C231" i="23"/>
  <c r="E231" i="23"/>
  <c r="F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Q122" i="23"/>
  <c r="R122" i="23"/>
  <c r="Y123" i="23"/>
  <c r="L123" i="23"/>
  <c r="C123" i="23"/>
  <c r="E123" i="23"/>
  <c r="F123" i="23"/>
  <c r="G123" i="23"/>
  <c r="B124" i="23"/>
  <c r="M60" i="18"/>
  <c r="E60" i="19"/>
  <c r="X60" i="19"/>
  <c r="T60" i="19"/>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BF60" i="18"/>
  <c r="V60" i="18"/>
  <c r="L61" i="18"/>
  <c r="B61" i="19"/>
  <c r="E61" i="18"/>
  <c r="C61" i="18"/>
  <c r="G61" i="18"/>
  <c r="B62" i="18"/>
  <c r="N111" i="13"/>
  <c r="E111" i="13"/>
  <c r="O59" i="18"/>
  <c r="G109" i="13"/>
  <c r="U58" i="18"/>
  <c r="C110" i="13" s="1"/>
  <c r="F54" i="13"/>
  <c r="M110" i="13"/>
  <c r="Q110" i="13" s="1"/>
  <c r="O110"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4147" i="23"/>
  <c r="N4147" i="23"/>
  <c r="U4147"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43" i="23"/>
  <c r="N2443" i="23"/>
  <c r="U2443" i="23" s="1"/>
  <c r="M2389" i="23"/>
  <c r="N2389" i="23"/>
  <c r="U2389" i="23" s="1"/>
  <c r="M2335" i="23"/>
  <c r="N2335" i="23"/>
  <c r="U2335" i="23" s="1"/>
  <c r="M2281" i="23"/>
  <c r="N2281" i="23"/>
  <c r="U2281" i="23" s="1"/>
  <c r="M2227" i="23"/>
  <c r="N2227" i="23"/>
  <c r="U2227" i="23" s="1"/>
  <c r="M2173" i="23"/>
  <c r="N2173" i="23"/>
  <c r="U2173" i="23" s="1"/>
  <c r="N2119" i="23"/>
  <c r="U2119" i="23" s="1"/>
  <c r="M2119" i="23"/>
  <c r="M2065" i="23"/>
  <c r="N2065" i="23"/>
  <c r="U2065" i="23" s="1"/>
  <c r="N2011" i="23"/>
  <c r="U2011" i="23" s="1"/>
  <c r="M2011" i="23"/>
  <c r="M1957" i="23"/>
  <c r="N1957" i="23"/>
  <c r="U1957" i="23" s="1"/>
  <c r="M1903" i="23"/>
  <c r="N1903" i="23"/>
  <c r="U1903" i="23" s="1"/>
  <c r="M1849" i="23"/>
  <c r="N1849" i="23"/>
  <c r="U1849" i="23" s="1"/>
  <c r="M1795" i="23"/>
  <c r="N1795" i="23"/>
  <c r="U1795" i="23" s="1"/>
  <c r="M1687" i="23"/>
  <c r="N1687" i="23"/>
  <c r="U1687" i="23" s="1"/>
  <c r="M1633" i="23"/>
  <c r="N1633" i="23"/>
  <c r="U1633" i="23" s="1"/>
  <c r="M1579" i="23"/>
  <c r="N1579" i="23"/>
  <c r="U1579" i="23" s="1"/>
  <c r="M1525" i="23"/>
  <c r="N1525" i="23"/>
  <c r="U1525" i="23" s="1"/>
  <c r="M1471" i="23"/>
  <c r="N1471" i="23"/>
  <c r="U1471" i="23" s="1"/>
  <c r="M1417" i="23"/>
  <c r="N1417" i="23"/>
  <c r="U1417"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N59" i="18"/>
  <c r="M59" i="18"/>
  <c r="T4715" i="23"/>
  <c r="T4716" i="23"/>
  <c r="AS516" i="24"/>
  <c r="Z3253" i="23"/>
  <c r="Z2389" i="23"/>
  <c r="Z1957" i="23"/>
  <c r="AS1356" i="24"/>
  <c r="AS1188" i="24"/>
  <c r="AS1132" i="24"/>
  <c r="AS1020" i="24"/>
  <c r="AS740" i="24"/>
  <c r="Z3307" i="23"/>
  <c r="Z3199" i="23"/>
  <c r="Z2443" i="23"/>
  <c r="Z2011" i="23"/>
  <c r="AS1636" i="24"/>
  <c r="AS1412" i="24"/>
  <c r="AS1300" i="24"/>
  <c r="AS1244" i="24"/>
  <c r="AS964" i="24"/>
  <c r="AS908" i="24"/>
  <c r="AS852" i="24"/>
  <c r="AS796" i="24"/>
  <c r="AS684" i="24"/>
  <c r="Z3361" i="23"/>
  <c r="Z2335" i="23"/>
  <c r="Z2227" i="23"/>
  <c r="Z2173" i="23"/>
  <c r="Z2065" i="23"/>
  <c r="AS460" i="24"/>
  <c r="AS404" i="24"/>
  <c r="AS348" i="24"/>
  <c r="AS292" i="24"/>
  <c r="AE4717" i="23"/>
  <c r="O4717" i="23" s="1"/>
  <c r="Z4255" i="23"/>
  <c r="Z4201" i="23"/>
  <c r="Z4147" i="23"/>
  <c r="Z3415" i="23"/>
  <c r="Z3145" i="23"/>
  <c r="Z2551" i="23"/>
  <c r="Z2281" i="23"/>
  <c r="Z3037" i="23"/>
  <c r="Z2983" i="23"/>
  <c r="Z2929" i="23"/>
  <c r="Z2875" i="23"/>
  <c r="Z2821" i="23"/>
  <c r="Z2767" i="23"/>
  <c r="Z2119" i="23"/>
  <c r="Z1795" i="23"/>
  <c r="Z1687" i="23"/>
  <c r="Z1633" i="23"/>
  <c r="Z1579" i="23"/>
  <c r="Z1417" i="23"/>
  <c r="Z1309" i="23"/>
  <c r="Z1255" i="23"/>
  <c r="Z1201" i="23"/>
  <c r="Z1147" i="23"/>
  <c r="Z1093" i="23"/>
  <c r="Z1039" i="23"/>
  <c r="Z985" i="23"/>
  <c r="Z931" i="23"/>
  <c r="Z877" i="23"/>
  <c r="Z823" i="23"/>
  <c r="Z661" i="23"/>
  <c r="Z553" i="23"/>
  <c r="Z229" i="23"/>
  <c r="Z175" i="23"/>
  <c r="Z121" i="23"/>
  <c r="Z499" i="23"/>
  <c r="Z337" i="23"/>
  <c r="Z283" i="23"/>
  <c r="K1637" i="24"/>
  <c r="AQ1637" i="24"/>
  <c r="K1413" i="24"/>
  <c r="AQ1413" i="24"/>
  <c r="AQ1357" i="24"/>
  <c r="AS1357" i="24" s="1"/>
  <c r="K1357" i="24"/>
  <c r="AQ1301" i="24"/>
  <c r="F1301" i="24"/>
  <c r="O1301" i="24" s="1"/>
  <c r="K1301" i="24"/>
  <c r="AQ1245" i="24"/>
  <c r="K1245" i="24"/>
  <c r="F1245" i="24"/>
  <c r="O1245" i="24" s="1"/>
  <c r="K1189" i="24"/>
  <c r="AQ1189" i="24"/>
  <c r="AQ1133" i="24"/>
  <c r="K1133" i="24"/>
  <c r="AQ1077" i="24"/>
  <c r="K1077" i="24"/>
  <c r="K1021" i="24"/>
  <c r="AQ1021" i="24"/>
  <c r="AQ965" i="24"/>
  <c r="K965" i="24"/>
  <c r="AQ909" i="24"/>
  <c r="F909" i="24"/>
  <c r="O909" i="24" s="1"/>
  <c r="K909" i="24"/>
  <c r="F853" i="24"/>
  <c r="O853" i="24" s="1"/>
  <c r="AQ853" i="24"/>
  <c r="K853" i="24"/>
  <c r="AQ797" i="24"/>
  <c r="F797" i="24"/>
  <c r="O797" i="24" s="1"/>
  <c r="K797" i="24"/>
  <c r="K741" i="24"/>
  <c r="AQ741" i="24"/>
  <c r="AQ685" i="24"/>
  <c r="K685" i="24"/>
  <c r="K629" i="24"/>
  <c r="AQ629" i="24"/>
  <c r="AS629" i="24" s="1"/>
  <c r="O629" i="24" s="1"/>
  <c r="K573" i="24"/>
  <c r="AQ573" i="24"/>
  <c r="AQ517" i="24"/>
  <c r="K517" i="24"/>
  <c r="K461" i="24"/>
  <c r="AQ461" i="24"/>
  <c r="F405" i="24"/>
  <c r="O405" i="24" s="1"/>
  <c r="K405" i="24"/>
  <c r="AQ405" i="24"/>
  <c r="AQ349" i="24"/>
  <c r="F349" i="24"/>
  <c r="O349" i="24" s="1"/>
  <c r="K349" i="24"/>
  <c r="K293" i="24"/>
  <c r="AQ293" i="24"/>
  <c r="AS293" i="24" s="1"/>
  <c r="F293" i="24"/>
  <c r="O293" i="24" s="1"/>
  <c r="K4772" i="23"/>
  <c r="X4772" i="23"/>
  <c r="AC4718" i="23"/>
  <c r="K4718" i="23"/>
  <c r="I4610" i="23"/>
  <c r="N4609" i="23"/>
  <c r="I4556" i="23"/>
  <c r="N4555" i="23"/>
  <c r="K4256" i="23"/>
  <c r="X4256" i="23"/>
  <c r="Z4256" i="23" s="1"/>
  <c r="X4202" i="23"/>
  <c r="Z4202" i="23" s="1"/>
  <c r="F4202" i="23"/>
  <c r="O4202" i="23" s="1"/>
  <c r="K4202" i="23"/>
  <c r="X4094" i="23"/>
  <c r="K4094" i="23"/>
  <c r="F4094" i="23"/>
  <c r="I4094" i="23"/>
  <c r="N4093" i="23"/>
  <c r="U4093" i="23" s="1"/>
  <c r="D3524" i="23"/>
  <c r="F3524" i="23"/>
  <c r="X3470" i="23"/>
  <c r="K3470" i="23"/>
  <c r="X3416" i="23"/>
  <c r="Z3416" i="23" s="1"/>
  <c r="K3416" i="23"/>
  <c r="X3362" i="23"/>
  <c r="K3362" i="23"/>
  <c r="X3308" i="23"/>
  <c r="K3308" i="23"/>
  <c r="X3254" i="23"/>
  <c r="K3254" i="23"/>
  <c r="X3200" i="23"/>
  <c r="Z3200" i="23" s="1"/>
  <c r="K3200" i="23"/>
  <c r="K3092" i="23"/>
  <c r="X3092" i="23"/>
  <c r="X3038" i="23"/>
  <c r="K3038" i="23"/>
  <c r="X2984" i="23"/>
  <c r="K2984" i="23"/>
  <c r="X2930" i="23"/>
  <c r="K2930" i="23"/>
  <c r="K2876" i="23"/>
  <c r="X2876" i="23"/>
  <c r="F2876" i="23"/>
  <c r="O2876" i="23" s="1"/>
  <c r="F2822" i="23"/>
  <c r="K2822" i="23"/>
  <c r="X2822" i="23"/>
  <c r="X2768" i="23"/>
  <c r="K2768" i="23"/>
  <c r="F2768" i="23"/>
  <c r="O2768" i="23" s="1"/>
  <c r="X2714" i="23"/>
  <c r="K2714" i="23"/>
  <c r="K2660" i="23"/>
  <c r="X2660" i="23"/>
  <c r="X2606" i="23"/>
  <c r="K2606" i="23"/>
  <c r="X2552" i="23"/>
  <c r="K2552" i="23"/>
  <c r="I2498" i="23"/>
  <c r="N2497" i="23"/>
  <c r="U2497" i="23" s="1"/>
  <c r="F2498" i="23"/>
  <c r="X2498" i="23"/>
  <c r="K2498" i="23"/>
  <c r="K2444" i="23"/>
  <c r="F2444" i="23"/>
  <c r="X2444" i="23"/>
  <c r="K2390" i="23"/>
  <c r="X2390" i="23"/>
  <c r="X2336" i="23"/>
  <c r="K2336" i="23"/>
  <c r="F2336" i="23"/>
  <c r="X2282" i="23"/>
  <c r="K2282" i="23"/>
  <c r="F2282" i="23"/>
  <c r="K2228" i="23"/>
  <c r="X2228" i="23"/>
  <c r="F2228" i="23"/>
  <c r="F2174" i="23"/>
  <c r="X2174" i="23"/>
  <c r="K2174" i="23"/>
  <c r="F2120" i="23"/>
  <c r="X2120" i="23"/>
  <c r="K2120" i="23"/>
  <c r="F2066" i="23"/>
  <c r="X2066" i="23"/>
  <c r="K2066" i="23"/>
  <c r="X2012" i="23"/>
  <c r="F2012" i="23"/>
  <c r="K2012" i="23"/>
  <c r="K1958" i="23"/>
  <c r="X1958" i="23"/>
  <c r="K1904" i="23"/>
  <c r="X1904" i="23"/>
  <c r="X1850" i="23"/>
  <c r="K1850" i="23"/>
  <c r="K1796" i="23"/>
  <c r="X1796" i="23"/>
  <c r="I1742" i="23"/>
  <c r="N1741" i="23"/>
  <c r="U1741" i="23" s="1"/>
  <c r="K1742" i="23"/>
  <c r="X1742" i="23"/>
  <c r="K1688" i="23"/>
  <c r="F1688" i="23"/>
  <c r="O1688" i="23" s="1"/>
  <c r="X1688" i="23"/>
  <c r="X1634" i="23"/>
  <c r="K1634" i="23"/>
  <c r="F1634" i="23"/>
  <c r="O1634" i="23" s="1"/>
  <c r="X1526" i="23"/>
  <c r="K1526" i="23"/>
  <c r="X1472" i="23"/>
  <c r="K1472" i="23"/>
  <c r="K1418" i="23"/>
  <c r="X1418" i="23"/>
  <c r="I1364" i="23"/>
  <c r="N1363" i="23"/>
  <c r="U1363" i="23" s="1"/>
  <c r="K1364" i="23"/>
  <c r="X1364" i="23"/>
  <c r="X1310" i="23"/>
  <c r="Z1310" i="23" s="1"/>
  <c r="K1310" i="23"/>
  <c r="K1256" i="23"/>
  <c r="F1256" i="23"/>
  <c r="O1256" i="23" s="1"/>
  <c r="X1256" i="23"/>
  <c r="Z1256" i="23" s="1"/>
  <c r="X1202" i="23"/>
  <c r="F1202" i="23"/>
  <c r="O1202" i="23" s="1"/>
  <c r="K1202" i="23"/>
  <c r="K1148" i="23"/>
  <c r="X1148" i="23"/>
  <c r="K1094" i="23"/>
  <c r="X1094" i="23"/>
  <c r="X1040" i="23"/>
  <c r="K1040" i="23"/>
  <c r="K986" i="23"/>
  <c r="X986" i="23"/>
  <c r="X932" i="23"/>
  <c r="K932" i="23"/>
  <c r="F878" i="23"/>
  <c r="K878" i="23"/>
  <c r="X878" i="23"/>
  <c r="K824" i="23"/>
  <c r="X824" i="23"/>
  <c r="X770" i="23"/>
  <c r="K770" i="23"/>
  <c r="X716" i="23"/>
  <c r="K716" i="23"/>
  <c r="X662" i="23"/>
  <c r="K662" i="23"/>
  <c r="I608" i="23"/>
  <c r="N607" i="23"/>
  <c r="U607" i="23" s="1"/>
  <c r="K608" i="23"/>
  <c r="X608" i="23"/>
  <c r="K554" i="23"/>
  <c r="X554" i="23"/>
  <c r="K500" i="23"/>
  <c r="F500" i="23"/>
  <c r="O500" i="23" s="1"/>
  <c r="X500" i="23"/>
  <c r="K446" i="23"/>
  <c r="X446" i="23"/>
  <c r="X392" i="23"/>
  <c r="K392" i="23"/>
  <c r="X338" i="23"/>
  <c r="K338" i="23"/>
  <c r="K284" i="23"/>
  <c r="X284" i="23"/>
  <c r="X230" i="23"/>
  <c r="K230" i="23"/>
  <c r="X176" i="23"/>
  <c r="K176" i="23"/>
  <c r="F176" i="23"/>
  <c r="F122" i="23"/>
  <c r="K122" i="23"/>
  <c r="X122" i="23"/>
  <c r="V59" i="19"/>
  <c r="U60" i="19" s="1"/>
  <c r="W59" i="19"/>
  <c r="AE628" i="24" l="1"/>
  <c r="AS853" i="24"/>
  <c r="AS349" i="24"/>
  <c r="AE4718" i="23"/>
  <c r="O4718" i="23" s="1"/>
  <c r="Z3362" i="23"/>
  <c r="Z716" i="23"/>
  <c r="AS1637" i="24"/>
  <c r="AS1413" i="24"/>
  <c r="AS1021" i="24"/>
  <c r="AS797" i="24"/>
  <c r="AS741" i="24"/>
  <c r="AS517" i="24"/>
  <c r="Z3092" i="23"/>
  <c r="Z2768" i="23"/>
  <c r="AS1301" i="24"/>
  <c r="AS1245" i="24"/>
  <c r="AS1189" i="24"/>
  <c r="AS573" i="24"/>
  <c r="AS461" i="24"/>
  <c r="AS405" i="24"/>
  <c r="Z3308" i="23"/>
  <c r="Z2714" i="23"/>
  <c r="O2714" i="23" s="1"/>
  <c r="AS1133" i="24"/>
  <c r="AS1077" i="24"/>
  <c r="AS965" i="24"/>
  <c r="AS909" i="24"/>
  <c r="AS685" i="24"/>
  <c r="Z4772" i="23"/>
  <c r="Z3254" i="23"/>
  <c r="Y59" i="19"/>
  <c r="Z1742" i="23"/>
  <c r="Z1688" i="23"/>
  <c r="Z1634" i="23"/>
  <c r="Z1526" i="23"/>
  <c r="Z1472" i="23"/>
  <c r="Z1418" i="23"/>
  <c r="Z1364" i="23"/>
  <c r="O1364" i="23" s="1"/>
  <c r="Z1202" i="23"/>
  <c r="Z770" i="23"/>
  <c r="Z662" i="23"/>
  <c r="D1582" i="24"/>
  <c r="F1582" i="24"/>
  <c r="D1526" i="24"/>
  <c r="F1526" i="24"/>
  <c r="D1470" i="24"/>
  <c r="F1470" i="24"/>
  <c r="K3147" i="23"/>
  <c r="X3147" i="23"/>
  <c r="X2823" i="23"/>
  <c r="K2823" i="23"/>
  <c r="K771" i="23"/>
  <c r="M771" i="23" s="1"/>
  <c r="X771" i="23"/>
  <c r="F771" i="23"/>
  <c r="O771" i="23" s="1"/>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R1470" i="24"/>
  <c r="Q1470" i="24"/>
  <c r="AE1470" i="24"/>
  <c r="C1471" i="24"/>
  <c r="D1471" i="24" s="1"/>
  <c r="E1471" i="24"/>
  <c r="F1471" i="24"/>
  <c r="G1471" i="24"/>
  <c r="B1472" i="24"/>
  <c r="J1414" i="24"/>
  <c r="I1415" i="24" s="1"/>
  <c r="AP1414" i="24"/>
  <c r="AO1415" i="24" s="1"/>
  <c r="D1414" i="24"/>
  <c r="O1414" i="24"/>
  <c r="P1414" i="24"/>
  <c r="R1414" i="24"/>
  <c r="Q1414" i="24"/>
  <c r="L1415" i="24"/>
  <c r="AR1415" i="24"/>
  <c r="C1415" i="24"/>
  <c r="E1415" i="24"/>
  <c r="F1415" i="24"/>
  <c r="G1415" i="24"/>
  <c r="B1416" i="24"/>
  <c r="AP1358" i="24"/>
  <c r="AO1359" i="24" s="1"/>
  <c r="J1358" i="24"/>
  <c r="I1359" i="24" s="1"/>
  <c r="D1358" i="24"/>
  <c r="O1358" i="24"/>
  <c r="P1358" i="24"/>
  <c r="R1358" i="24"/>
  <c r="Q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O1134" i="24"/>
  <c r="P1134" i="24"/>
  <c r="R1134" i="24"/>
  <c r="Q1134" i="24"/>
  <c r="AR1135" i="24"/>
  <c r="L1135" i="24"/>
  <c r="C1135" i="24"/>
  <c r="E1135" i="24"/>
  <c r="F1135" i="24"/>
  <c r="G1135" i="24"/>
  <c r="B1136" i="24"/>
  <c r="AP1078" i="24"/>
  <c r="AO1079" i="24" s="1"/>
  <c r="J1078" i="24"/>
  <c r="I1079" i="24" s="1"/>
  <c r="D1078" i="24"/>
  <c r="O1078" i="24"/>
  <c r="P1078" i="24"/>
  <c r="R1078" i="24"/>
  <c r="Q1078" i="24"/>
  <c r="AR1079" i="24"/>
  <c r="L1079" i="24"/>
  <c r="C1079" i="24"/>
  <c r="F1079" i="24" s="1"/>
  <c r="E1079" i="24"/>
  <c r="G1079" i="24"/>
  <c r="B1080" i="24"/>
  <c r="AP1022" i="24"/>
  <c r="AO1023" i="24" s="1"/>
  <c r="J1022" i="24"/>
  <c r="I1023" i="24" s="1"/>
  <c r="D1022" i="24"/>
  <c r="O1022" i="24"/>
  <c r="P1022" i="24"/>
  <c r="R1022" i="24"/>
  <c r="Q1022" i="24"/>
  <c r="AR1023" i="24"/>
  <c r="L1023" i="24"/>
  <c r="C1023" i="24"/>
  <c r="F1023" i="24" s="1"/>
  <c r="E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G743" i="24"/>
  <c r="B744" i="24"/>
  <c r="AP686" i="24"/>
  <c r="AO687" i="24" s="1"/>
  <c r="J686" i="24"/>
  <c r="I687" i="24" s="1"/>
  <c r="D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F519" i="24"/>
  <c r="G519" i="24"/>
  <c r="B520" i="24"/>
  <c r="AP462" i="24"/>
  <c r="AO463" i="24" s="1"/>
  <c r="J462" i="24"/>
  <c r="I463" i="24" s="1"/>
  <c r="D462" i="24"/>
  <c r="O462" i="24"/>
  <c r="P462" i="24"/>
  <c r="Q462" i="24"/>
  <c r="R462" i="24"/>
  <c r="AR463" i="24"/>
  <c r="L463" i="24"/>
  <c r="C463" i="24"/>
  <c r="E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E351" i="24"/>
  <c r="F351" i="24"/>
  <c r="G351" i="24"/>
  <c r="B352"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L4774" i="23"/>
  <c r="Y4774" i="23"/>
  <c r="C4774" i="23"/>
  <c r="E4774" i="23"/>
  <c r="F4774" i="23"/>
  <c r="G4774" i="23"/>
  <c r="B4775" i="23"/>
  <c r="AH4717" i="23"/>
  <c r="S4718" i="23"/>
  <c r="U4718" i="23"/>
  <c r="AG4718" i="23"/>
  <c r="AH4718" i="23" s="1"/>
  <c r="AI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E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G4204" i="23"/>
  <c r="B4205" i="23"/>
  <c r="Z4148" i="23"/>
  <c r="V4149" i="23"/>
  <c r="D4149" i="23"/>
  <c r="J4149" i="23"/>
  <c r="I4150" i="23" s="1"/>
  <c r="W4149" i="23"/>
  <c r="V4150" i="23" s="1"/>
  <c r="O4149" i="23"/>
  <c r="P4149" i="23"/>
  <c r="Q4149" i="23"/>
  <c r="R4149" i="23"/>
  <c r="Y4150" i="23"/>
  <c r="L4150" i="23"/>
  <c r="C4150" i="23"/>
  <c r="E4150" i="23"/>
  <c r="F4150" i="23"/>
  <c r="G4150" i="23"/>
  <c r="B4151" i="23"/>
  <c r="P4095" i="23"/>
  <c r="Q4095" i="23"/>
  <c r="R4095" i="23"/>
  <c r="Y4096" i="23"/>
  <c r="L4096" i="23"/>
  <c r="C4096" i="23"/>
  <c r="E4096" i="23"/>
  <c r="F4096" i="23"/>
  <c r="G4096" i="23"/>
  <c r="B4097" i="23"/>
  <c r="J4095" i="23"/>
  <c r="I4096" i="23" s="1"/>
  <c r="D4095" i="23"/>
  <c r="W4095" i="23"/>
  <c r="V4096" i="23" s="1"/>
  <c r="G3796" i="23"/>
  <c r="C3796" i="23"/>
  <c r="B3797" i="23"/>
  <c r="E3796" i="23"/>
  <c r="O3795" i="23"/>
  <c r="Q3795" i="23"/>
  <c r="P3795" i="23"/>
  <c r="R3795"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L3256" i="23"/>
  <c r="Y3256" i="23"/>
  <c r="C3256" i="23"/>
  <c r="E3256" i="23"/>
  <c r="F3256" i="23"/>
  <c r="G3256" i="23"/>
  <c r="B3257" i="23"/>
  <c r="J3201" i="23"/>
  <c r="I3202" i="23" s="1"/>
  <c r="W3201" i="23"/>
  <c r="V3202" i="23" s="1"/>
  <c r="D3201" i="23"/>
  <c r="O3201" i="23"/>
  <c r="P3201" i="23"/>
  <c r="Q3201" i="23"/>
  <c r="R3201" i="23"/>
  <c r="Y3202" i="23"/>
  <c r="L3202" i="23"/>
  <c r="C3202" i="23"/>
  <c r="E3202" i="23"/>
  <c r="F3202" i="23"/>
  <c r="G3202" i="23"/>
  <c r="B3203" i="23"/>
  <c r="Z3146" i="23"/>
  <c r="V3147" i="23"/>
  <c r="M3147" i="23"/>
  <c r="W3147" i="23"/>
  <c r="J3147" i="23"/>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G3040" i="23"/>
  <c r="B3041" i="23"/>
  <c r="W2985" i="23"/>
  <c r="V2986" i="23" s="1"/>
  <c r="J2985" i="23"/>
  <c r="I2986" i="23" s="1"/>
  <c r="D2985" i="23"/>
  <c r="O2985" i="23"/>
  <c r="P2985" i="23"/>
  <c r="Q2985" i="23"/>
  <c r="R2985" i="23"/>
  <c r="Y2986" i="23"/>
  <c r="L2986" i="23"/>
  <c r="C2986" i="23"/>
  <c r="E2986" i="23"/>
  <c r="F2986" i="23"/>
  <c r="G2986" i="23"/>
  <c r="B2987" i="23"/>
  <c r="W2931" i="23"/>
  <c r="V2932" i="23" s="1"/>
  <c r="J2931" i="23"/>
  <c r="I2932" i="23" s="1"/>
  <c r="D2931" i="23"/>
  <c r="O2931" i="23"/>
  <c r="P2931" i="23"/>
  <c r="Q2931" i="23"/>
  <c r="R2931" i="23"/>
  <c r="Y2932" i="23"/>
  <c r="L2932" i="23"/>
  <c r="C2932" i="23"/>
  <c r="F2932" i="23" s="1"/>
  <c r="E2932" i="23"/>
  <c r="G2932" i="23"/>
  <c r="B2933" i="23"/>
  <c r="W2877" i="23"/>
  <c r="V2878" i="23" s="1"/>
  <c r="J2877" i="23"/>
  <c r="I2878" i="23" s="1"/>
  <c r="D2877" i="23"/>
  <c r="O2877" i="23"/>
  <c r="P2877" i="23"/>
  <c r="Q2877" i="23"/>
  <c r="R2877" i="23"/>
  <c r="Y2878" i="23"/>
  <c r="L2878" i="23"/>
  <c r="C2878" i="23"/>
  <c r="E2878" i="23"/>
  <c r="G2878" i="23"/>
  <c r="B2879" i="23"/>
  <c r="M2823" i="23"/>
  <c r="W2823" i="23"/>
  <c r="J2823" i="23"/>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G2770" i="23"/>
  <c r="B2771" i="23"/>
  <c r="W2715" i="23"/>
  <c r="V2716" i="23" s="1"/>
  <c r="J2715" i="23"/>
  <c r="I2716" i="23" s="1"/>
  <c r="D2715" i="23"/>
  <c r="P2715" i="23"/>
  <c r="Q2715" i="23"/>
  <c r="R2715" i="23"/>
  <c r="Y2716" i="23"/>
  <c r="L2716" i="23"/>
  <c r="C2716" i="23"/>
  <c r="E2716" i="23"/>
  <c r="F2716" i="23"/>
  <c r="G2716" i="23"/>
  <c r="B2717" i="23"/>
  <c r="W2661" i="23"/>
  <c r="V2662" i="23" s="1"/>
  <c r="J2661" i="23"/>
  <c r="I2662" i="23" s="1"/>
  <c r="D2661" i="23"/>
  <c r="O2661" i="23"/>
  <c r="P2661" i="23"/>
  <c r="Q2661" i="23"/>
  <c r="R2661" i="23"/>
  <c r="L2662" i="23"/>
  <c r="Y2662" i="23"/>
  <c r="C2662" i="23"/>
  <c r="E2662" i="23"/>
  <c r="F2662" i="23"/>
  <c r="G2662" i="23"/>
  <c r="B2663" i="23"/>
  <c r="W2607" i="23"/>
  <c r="V2608" i="23" s="1"/>
  <c r="J2607" i="23"/>
  <c r="I2608" i="23" s="1"/>
  <c r="D2607" i="23"/>
  <c r="O2607" i="23"/>
  <c r="P2607" i="23"/>
  <c r="Q2607" i="23"/>
  <c r="R2607" i="23"/>
  <c r="Y2608" i="23"/>
  <c r="L2608" i="23"/>
  <c r="C2608" i="23"/>
  <c r="E2608" i="23"/>
  <c r="F2608" i="23"/>
  <c r="G2608" i="23"/>
  <c r="B2609" i="23"/>
  <c r="W2553" i="23"/>
  <c r="V2554" i="23" s="1"/>
  <c r="J2553" i="23"/>
  <c r="I2554" i="23" s="1"/>
  <c r="D2553" i="23"/>
  <c r="O2553" i="23"/>
  <c r="P2553" i="23"/>
  <c r="Q2553" i="23"/>
  <c r="R2553" i="23"/>
  <c r="Y2554" i="23"/>
  <c r="L2554" i="23"/>
  <c r="C2554" i="23"/>
  <c r="E2554" i="23"/>
  <c r="F2554" i="23"/>
  <c r="G2554" i="23"/>
  <c r="B2555" i="23"/>
  <c r="W2499" i="23"/>
  <c r="V2500" i="23" s="1"/>
  <c r="J2499" i="23"/>
  <c r="I2500" i="23" s="1"/>
  <c r="D2499" i="23"/>
  <c r="O2499" i="23"/>
  <c r="P2499" i="23"/>
  <c r="Q2499" i="23"/>
  <c r="R2499" i="23"/>
  <c r="Y2500" i="23"/>
  <c r="L2500" i="23"/>
  <c r="C2500" i="23"/>
  <c r="F2500" i="23" s="1"/>
  <c r="E2500" i="23"/>
  <c r="G2500" i="23"/>
  <c r="B2501" i="23"/>
  <c r="J2445" i="23"/>
  <c r="I2446" i="23" s="1"/>
  <c r="W2445" i="23"/>
  <c r="V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E2392" i="23"/>
  <c r="G2392" i="23"/>
  <c r="B2393" i="23"/>
  <c r="W2337" i="23"/>
  <c r="V2338" i="23" s="1"/>
  <c r="J2337" i="23"/>
  <c r="I2338" i="23" s="1"/>
  <c r="D2337" i="23"/>
  <c r="O2337" i="23"/>
  <c r="P2337" i="23"/>
  <c r="Q2337" i="23"/>
  <c r="R2337" i="23"/>
  <c r="Y2338" i="23"/>
  <c r="L2338" i="23"/>
  <c r="C2338" i="23"/>
  <c r="E2338" i="23"/>
  <c r="F2338" i="23"/>
  <c r="G2338" i="23"/>
  <c r="B2339" i="23"/>
  <c r="W2283" i="23"/>
  <c r="V2284" i="23" s="1"/>
  <c r="J2283" i="23"/>
  <c r="I2284" i="23" s="1"/>
  <c r="D2283" i="23"/>
  <c r="P2283" i="23"/>
  <c r="Q2283" i="23"/>
  <c r="R2283" i="23"/>
  <c r="Y2284" i="23"/>
  <c r="L2284" i="23"/>
  <c r="C2284" i="23"/>
  <c r="E2284" i="23"/>
  <c r="G2284" i="23"/>
  <c r="B2285" i="23"/>
  <c r="O2229" i="23"/>
  <c r="P2229" i="23"/>
  <c r="Q2229" i="23"/>
  <c r="R2229" i="23"/>
  <c r="W2229" i="23"/>
  <c r="V2230" i="23" s="1"/>
  <c r="J2229" i="23"/>
  <c r="I2230" i="23" s="1"/>
  <c r="D2229" i="23"/>
  <c r="Y2230" i="23"/>
  <c r="L2230" i="23"/>
  <c r="G2230" i="23"/>
  <c r="B2231" i="23"/>
  <c r="C2230" i="23"/>
  <c r="E2230" i="23"/>
  <c r="W2175" i="23"/>
  <c r="V2176" i="23" s="1"/>
  <c r="J2175" i="23"/>
  <c r="I2176" i="23" s="1"/>
  <c r="D2175" i="23"/>
  <c r="O2175" i="23"/>
  <c r="P2175" i="23"/>
  <c r="Q2175" i="23"/>
  <c r="R2175" i="23"/>
  <c r="Y2176" i="23"/>
  <c r="L2176" i="23"/>
  <c r="E2176" i="23"/>
  <c r="G2176" i="23"/>
  <c r="B2177" i="23"/>
  <c r="C2176" i="23"/>
  <c r="F2176" i="23"/>
  <c r="P2121" i="23"/>
  <c r="Q2121" i="23"/>
  <c r="R2121" i="23"/>
  <c r="J2121" i="23"/>
  <c r="I2122" i="23" s="1"/>
  <c r="W2121" i="23"/>
  <c r="V2122" i="23" s="1"/>
  <c r="D2121" i="23"/>
  <c r="L2122" i="23"/>
  <c r="Y2122" i="23"/>
  <c r="G2122" i="23"/>
  <c r="C2122" i="23"/>
  <c r="F2122" i="23"/>
  <c r="E2122" i="23"/>
  <c r="B2123" i="23"/>
  <c r="O2067" i="23"/>
  <c r="P2067" i="23"/>
  <c r="Q2067" i="23"/>
  <c r="R2067" i="23"/>
  <c r="W2067" i="23"/>
  <c r="V2068" i="23" s="1"/>
  <c r="J2067" i="23"/>
  <c r="I2068" i="23" s="1"/>
  <c r="D2067" i="23"/>
  <c r="L2068" i="23"/>
  <c r="Y2068" i="23"/>
  <c r="G2068" i="23"/>
  <c r="B2069" i="23"/>
  <c r="C2068" i="23"/>
  <c r="E2068" i="23"/>
  <c r="F2068" i="23"/>
  <c r="Y2014" i="23"/>
  <c r="L2014" i="23"/>
  <c r="E2014" i="23"/>
  <c r="B2015" i="23"/>
  <c r="C2014" i="23"/>
  <c r="G2014" i="23"/>
  <c r="J2013" i="23"/>
  <c r="I2014" i="23" s="1"/>
  <c r="W2013" i="23"/>
  <c r="V2014" i="23" s="1"/>
  <c r="D2013" i="23"/>
  <c r="O2013" i="23"/>
  <c r="P2013" i="23"/>
  <c r="Q2013" i="23"/>
  <c r="R2013" i="23"/>
  <c r="P1959" i="23"/>
  <c r="Q1959" i="23"/>
  <c r="R1959" i="23"/>
  <c r="Y1960" i="23"/>
  <c r="L1960" i="23"/>
  <c r="C1960" i="23"/>
  <c r="F1960" i="23"/>
  <c r="E1960" i="23"/>
  <c r="G1960" i="23"/>
  <c r="B1961" i="23"/>
  <c r="W1959" i="23"/>
  <c r="V1960" i="23" s="1"/>
  <c r="J1959" i="23"/>
  <c r="I1960" i="23" s="1"/>
  <c r="D1959" i="23"/>
  <c r="J1905" i="23"/>
  <c r="I1906" i="23" s="1"/>
  <c r="W1905" i="23"/>
  <c r="V1906" i="23" s="1"/>
  <c r="D1905" i="23"/>
  <c r="O1905" i="23"/>
  <c r="P1905" i="23"/>
  <c r="Q1905" i="23"/>
  <c r="R1905" i="23"/>
  <c r="L1906" i="23"/>
  <c r="Y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P1743" i="23"/>
  <c r="Q1743" i="23"/>
  <c r="R1743" i="23"/>
  <c r="Y1744" i="23"/>
  <c r="L1744" i="23"/>
  <c r="C1744" i="23"/>
  <c r="E1744" i="23"/>
  <c r="F1744" i="23"/>
  <c r="G1744" i="23"/>
  <c r="B1745" i="23"/>
  <c r="W1689" i="23"/>
  <c r="V1690" i="23" s="1"/>
  <c r="J1689" i="23"/>
  <c r="I1690" i="23" s="1"/>
  <c r="D1689" i="23"/>
  <c r="O1689" i="23"/>
  <c r="P1689" i="23"/>
  <c r="Q1689" i="23"/>
  <c r="R1689" i="23"/>
  <c r="L1690" i="23"/>
  <c r="Y1690" i="23"/>
  <c r="C1690" i="23"/>
  <c r="E1690" i="23"/>
  <c r="F1690" i="23"/>
  <c r="G1690" i="23"/>
  <c r="B1691" i="23"/>
  <c r="W1635" i="23"/>
  <c r="V1636" i="23" s="1"/>
  <c r="J1635" i="23"/>
  <c r="I1636" i="23" s="1"/>
  <c r="D1635" i="23"/>
  <c r="O1635" i="23"/>
  <c r="P1635" i="23"/>
  <c r="Q1635" i="23"/>
  <c r="R1635" i="23"/>
  <c r="Y1636" i="23"/>
  <c r="L1636" i="23"/>
  <c r="C1636" i="23"/>
  <c r="E1636" i="23"/>
  <c r="F1636" i="23"/>
  <c r="G1636" i="23"/>
  <c r="B1637" i="23"/>
  <c r="Z1580" i="23"/>
  <c r="V1581" i="23"/>
  <c r="J1581" i="23"/>
  <c r="I1582" i="23" s="1"/>
  <c r="W1581" i="23"/>
  <c r="V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L1528" i="23"/>
  <c r="Y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E1366" i="23"/>
  <c r="F1366" i="23"/>
  <c r="G1366" i="23"/>
  <c r="B1367" i="23"/>
  <c r="W1311" i="23"/>
  <c r="V1312" i="23" s="1"/>
  <c r="J1311" i="23"/>
  <c r="I1312" i="23" s="1"/>
  <c r="D1311" i="23"/>
  <c r="O1311" i="23"/>
  <c r="P1311" i="23"/>
  <c r="Q1311" i="23"/>
  <c r="R1311" i="23"/>
  <c r="Y1312" i="23"/>
  <c r="L1312" i="23"/>
  <c r="C1312" i="23"/>
  <c r="E1312" i="23"/>
  <c r="F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P1203" i="23"/>
  <c r="Q1203" i="23"/>
  <c r="R1203" i="23"/>
  <c r="Y1204" i="23"/>
  <c r="L1204" i="23"/>
  <c r="C1204" i="23"/>
  <c r="E1204" i="23"/>
  <c r="F1204" i="23"/>
  <c r="G1204" i="23"/>
  <c r="B1205" i="23"/>
  <c r="W1149" i="23"/>
  <c r="V1150" i="23" s="1"/>
  <c r="J1149" i="23"/>
  <c r="I1150" i="23" s="1"/>
  <c r="D1149" i="23"/>
  <c r="O1149" i="23"/>
  <c r="P1149" i="23"/>
  <c r="Q1149" i="23"/>
  <c r="R1149" i="23"/>
  <c r="L1150" i="23"/>
  <c r="Y1150" i="23"/>
  <c r="C1150" i="23"/>
  <c r="E1150" i="23"/>
  <c r="F1150" i="23"/>
  <c r="G1150" i="23"/>
  <c r="B1151" i="23"/>
  <c r="W1095" i="23"/>
  <c r="V1096" i="23" s="1"/>
  <c r="J1095" i="23"/>
  <c r="I1096" i="23" s="1"/>
  <c r="D1095" i="23"/>
  <c r="O1095" i="23"/>
  <c r="P1095" i="23"/>
  <c r="Q1095" i="23"/>
  <c r="R1095" i="23"/>
  <c r="L1096" i="23"/>
  <c r="Y1096" i="23"/>
  <c r="C1096" i="23"/>
  <c r="E1096" i="23"/>
  <c r="F1096" i="23"/>
  <c r="G1096" i="23"/>
  <c r="B1097" i="23"/>
  <c r="W1041" i="23"/>
  <c r="V1042" i="23" s="1"/>
  <c r="J1041" i="23"/>
  <c r="I1042" i="23" s="1"/>
  <c r="D1041" i="23"/>
  <c r="O1041" i="23"/>
  <c r="P1041" i="23"/>
  <c r="Q1041" i="23"/>
  <c r="R1041" i="23"/>
  <c r="L1042" i="23"/>
  <c r="Y1042" i="23"/>
  <c r="C1042" i="23"/>
  <c r="E1042" i="23"/>
  <c r="F1042" i="23"/>
  <c r="G1042" i="23"/>
  <c r="B1043" i="23"/>
  <c r="W987" i="23"/>
  <c r="V988" i="23" s="1"/>
  <c r="J987" i="23"/>
  <c r="I988" i="23" s="1"/>
  <c r="D987" i="23"/>
  <c r="O987" i="23"/>
  <c r="Q987" i="23"/>
  <c r="R987" i="23"/>
  <c r="P987" i="23"/>
  <c r="Y988" i="23"/>
  <c r="L988" i="23"/>
  <c r="C988" i="23"/>
  <c r="E988" i="23"/>
  <c r="G988" i="23"/>
  <c r="B989" i="23"/>
  <c r="J933" i="23"/>
  <c r="I934" i="23" s="1"/>
  <c r="W933" i="23"/>
  <c r="V934" i="23" s="1"/>
  <c r="D933" i="23"/>
  <c r="O933" i="23"/>
  <c r="P933" i="23"/>
  <c r="Q933" i="23"/>
  <c r="R933" i="23"/>
  <c r="L934" i="23"/>
  <c r="Y934" i="23"/>
  <c r="C934" i="23"/>
  <c r="E934" i="23"/>
  <c r="F934" i="23"/>
  <c r="G934" i="23"/>
  <c r="B935" i="23"/>
  <c r="J879" i="23"/>
  <c r="I880" i="23" s="1"/>
  <c r="W879" i="23"/>
  <c r="V880" i="23" s="1"/>
  <c r="D879" i="23"/>
  <c r="O879" i="23"/>
  <c r="P879" i="23"/>
  <c r="Q879" i="23"/>
  <c r="R879" i="23"/>
  <c r="L880" i="23"/>
  <c r="Y880" i="23"/>
  <c r="C880" i="23"/>
  <c r="E880" i="23"/>
  <c r="F880" i="23"/>
  <c r="G880" i="23"/>
  <c r="B881" i="23"/>
  <c r="J825" i="23"/>
  <c r="I826" i="23" s="1"/>
  <c r="W825" i="23"/>
  <c r="V826" i="23" s="1"/>
  <c r="D825" i="23"/>
  <c r="O825" i="23"/>
  <c r="P825" i="23"/>
  <c r="Q825" i="23"/>
  <c r="R825" i="23"/>
  <c r="Y826" i="23"/>
  <c r="L826" i="23"/>
  <c r="C826" i="23"/>
  <c r="E826" i="23"/>
  <c r="F826" i="23"/>
  <c r="G826" i="23"/>
  <c r="B827" i="23"/>
  <c r="P771" i="23"/>
  <c r="Q771" i="23"/>
  <c r="R771" i="23"/>
  <c r="Y772" i="23"/>
  <c r="L772" i="23"/>
  <c r="E772" i="23"/>
  <c r="C772" i="23"/>
  <c r="F772" i="23"/>
  <c r="G772" i="23"/>
  <c r="B773" i="23"/>
  <c r="W771" i="23"/>
  <c r="J771" i="23"/>
  <c r="D771" i="23"/>
  <c r="W717" i="23"/>
  <c r="V718" i="23" s="1"/>
  <c r="J717" i="23"/>
  <c r="I718" i="23" s="1"/>
  <c r="D717" i="23"/>
  <c r="Y718" i="23"/>
  <c r="L718" i="23"/>
  <c r="E718" i="23"/>
  <c r="B719" i="23"/>
  <c r="C718" i="23"/>
  <c r="G718" i="23"/>
  <c r="F718" i="23"/>
  <c r="O717" i="23"/>
  <c r="P717" i="23"/>
  <c r="Q717" i="23"/>
  <c r="R717"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Q609" i="23"/>
  <c r="P609" i="23"/>
  <c r="R609" i="23"/>
  <c r="Y610" i="23"/>
  <c r="L610" i="23"/>
  <c r="C610" i="23"/>
  <c r="E610" i="23"/>
  <c r="F610" i="23"/>
  <c r="G610" i="23"/>
  <c r="B611" i="23"/>
  <c r="W555" i="23"/>
  <c r="V556" i="23" s="1"/>
  <c r="J555" i="23"/>
  <c r="I556" i="23" s="1"/>
  <c r="D555" i="23"/>
  <c r="O555" i="23"/>
  <c r="Q555" i="23"/>
  <c r="P555" i="23"/>
  <c r="R555" i="23"/>
  <c r="Y556" i="23"/>
  <c r="L556" i="23"/>
  <c r="C556" i="23"/>
  <c r="E556" i="23"/>
  <c r="F556" i="23"/>
  <c r="G556" i="23"/>
  <c r="B557" i="23"/>
  <c r="W501" i="23"/>
  <c r="V502" i="23" s="1"/>
  <c r="J501" i="23"/>
  <c r="I502" i="23" s="1"/>
  <c r="D501" i="23"/>
  <c r="O501" i="23"/>
  <c r="Q501" i="23"/>
  <c r="P501" i="23"/>
  <c r="R501" i="23"/>
  <c r="Y502" i="23"/>
  <c r="L502" i="23"/>
  <c r="C502" i="23"/>
  <c r="E502" i="23"/>
  <c r="F502" i="23"/>
  <c r="G502" i="23"/>
  <c r="B503" i="23"/>
  <c r="W447" i="23"/>
  <c r="V448" i="23" s="1"/>
  <c r="J447" i="23"/>
  <c r="I448" i="23" s="1"/>
  <c r="D447" i="23"/>
  <c r="Q447" i="23"/>
  <c r="P447" i="23"/>
  <c r="R447" i="23"/>
  <c r="Y448" i="23"/>
  <c r="L448" i="23"/>
  <c r="C448" i="23"/>
  <c r="E448" i="23"/>
  <c r="F448" i="23"/>
  <c r="G448" i="23"/>
  <c r="B449" i="23"/>
  <c r="W393" i="23"/>
  <c r="V394" i="23" s="1"/>
  <c r="J393" i="23"/>
  <c r="I394" i="23" s="1"/>
  <c r="D393" i="23"/>
  <c r="P393" i="23"/>
  <c r="Q393" i="23"/>
  <c r="R393" i="23"/>
  <c r="Y394" i="23"/>
  <c r="L394" i="23"/>
  <c r="C394" i="23"/>
  <c r="E394" i="23"/>
  <c r="F394" i="23"/>
  <c r="G394" i="23"/>
  <c r="B395" i="23"/>
  <c r="W339" i="23"/>
  <c r="V340" i="23" s="1"/>
  <c r="J339" i="23"/>
  <c r="I340" i="23" s="1"/>
  <c r="D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O231" i="23"/>
  <c r="Q231" i="23"/>
  <c r="P231" i="23"/>
  <c r="R231" i="23"/>
  <c r="Y232" i="23"/>
  <c r="L232" i="23"/>
  <c r="C232" i="23"/>
  <c r="F232" i="23" s="1"/>
  <c r="E232" i="23"/>
  <c r="G232" i="23"/>
  <c r="B233" i="23"/>
  <c r="W177" i="23"/>
  <c r="V178" i="23" s="1"/>
  <c r="J177" i="23"/>
  <c r="I178" i="23" s="1"/>
  <c r="D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E124" i="23"/>
  <c r="F124" i="23"/>
  <c r="G124" i="23"/>
  <c r="B125" i="23"/>
  <c r="N112" i="13"/>
  <c r="E112" i="13"/>
  <c r="O60" i="18"/>
  <c r="F60" i="19"/>
  <c r="G60" i="19"/>
  <c r="H60" i="19"/>
  <c r="X61" i="19"/>
  <c r="T61" i="19"/>
  <c r="J61" i="18"/>
  <c r="I62" i="18" s="1"/>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G62" i="18"/>
  <c r="C62" i="18"/>
  <c r="K62" i="18" s="1"/>
  <c r="B62" i="19"/>
  <c r="F62" i="18"/>
  <c r="C62" i="19" s="1"/>
  <c r="B63" i="18"/>
  <c r="E62" i="18"/>
  <c r="S111" i="13"/>
  <c r="G110" i="13"/>
  <c r="U110" i="13"/>
  <c r="U59" i="18"/>
  <c r="C111" i="13" s="1"/>
  <c r="M111" i="13"/>
  <c r="Q111" i="13" s="1"/>
  <c r="O111" i="13"/>
  <c r="U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N4094" i="23"/>
  <c r="U4094" i="23" s="1"/>
  <c r="M4094" i="23"/>
  <c r="M3470" i="23"/>
  <c r="N3470" i="23"/>
  <c r="U3470" i="23" s="1"/>
  <c r="M3416" i="23"/>
  <c r="N3416" i="23"/>
  <c r="U3416" i="23" s="1"/>
  <c r="M3362" i="23"/>
  <c r="N3362" i="23"/>
  <c r="U3362" i="23" s="1"/>
  <c r="M3308" i="23"/>
  <c r="N3308" i="23"/>
  <c r="U3308" i="23" s="1"/>
  <c r="M3254" i="23"/>
  <c r="N3254" i="23"/>
  <c r="U3254" i="23" s="1"/>
  <c r="M3200" i="23"/>
  <c r="N3200" i="23"/>
  <c r="U3200"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N2282" i="23"/>
  <c r="U2282" i="23" s="1"/>
  <c r="M2282" i="23"/>
  <c r="M2228" i="23"/>
  <c r="N2228" i="23"/>
  <c r="U2228" i="23" s="1"/>
  <c r="M2174" i="23"/>
  <c r="N2174" i="23"/>
  <c r="U2174" i="23" s="1"/>
  <c r="N2120" i="23"/>
  <c r="U2120" i="23" s="1"/>
  <c r="M2120" i="23"/>
  <c r="M2066" i="23"/>
  <c r="N2066" i="23"/>
  <c r="U2066" i="23" s="1"/>
  <c r="M2012" i="23"/>
  <c r="N2012" i="23"/>
  <c r="U2012"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Z4094" i="23"/>
  <c r="Z3470" i="23"/>
  <c r="Z3038" i="23"/>
  <c r="Z2984" i="23"/>
  <c r="Z2930" i="23"/>
  <c r="Z2876" i="23"/>
  <c r="Z2822" i="23"/>
  <c r="Z2660" i="23"/>
  <c r="Z2606" i="23"/>
  <c r="Z2552" i="23"/>
  <c r="Z2498" i="23"/>
  <c r="Z2444" i="23"/>
  <c r="Z2390" i="23"/>
  <c r="Z2336" i="23"/>
  <c r="Z2282" i="23"/>
  <c r="Z2228" i="23"/>
  <c r="Z2174" i="23"/>
  <c r="Z2120" i="23"/>
  <c r="Z2066" i="23"/>
  <c r="Z2012" i="23"/>
  <c r="Z1958" i="23"/>
  <c r="Z1904" i="23"/>
  <c r="Z1850" i="23"/>
  <c r="Z1796" i="23"/>
  <c r="Z1148" i="23"/>
  <c r="Z1094" i="23"/>
  <c r="Z1040" i="23"/>
  <c r="Z986" i="23"/>
  <c r="Z932" i="23"/>
  <c r="Z878" i="23"/>
  <c r="Z824" i="23"/>
  <c r="Z608" i="23"/>
  <c r="Z554" i="23"/>
  <c r="Z500" i="23"/>
  <c r="Z446" i="23"/>
  <c r="Z392" i="23"/>
  <c r="Z338" i="23"/>
  <c r="Z284" i="23"/>
  <c r="Z230" i="23"/>
  <c r="Z176" i="23"/>
  <c r="Z122" i="23"/>
  <c r="K1638" i="24"/>
  <c r="AQ1638" i="24"/>
  <c r="K1414" i="24"/>
  <c r="AQ1414" i="24"/>
  <c r="AQ1358" i="24"/>
  <c r="K1358" i="24"/>
  <c r="AQ1302" i="24"/>
  <c r="K1302" i="24"/>
  <c r="AQ1246" i="24"/>
  <c r="K1246" i="24"/>
  <c r="AQ1190" i="24"/>
  <c r="K1190" i="24"/>
  <c r="K1134" i="24"/>
  <c r="AQ1134" i="24"/>
  <c r="AQ1078" i="24"/>
  <c r="K1078" i="24"/>
  <c r="AQ1022" i="24"/>
  <c r="K1022" i="24"/>
  <c r="K966" i="24"/>
  <c r="AQ966" i="24"/>
  <c r="K910" i="24"/>
  <c r="AQ910" i="24"/>
  <c r="AQ854" i="24"/>
  <c r="K854" i="24"/>
  <c r="K798" i="24"/>
  <c r="AQ798" i="24"/>
  <c r="AQ742" i="24"/>
  <c r="K742" i="24"/>
  <c r="K686" i="24"/>
  <c r="F686" i="24"/>
  <c r="O686" i="24" s="1"/>
  <c r="AQ686" i="24"/>
  <c r="AQ630" i="24"/>
  <c r="K630" i="24"/>
  <c r="K574" i="24"/>
  <c r="AQ574" i="24"/>
  <c r="AQ518" i="24"/>
  <c r="K518" i="24"/>
  <c r="K462" i="24"/>
  <c r="AQ462" i="24"/>
  <c r="K406" i="24"/>
  <c r="AQ406" i="24"/>
  <c r="K350" i="24"/>
  <c r="AQ350" i="24"/>
  <c r="K294" i="24"/>
  <c r="AQ294" i="24"/>
  <c r="K4773" i="23"/>
  <c r="X4773" i="23"/>
  <c r="AC4719" i="23"/>
  <c r="K4719" i="23"/>
  <c r="I4611" i="23"/>
  <c r="N4610" i="23"/>
  <c r="I4557" i="23"/>
  <c r="N4556" i="23"/>
  <c r="K4257" i="23"/>
  <c r="X4257" i="23"/>
  <c r="X4203" i="23"/>
  <c r="K4203" i="23"/>
  <c r="I4149" i="23"/>
  <c r="N4148" i="23"/>
  <c r="U4148" i="23" s="1"/>
  <c r="X4149" i="23"/>
  <c r="K4149" i="23"/>
  <c r="X4095" i="23"/>
  <c r="K4095" i="23"/>
  <c r="F4095" i="23"/>
  <c r="O4095" i="23" s="1"/>
  <c r="D3741" i="23"/>
  <c r="F3741" i="23"/>
  <c r="D3687" i="23"/>
  <c r="F3687" i="23"/>
  <c r="D3633" i="23"/>
  <c r="F3633" i="23"/>
  <c r="D3579" i="23"/>
  <c r="F3579" i="23"/>
  <c r="D3525" i="23"/>
  <c r="F3525" i="23"/>
  <c r="F3471" i="23"/>
  <c r="X3471" i="23"/>
  <c r="K3471" i="23"/>
  <c r="X3417" i="23"/>
  <c r="K3417" i="23"/>
  <c r="K3363" i="23"/>
  <c r="X3363" i="23"/>
  <c r="X3309" i="23"/>
  <c r="Z3309" i="23" s="1"/>
  <c r="K3309" i="23"/>
  <c r="X3255" i="23"/>
  <c r="K3255" i="23"/>
  <c r="X3201" i="23"/>
  <c r="K3201" i="23"/>
  <c r="I3147" i="23"/>
  <c r="N3146" i="23"/>
  <c r="U3146" i="23" s="1"/>
  <c r="X3093" i="23"/>
  <c r="K3093" i="23"/>
  <c r="X3039" i="23"/>
  <c r="K3039" i="23"/>
  <c r="X2985" i="23"/>
  <c r="K2985" i="23"/>
  <c r="K2931" i="23"/>
  <c r="X2931" i="23"/>
  <c r="X2877" i="23"/>
  <c r="K2877" i="23"/>
  <c r="K2769" i="23"/>
  <c r="X2769" i="23"/>
  <c r="X2715" i="23"/>
  <c r="K2715" i="23"/>
  <c r="X2661" i="23"/>
  <c r="K2661" i="23"/>
  <c r="X2607" i="23"/>
  <c r="K2607" i="23"/>
  <c r="K2553" i="23"/>
  <c r="X2553" i="23"/>
  <c r="K2499" i="23"/>
  <c r="X2499" i="23"/>
  <c r="K2445" i="23"/>
  <c r="X2445" i="23"/>
  <c r="K2391" i="23"/>
  <c r="X2391" i="23"/>
  <c r="X2337" i="23"/>
  <c r="K2337" i="23"/>
  <c r="K2283" i="23"/>
  <c r="X2283" i="23"/>
  <c r="F2283" i="23"/>
  <c r="O2283" i="23" s="1"/>
  <c r="K2229" i="23"/>
  <c r="X2229" i="23"/>
  <c r="K2175" i="23"/>
  <c r="X2175" i="23"/>
  <c r="F2121" i="23"/>
  <c r="O2121" i="23" s="1"/>
  <c r="K2121" i="23"/>
  <c r="X2121" i="23"/>
  <c r="K2067" i="23"/>
  <c r="X2067" i="23"/>
  <c r="X2013" i="23"/>
  <c r="K2013" i="23"/>
  <c r="K1959" i="23"/>
  <c r="X1959" i="23"/>
  <c r="F1959" i="23"/>
  <c r="O1959" i="23" s="1"/>
  <c r="K1905" i="23"/>
  <c r="X1905" i="23"/>
  <c r="K1851" i="23"/>
  <c r="X1851" i="23"/>
  <c r="K1797" i="23"/>
  <c r="X1797" i="23"/>
  <c r="X1743" i="23"/>
  <c r="K1743" i="23"/>
  <c r="K1689" i="23"/>
  <c r="X1689" i="23"/>
  <c r="K1635" i="23"/>
  <c r="X1635" i="23"/>
  <c r="Z1635" i="23" s="1"/>
  <c r="I1581" i="23"/>
  <c r="N1580" i="23"/>
  <c r="U1580" i="23" s="1"/>
  <c r="X1581" i="23"/>
  <c r="K1581" i="23"/>
  <c r="K1527" i="23"/>
  <c r="X1527" i="23"/>
  <c r="X1473" i="23"/>
  <c r="K1473" i="23"/>
  <c r="K1419" i="23"/>
  <c r="X1419" i="23"/>
  <c r="X1365" i="23"/>
  <c r="K1365" i="23"/>
  <c r="F1311" i="23"/>
  <c r="K1311" i="23"/>
  <c r="X1311" i="23"/>
  <c r="X1257" i="23"/>
  <c r="K1257" i="23"/>
  <c r="K1203" i="23"/>
  <c r="F1203" i="23"/>
  <c r="O1203" i="23" s="1"/>
  <c r="X1203" i="23"/>
  <c r="X1149" i="23"/>
  <c r="K1149" i="23"/>
  <c r="X1095" i="23"/>
  <c r="Z1095" i="23" s="1"/>
  <c r="K1095" i="23"/>
  <c r="K1041" i="23"/>
  <c r="X1041" i="23"/>
  <c r="X987" i="23"/>
  <c r="K987" i="23"/>
  <c r="K933" i="23"/>
  <c r="X933" i="23"/>
  <c r="X879" i="23"/>
  <c r="K879" i="23"/>
  <c r="X825" i="23"/>
  <c r="K825" i="23"/>
  <c r="K717" i="23"/>
  <c r="X717" i="23"/>
  <c r="K663" i="23"/>
  <c r="X663" i="23"/>
  <c r="K609" i="23"/>
  <c r="X609" i="23"/>
  <c r="X555" i="23"/>
  <c r="K555" i="23"/>
  <c r="K501" i="23"/>
  <c r="X501" i="23"/>
  <c r="Z501" i="23" s="1"/>
  <c r="K447" i="23"/>
  <c r="X447" i="23"/>
  <c r="Z447" i="23" s="1"/>
  <c r="F447" i="23"/>
  <c r="O447" i="23" s="1"/>
  <c r="X393" i="23"/>
  <c r="K393" i="23"/>
  <c r="F393" i="23"/>
  <c r="O393" i="23" s="1"/>
  <c r="F339" i="23"/>
  <c r="O339" i="23" s="1"/>
  <c r="X339" i="23"/>
  <c r="K339" i="23"/>
  <c r="K285" i="23"/>
  <c r="X285" i="23"/>
  <c r="X231" i="23"/>
  <c r="K231" i="23"/>
  <c r="F177" i="23"/>
  <c r="O177" i="23" s="1"/>
  <c r="X177" i="23"/>
  <c r="Z177" i="23" s="1"/>
  <c r="K177" i="23"/>
  <c r="K123" i="23"/>
  <c r="X123" i="23"/>
  <c r="V60" i="19"/>
  <c r="U61" i="19" s="1"/>
  <c r="W60" i="19"/>
  <c r="I61" i="18"/>
  <c r="N60" i="18"/>
  <c r="F61" i="18"/>
  <c r="C61" i="19" s="1"/>
  <c r="E61" i="19" s="1"/>
  <c r="K61" i="18"/>
  <c r="Z1257" i="23" l="1"/>
  <c r="Z1203" i="23"/>
  <c r="AS630" i="24"/>
  <c r="O630" i="24" s="1"/>
  <c r="Z2661" i="23"/>
  <c r="Z1149" i="23"/>
  <c r="Z879" i="23"/>
  <c r="Z555" i="23"/>
  <c r="Z2283" i="23"/>
  <c r="Z609" i="23"/>
  <c r="Y60" i="19"/>
  <c r="AS1078" i="24"/>
  <c r="Z2607" i="23"/>
  <c r="Z2553" i="23"/>
  <c r="Z2229" i="23"/>
  <c r="Z1959" i="23"/>
  <c r="Z1905" i="23"/>
  <c r="AS686" i="24"/>
  <c r="AS574" i="24"/>
  <c r="Z2175" i="23"/>
  <c r="Z231" i="23"/>
  <c r="K295" i="24"/>
  <c r="AQ295" i="24"/>
  <c r="K1960" i="23"/>
  <c r="X1960" i="23"/>
  <c r="X1690" i="23"/>
  <c r="K1690" i="23"/>
  <c r="M1690" i="23" s="1"/>
  <c r="K934" i="23"/>
  <c r="X934" i="23"/>
  <c r="K286" i="23"/>
  <c r="X286" i="23"/>
  <c r="J1639" i="24"/>
  <c r="I1640" i="24" s="1"/>
  <c r="AP1639" i="24"/>
  <c r="AO1640" i="24" s="1"/>
  <c r="D1639" i="24"/>
  <c r="O1639" i="24"/>
  <c r="P1639" i="24"/>
  <c r="Q1639" i="24"/>
  <c r="R1639" i="24"/>
  <c r="L1640" i="24"/>
  <c r="AR1640" i="24"/>
  <c r="C1640" i="24"/>
  <c r="E1640" i="24"/>
  <c r="G1640" i="24"/>
  <c r="B1641" i="24"/>
  <c r="O1583" i="24"/>
  <c r="P1583" i="24"/>
  <c r="Q1583" i="24"/>
  <c r="R1583" i="24"/>
  <c r="AE1583" i="24"/>
  <c r="C1584" i="24"/>
  <c r="E1584" i="24"/>
  <c r="G1584" i="24"/>
  <c r="B1585" i="24"/>
  <c r="O1527" i="24"/>
  <c r="P1527" i="24"/>
  <c r="Q1527" i="24"/>
  <c r="R1527" i="24"/>
  <c r="AE1527" i="24"/>
  <c r="C1528" i="24"/>
  <c r="E1528" i="24"/>
  <c r="G1528" i="24"/>
  <c r="B1529" i="24"/>
  <c r="O1471" i="24"/>
  <c r="P1471" i="24"/>
  <c r="Q1471" i="24"/>
  <c r="R1471" i="24"/>
  <c r="AE1471" i="24"/>
  <c r="C1472" i="24"/>
  <c r="E1472" i="24"/>
  <c r="G1472" i="24"/>
  <c r="B1473" i="24"/>
  <c r="J1415" i="24"/>
  <c r="I1416" i="24" s="1"/>
  <c r="AP1415" i="24"/>
  <c r="AO1416" i="24" s="1"/>
  <c r="D1415" i="24"/>
  <c r="O1415" i="24"/>
  <c r="P1415" i="24"/>
  <c r="Q1415" i="24"/>
  <c r="R1415" i="24"/>
  <c r="L1416" i="24"/>
  <c r="AR1416" i="24"/>
  <c r="C1416" i="24"/>
  <c r="E1416" i="24"/>
  <c r="G1416" i="24"/>
  <c r="B1417"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AP1191" i="24"/>
  <c r="AO1192" i="24" s="1"/>
  <c r="J1191" i="24"/>
  <c r="I1192" i="24" s="1"/>
  <c r="D1191" i="24"/>
  <c r="O1191" i="24"/>
  <c r="P1191" i="24"/>
  <c r="R1191" i="24"/>
  <c r="Q1191" i="24"/>
  <c r="AR1192" i="24"/>
  <c r="L1192" i="24"/>
  <c r="C1192" i="24"/>
  <c r="E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R967" i="24"/>
  <c r="Q967" i="24"/>
  <c r="AR968" i="24"/>
  <c r="L968" i="24"/>
  <c r="C968" i="24"/>
  <c r="E968" i="24"/>
  <c r="F968" i="24"/>
  <c r="G968" i="24"/>
  <c r="B969" i="24"/>
  <c r="AP911" i="24"/>
  <c r="AO912" i="24" s="1"/>
  <c r="J911" i="24"/>
  <c r="I912" i="24" s="1"/>
  <c r="D911" i="24"/>
  <c r="O911" i="24"/>
  <c r="P911" i="24"/>
  <c r="Q911" i="24"/>
  <c r="R911" i="24"/>
  <c r="AR912" i="24"/>
  <c r="L912" i="24"/>
  <c r="C912" i="24"/>
  <c r="E912" i="24"/>
  <c r="G912" i="24"/>
  <c r="B913" i="24"/>
  <c r="AP855" i="24"/>
  <c r="AO856" i="24" s="1"/>
  <c r="J855" i="24"/>
  <c r="I856" i="24" s="1"/>
  <c r="D855" i="24"/>
  <c r="O855" i="24"/>
  <c r="P855" i="24"/>
  <c r="Q855" i="24"/>
  <c r="R855" i="24"/>
  <c r="AR856" i="24"/>
  <c r="L856" i="24"/>
  <c r="C856" i="24"/>
  <c r="E856" i="24"/>
  <c r="G856" i="24"/>
  <c r="B857" i="24"/>
  <c r="AP799" i="24"/>
  <c r="AO800" i="24" s="1"/>
  <c r="J799" i="24"/>
  <c r="I800" i="24" s="1"/>
  <c r="D799" i="24"/>
  <c r="O799" i="24"/>
  <c r="P799" i="24"/>
  <c r="Q799" i="24"/>
  <c r="R799" i="24"/>
  <c r="AR800" i="24"/>
  <c r="L800" i="24"/>
  <c r="C800" i="24"/>
  <c r="E800" i="24"/>
  <c r="F800" i="24"/>
  <c r="G800" i="24"/>
  <c r="B801" i="24"/>
  <c r="AP743" i="24"/>
  <c r="AO744" i="24" s="1"/>
  <c r="J743" i="24"/>
  <c r="I744" i="24" s="1"/>
  <c r="D743" i="24"/>
  <c r="O743" i="24"/>
  <c r="P743" i="24"/>
  <c r="Q743" i="24"/>
  <c r="R743" i="24"/>
  <c r="AR744" i="24"/>
  <c r="L744" i="24"/>
  <c r="C744" i="24"/>
  <c r="F744" i="24" s="1"/>
  <c r="E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M295" i="24"/>
  <c r="J295" i="24"/>
  <c r="AP295" i="24"/>
  <c r="D295" i="24"/>
  <c r="O295" i="24"/>
  <c r="P295" i="24"/>
  <c r="Q295" i="24"/>
  <c r="R295" i="24"/>
  <c r="L296" i="24"/>
  <c r="AR296" i="24"/>
  <c r="C296" i="24"/>
  <c r="E296" i="24"/>
  <c r="F296" i="24"/>
  <c r="G296" i="24"/>
  <c r="B297" i="24"/>
  <c r="D4774" i="23"/>
  <c r="J4774" i="23"/>
  <c r="I4775" i="23" s="1"/>
  <c r="W4774" i="23"/>
  <c r="V4775" i="23" s="1"/>
  <c r="O4774" i="23"/>
  <c r="R114" i="13" s="1"/>
  <c r="P4774" i="23"/>
  <c r="Q4774" i="23"/>
  <c r="R4774" i="23"/>
  <c r="L4775" i="23"/>
  <c r="Y4775" i="23"/>
  <c r="C4775" i="23"/>
  <c r="E4775" i="23"/>
  <c r="F4775" i="23"/>
  <c r="G4775" i="23"/>
  <c r="B4776" i="23"/>
  <c r="T4718" i="23"/>
  <c r="S4719" i="23"/>
  <c r="T4719" i="23" s="1"/>
  <c r="U4719" i="23"/>
  <c r="AG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K4613" i="23" s="1"/>
  <c r="E4613" i="23"/>
  <c r="F4613" i="23"/>
  <c r="G4613" i="23"/>
  <c r="B4614" i="23"/>
  <c r="D4558" i="23"/>
  <c r="J4558" i="23"/>
  <c r="I4559" i="23" s="1"/>
  <c r="P4558" i="23"/>
  <c r="Q4558" i="23"/>
  <c r="R4558" i="23"/>
  <c r="L4559" i="23"/>
  <c r="C4559" i="23"/>
  <c r="E4559" i="23"/>
  <c r="G4559" i="23"/>
  <c r="B4560" i="23"/>
  <c r="D4258" i="23"/>
  <c r="J4258" i="23"/>
  <c r="I4259" i="23" s="1"/>
  <c r="W4258" i="23"/>
  <c r="V4259" i="23" s="1"/>
  <c r="O4258" i="23"/>
  <c r="P4258" i="23"/>
  <c r="Q4258" i="23"/>
  <c r="R4258" i="23"/>
  <c r="L4259" i="23"/>
  <c r="Y4259" i="23"/>
  <c r="C4259" i="23"/>
  <c r="E4259" i="23"/>
  <c r="G4259" i="23"/>
  <c r="B4260" i="23"/>
  <c r="D4204" i="23"/>
  <c r="J4204" i="23"/>
  <c r="I4205" i="23" s="1"/>
  <c r="W4204" i="23"/>
  <c r="V4205" i="23" s="1"/>
  <c r="P4204" i="23"/>
  <c r="Q4204" i="23"/>
  <c r="R4204" i="23"/>
  <c r="L4205" i="23"/>
  <c r="Y4205" i="23"/>
  <c r="C4205" i="23"/>
  <c r="F4205" i="23" s="1"/>
  <c r="E4205" i="23"/>
  <c r="G4205" i="23"/>
  <c r="B4206" i="23"/>
  <c r="D4150" i="23"/>
  <c r="J4150" i="23"/>
  <c r="I4151" i="23" s="1"/>
  <c r="W4150" i="23"/>
  <c r="V4151" i="23" s="1"/>
  <c r="O4150" i="23"/>
  <c r="P4150" i="23"/>
  <c r="Q4150" i="23"/>
  <c r="R4150" i="23"/>
  <c r="Y4151" i="23"/>
  <c r="L4151" i="23"/>
  <c r="C4151" i="23"/>
  <c r="E4151" i="23"/>
  <c r="F4151" i="23"/>
  <c r="G4151" i="23"/>
  <c r="B4152" i="23"/>
  <c r="D4096" i="23"/>
  <c r="W4096" i="23"/>
  <c r="V4097" i="23" s="1"/>
  <c r="J4096" i="23"/>
  <c r="I4097" i="23" s="1"/>
  <c r="O4096" i="23"/>
  <c r="P4096" i="23"/>
  <c r="Q4096" i="23"/>
  <c r="R4096" i="23"/>
  <c r="Y4097" i="23"/>
  <c r="L4097" i="23"/>
  <c r="B4098" i="23"/>
  <c r="C4097" i="23"/>
  <c r="E4097" i="23"/>
  <c r="G4097" i="23"/>
  <c r="O3796" i="23"/>
  <c r="P3796" i="23"/>
  <c r="Q3796" i="23"/>
  <c r="R3796" i="23"/>
  <c r="E3797" i="23"/>
  <c r="C3797" i="23"/>
  <c r="G3797" i="23"/>
  <c r="B3798"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J3472" i="23"/>
  <c r="I3473" i="23" s="1"/>
  <c r="W3472" i="23"/>
  <c r="V3473" i="23" s="1"/>
  <c r="D3472" i="23"/>
  <c r="O3472" i="23"/>
  <c r="P3472" i="23"/>
  <c r="Q3472" i="23"/>
  <c r="R3472" i="23"/>
  <c r="Y3473" i="23"/>
  <c r="L3473" i="23"/>
  <c r="C3473" i="23"/>
  <c r="E3473" i="23"/>
  <c r="F3473" i="23"/>
  <c r="G3473" i="23"/>
  <c r="B3474" i="23"/>
  <c r="J3418" i="23"/>
  <c r="I3419" i="23" s="1"/>
  <c r="W3418" i="23"/>
  <c r="V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E3203" i="23"/>
  <c r="F3203" i="23"/>
  <c r="G3203" i="23"/>
  <c r="B3204" i="23"/>
  <c r="Z3147" i="23"/>
  <c r="V3148"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G2879" i="23"/>
  <c r="B2880" i="23"/>
  <c r="Z2823" i="23"/>
  <c r="V2824" i="23"/>
  <c r="W2824" i="23"/>
  <c r="V2825" i="23" s="1"/>
  <c r="J2824" i="23"/>
  <c r="I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E2717" i="23"/>
  <c r="F2717" i="23"/>
  <c r="G2717" i="23"/>
  <c r="B2718" i="23"/>
  <c r="J2662" i="23"/>
  <c r="I2663" i="23" s="1"/>
  <c r="W2662" i="23"/>
  <c r="V2663" i="23" s="1"/>
  <c r="D2662" i="23"/>
  <c r="O2662" i="23"/>
  <c r="P2662" i="23"/>
  <c r="Q2662" i="23"/>
  <c r="R2662" i="23"/>
  <c r="Y2663" i="23"/>
  <c r="L2663" i="23"/>
  <c r="C2663" i="23"/>
  <c r="E2663" i="23"/>
  <c r="F2663" i="23"/>
  <c r="G2663" i="23"/>
  <c r="B2664" i="23"/>
  <c r="W2608" i="23"/>
  <c r="V2609" i="23" s="1"/>
  <c r="J2608" i="23"/>
  <c r="I2609" i="23" s="1"/>
  <c r="D2608" i="23"/>
  <c r="O2608" i="23"/>
  <c r="P2608" i="23"/>
  <c r="Q2608" i="23"/>
  <c r="R2608" i="23"/>
  <c r="Y2609" i="23"/>
  <c r="L2609" i="23"/>
  <c r="C2609" i="23"/>
  <c r="E2609" i="23"/>
  <c r="F2609" i="23"/>
  <c r="G2609" i="23"/>
  <c r="B2610" i="23"/>
  <c r="W2554" i="23"/>
  <c r="V2555" i="23" s="1"/>
  <c r="J2554" i="23"/>
  <c r="I2555" i="23" s="1"/>
  <c r="D2554" i="23"/>
  <c r="O2554" i="23"/>
  <c r="P2554" i="23"/>
  <c r="Q2554" i="23"/>
  <c r="R2554" i="23"/>
  <c r="Y2555" i="23"/>
  <c r="L2555" i="23"/>
  <c r="C2555" i="23"/>
  <c r="E2555" i="23"/>
  <c r="G2555" i="23"/>
  <c r="B2556"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O2446" i="23"/>
  <c r="P2446" i="23"/>
  <c r="Q2446" i="23"/>
  <c r="R2446" i="23"/>
  <c r="L2447" i="23"/>
  <c r="Y2447" i="23"/>
  <c r="C2447" i="23"/>
  <c r="E2447" i="23"/>
  <c r="F2447" i="23"/>
  <c r="G2447" i="23"/>
  <c r="B2448" i="23"/>
  <c r="W2392" i="23"/>
  <c r="V2393" i="23" s="1"/>
  <c r="J2392" i="23"/>
  <c r="I2393" i="23" s="1"/>
  <c r="D2392" i="23"/>
  <c r="P2392" i="23"/>
  <c r="Q2392" i="23"/>
  <c r="R2392" i="23"/>
  <c r="Y2393" i="23"/>
  <c r="L2393" i="23"/>
  <c r="C2393" i="23"/>
  <c r="E2393" i="23"/>
  <c r="F2393" i="23"/>
  <c r="G2393" i="23"/>
  <c r="B2394" i="23"/>
  <c r="W2338" i="23"/>
  <c r="V2339" i="23" s="1"/>
  <c r="J2338" i="23"/>
  <c r="I2339" i="23" s="1"/>
  <c r="D2338" i="23"/>
  <c r="O2338" i="23"/>
  <c r="P2338" i="23"/>
  <c r="Q2338" i="23"/>
  <c r="R2338" i="23"/>
  <c r="Y2339" i="23"/>
  <c r="L2339" i="23"/>
  <c r="C2339" i="23"/>
  <c r="E2339" i="23"/>
  <c r="F2339" i="23"/>
  <c r="G2339" i="23"/>
  <c r="B2340" i="23"/>
  <c r="W2284" i="23"/>
  <c r="V2285" i="23" s="1"/>
  <c r="J2284" i="23"/>
  <c r="I2285" i="23" s="1"/>
  <c r="D2284" i="23"/>
  <c r="O2284" i="23"/>
  <c r="P2284" i="23"/>
  <c r="Q2284" i="23"/>
  <c r="R2284" i="23"/>
  <c r="Y2285" i="23"/>
  <c r="L2285" i="23"/>
  <c r="C2285" i="23"/>
  <c r="E2285" i="23"/>
  <c r="G2285" i="23"/>
  <c r="B2286" i="23"/>
  <c r="O2230" i="23"/>
  <c r="P2230" i="23"/>
  <c r="Q2230" i="23"/>
  <c r="R2230" i="23"/>
  <c r="Y2231" i="23"/>
  <c r="L2231" i="23"/>
  <c r="B2232" i="23"/>
  <c r="C2231" i="23"/>
  <c r="E2231" i="23"/>
  <c r="G2231" i="23"/>
  <c r="J2230" i="23"/>
  <c r="I2231" i="23" s="1"/>
  <c r="W2230" i="23"/>
  <c r="V2231" i="23" s="1"/>
  <c r="D2230" i="23"/>
  <c r="O2176" i="23"/>
  <c r="P2176" i="23"/>
  <c r="Q2176" i="23"/>
  <c r="R2176" i="23"/>
  <c r="Y2177" i="23"/>
  <c r="L2177" i="23"/>
  <c r="G2177" i="23"/>
  <c r="B2178" i="23"/>
  <c r="E2177" i="23"/>
  <c r="C2177" i="23"/>
  <c r="W2176" i="23"/>
  <c r="V2177" i="23" s="1"/>
  <c r="J2176" i="23"/>
  <c r="I2177" i="23" s="1"/>
  <c r="D2176" i="23"/>
  <c r="O2122" i="23"/>
  <c r="P2122" i="23"/>
  <c r="Q2122" i="23"/>
  <c r="R2122" i="23"/>
  <c r="W2122" i="23"/>
  <c r="V2123" i="23" s="1"/>
  <c r="J2122" i="23"/>
  <c r="I2123" i="23" s="1"/>
  <c r="D2122" i="23"/>
  <c r="L2123" i="23"/>
  <c r="Y2123" i="23"/>
  <c r="E2123" i="23"/>
  <c r="G2123" i="23"/>
  <c r="B2124" i="23"/>
  <c r="C2123" i="23"/>
  <c r="O2068" i="23"/>
  <c r="P2068" i="23"/>
  <c r="Q2068" i="23"/>
  <c r="R2068" i="23"/>
  <c r="Y2069" i="23"/>
  <c r="L2069" i="23"/>
  <c r="B2070" i="23"/>
  <c r="E2069" i="23"/>
  <c r="C2069" i="23"/>
  <c r="G2069" i="23"/>
  <c r="J2068" i="23"/>
  <c r="I2069" i="23" s="1"/>
  <c r="W2068" i="23"/>
  <c r="V2069" i="23" s="1"/>
  <c r="D2068" i="23"/>
  <c r="L2015" i="23"/>
  <c r="Y2015" i="23"/>
  <c r="G2015" i="23"/>
  <c r="C2015" i="23"/>
  <c r="E2015" i="23"/>
  <c r="F2015" i="23"/>
  <c r="B2016" i="23"/>
  <c r="W2014" i="23"/>
  <c r="V2015" i="23" s="1"/>
  <c r="J2014" i="23"/>
  <c r="I2015" i="23" s="1"/>
  <c r="D2014" i="23"/>
  <c r="O2014" i="23"/>
  <c r="P2014" i="23"/>
  <c r="Q2014" i="23"/>
  <c r="R2014" i="23"/>
  <c r="M1960" i="23"/>
  <c r="W1960" i="23"/>
  <c r="J1960" i="23"/>
  <c r="D1960" i="23"/>
  <c r="O1960" i="23"/>
  <c r="P1960" i="23"/>
  <c r="Q1960" i="23"/>
  <c r="R1960" i="23"/>
  <c r="L1961" i="23"/>
  <c r="Y1961" i="23"/>
  <c r="C1961" i="23"/>
  <c r="B1962" i="23"/>
  <c r="E1961" i="23"/>
  <c r="G1961" i="23"/>
  <c r="W1906" i="23"/>
  <c r="V1907" i="23" s="1"/>
  <c r="J1906" i="23"/>
  <c r="I1907" i="23" s="1"/>
  <c r="D1906" i="23"/>
  <c r="O1906" i="23"/>
  <c r="P1906" i="23"/>
  <c r="Q1906" i="23"/>
  <c r="R1906" i="23"/>
  <c r="L1907" i="23"/>
  <c r="Y1907" i="23"/>
  <c r="C1907" i="23"/>
  <c r="E1907" i="23"/>
  <c r="G1907" i="23"/>
  <c r="B1908" i="23"/>
  <c r="W1852" i="23"/>
  <c r="V1853" i="23" s="1"/>
  <c r="J1852" i="23"/>
  <c r="I1853" i="23" s="1"/>
  <c r="D1852" i="23"/>
  <c r="O1852" i="23"/>
  <c r="P1852" i="23"/>
  <c r="Q1852" i="23"/>
  <c r="R1852" i="23"/>
  <c r="Y1853" i="23"/>
  <c r="L1853" i="23"/>
  <c r="C1853" i="23"/>
  <c r="E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J1690" i="23"/>
  <c r="D1690" i="23"/>
  <c r="O1690" i="23"/>
  <c r="P1690" i="23"/>
  <c r="Q1690" i="23"/>
  <c r="R1690" i="23"/>
  <c r="Y1691" i="23"/>
  <c r="L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J1582" i="23"/>
  <c r="I1583" i="23" s="1"/>
  <c r="W1582" i="23"/>
  <c r="V1583" i="23" s="1"/>
  <c r="D1582" i="23"/>
  <c r="O1582" i="23"/>
  <c r="P1582" i="23"/>
  <c r="Q1582" i="23"/>
  <c r="R1582" i="23"/>
  <c r="Y1583" i="23"/>
  <c r="L1583" i="23"/>
  <c r="C1583" i="23"/>
  <c r="E1583" i="23"/>
  <c r="F1583" i="23"/>
  <c r="G1583" i="23"/>
  <c r="B1584" i="23"/>
  <c r="J1528" i="23"/>
  <c r="I1529" i="23" s="1"/>
  <c r="W1528" i="23"/>
  <c r="V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E1367" i="23"/>
  <c r="F1367" i="23"/>
  <c r="G1367" i="23"/>
  <c r="B1368" i="23"/>
  <c r="W1312" i="23"/>
  <c r="V1313" i="23" s="1"/>
  <c r="J1312" i="23"/>
  <c r="I1313" i="23" s="1"/>
  <c r="D1312" i="23"/>
  <c r="O1312" i="23"/>
  <c r="P1312" i="23"/>
  <c r="Q1312" i="23"/>
  <c r="R1312" i="23"/>
  <c r="Y1313" i="23"/>
  <c r="L1313" i="23"/>
  <c r="C1313" i="23"/>
  <c r="E1313" i="23"/>
  <c r="G1313" i="23"/>
  <c r="B1314"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G1205" i="23"/>
  <c r="B1206" i="23"/>
  <c r="W1150" i="23"/>
  <c r="V1151" i="23" s="1"/>
  <c r="J1150" i="23"/>
  <c r="I1151" i="23" s="1"/>
  <c r="D1150" i="23"/>
  <c r="O1150" i="23"/>
  <c r="P1150" i="23"/>
  <c r="Q1150" i="23"/>
  <c r="R1150" i="23"/>
  <c r="Y1151" i="23"/>
  <c r="L1151" i="23"/>
  <c r="C1151" i="23"/>
  <c r="E1151" i="23"/>
  <c r="G1151" i="23"/>
  <c r="B1152" i="23"/>
  <c r="W1096" i="23"/>
  <c r="V1097" i="23" s="1"/>
  <c r="J1096" i="23"/>
  <c r="I1097" i="23" s="1"/>
  <c r="D1096" i="23"/>
  <c r="O1096" i="23"/>
  <c r="P1096" i="23"/>
  <c r="Q1096" i="23"/>
  <c r="R1096" i="23"/>
  <c r="Y1097" i="23"/>
  <c r="L1097" i="23"/>
  <c r="C1097" i="23"/>
  <c r="E1097" i="23"/>
  <c r="G1097" i="23"/>
  <c r="B1098" i="23"/>
  <c r="J1042" i="23"/>
  <c r="I1043" i="23" s="1"/>
  <c r="W1042" i="23"/>
  <c r="V1043" i="23" s="1"/>
  <c r="D1042" i="23"/>
  <c r="O1042" i="23"/>
  <c r="P1042" i="23"/>
  <c r="Q1042" i="23"/>
  <c r="R1042" i="23"/>
  <c r="L1043" i="23"/>
  <c r="Y1043" i="23"/>
  <c r="C1043" i="23"/>
  <c r="E1043" i="23"/>
  <c r="G1043" i="23"/>
  <c r="B1044" i="23"/>
  <c r="W988" i="23"/>
  <c r="V989" i="23" s="1"/>
  <c r="J988" i="23"/>
  <c r="I989" i="23" s="1"/>
  <c r="D988" i="23"/>
  <c r="O988" i="23"/>
  <c r="P988" i="23"/>
  <c r="Q988" i="23"/>
  <c r="R988" i="23"/>
  <c r="Y989" i="23"/>
  <c r="L989" i="23"/>
  <c r="C989" i="23"/>
  <c r="E989" i="23"/>
  <c r="G989" i="23"/>
  <c r="B990" i="23"/>
  <c r="M934" i="23"/>
  <c r="W934" i="23"/>
  <c r="J934" i="23"/>
  <c r="D934" i="23"/>
  <c r="O934" i="23"/>
  <c r="Q934" i="23"/>
  <c r="P934" i="23"/>
  <c r="R934" i="23"/>
  <c r="Y935" i="23"/>
  <c r="L935" i="23"/>
  <c r="C935" i="23"/>
  <c r="E935" i="23"/>
  <c r="G935" i="23"/>
  <c r="B936" i="23"/>
  <c r="J880" i="23"/>
  <c r="I881" i="23" s="1"/>
  <c r="W880" i="23"/>
  <c r="V881" i="23" s="1"/>
  <c r="D880" i="23"/>
  <c r="O880" i="23"/>
  <c r="Q880" i="23"/>
  <c r="R880" i="23"/>
  <c r="P880" i="23"/>
  <c r="Y881" i="23"/>
  <c r="L881" i="23"/>
  <c r="C881" i="23"/>
  <c r="E881" i="23"/>
  <c r="G881" i="23"/>
  <c r="B882" i="23"/>
  <c r="J826" i="23"/>
  <c r="I827" i="23" s="1"/>
  <c r="W826" i="23"/>
  <c r="V827" i="23" s="1"/>
  <c r="D826" i="23"/>
  <c r="O826" i="23"/>
  <c r="Q826" i="23"/>
  <c r="P826" i="23"/>
  <c r="R826" i="23"/>
  <c r="Y827" i="23"/>
  <c r="L827" i="23"/>
  <c r="C827" i="23"/>
  <c r="E827" i="23"/>
  <c r="G827" i="23"/>
  <c r="B828" i="23"/>
  <c r="W772" i="23"/>
  <c r="V773" i="23" s="1"/>
  <c r="J772" i="23"/>
  <c r="I773" i="23" s="1"/>
  <c r="D772" i="23"/>
  <c r="O772" i="23"/>
  <c r="P772" i="23"/>
  <c r="Q772" i="23"/>
  <c r="R772" i="23"/>
  <c r="Y773" i="23"/>
  <c r="L773" i="23"/>
  <c r="C773" i="23"/>
  <c r="B774" i="23"/>
  <c r="E773" i="23"/>
  <c r="G773" i="23"/>
  <c r="Z771" i="23"/>
  <c r="V772" i="23"/>
  <c r="Y719" i="23"/>
  <c r="L719" i="23"/>
  <c r="E719" i="23"/>
  <c r="C719" i="23"/>
  <c r="G719" i="23"/>
  <c r="B720" i="23"/>
  <c r="J718" i="23"/>
  <c r="I719" i="23" s="1"/>
  <c r="W718" i="23"/>
  <c r="V719" i="23" s="1"/>
  <c r="D718" i="23"/>
  <c r="O718" i="23"/>
  <c r="P718" i="23"/>
  <c r="Q718" i="23"/>
  <c r="R718" i="23"/>
  <c r="W664" i="23"/>
  <c r="V665" i="23" s="1"/>
  <c r="J664" i="23"/>
  <c r="I665" i="23" s="1"/>
  <c r="D664" i="23"/>
  <c r="O664" i="23"/>
  <c r="Q664" i="23"/>
  <c r="P664" i="23"/>
  <c r="R664" i="23"/>
  <c r="Y665" i="23"/>
  <c r="L665" i="23"/>
  <c r="C665" i="23"/>
  <c r="E665" i="23"/>
  <c r="G665" i="23"/>
  <c r="B666" i="23"/>
  <c r="W610" i="23"/>
  <c r="V611" i="23" s="1"/>
  <c r="J610" i="23"/>
  <c r="I611" i="23" s="1"/>
  <c r="D610" i="23"/>
  <c r="O610" i="23"/>
  <c r="P610" i="23"/>
  <c r="Q610" i="23"/>
  <c r="R610" i="23"/>
  <c r="Y611" i="23"/>
  <c r="L611" i="23"/>
  <c r="C611" i="23"/>
  <c r="E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F503" i="23"/>
  <c r="G503" i="23"/>
  <c r="B504" i="23"/>
  <c r="W448" i="23"/>
  <c r="V449" i="23" s="1"/>
  <c r="J448" i="23"/>
  <c r="I449" i="23" s="1"/>
  <c r="D448" i="23"/>
  <c r="O448" i="23"/>
  <c r="Q448" i="23"/>
  <c r="R448" i="23"/>
  <c r="P448" i="23"/>
  <c r="L449" i="23"/>
  <c r="Y449" i="23"/>
  <c r="C449" i="23"/>
  <c r="E449" i="23"/>
  <c r="F449" i="23"/>
  <c r="G449" i="23"/>
  <c r="B450" i="23"/>
  <c r="W394" i="23"/>
  <c r="V395" i="23" s="1"/>
  <c r="J394" i="23"/>
  <c r="I395" i="23" s="1"/>
  <c r="D394" i="23"/>
  <c r="O394" i="23"/>
  <c r="Q394" i="23"/>
  <c r="P394" i="23"/>
  <c r="R394" i="23"/>
  <c r="Y395" i="23"/>
  <c r="L395" i="23"/>
  <c r="C395" i="23"/>
  <c r="E395" i="23"/>
  <c r="F395" i="23"/>
  <c r="G395" i="23"/>
  <c r="B396" i="23"/>
  <c r="W340" i="23"/>
  <c r="V341" i="23" s="1"/>
  <c r="J340" i="23"/>
  <c r="I341" i="23" s="1"/>
  <c r="D340" i="23"/>
  <c r="O340" i="23"/>
  <c r="P340" i="23"/>
  <c r="Q340" i="23"/>
  <c r="R340" i="23"/>
  <c r="Y341" i="23"/>
  <c r="L341" i="23"/>
  <c r="C341" i="23"/>
  <c r="E341" i="23"/>
  <c r="F341" i="23"/>
  <c r="G341" i="23"/>
  <c r="B342" i="23"/>
  <c r="M286" i="23"/>
  <c r="W286" i="23"/>
  <c r="J286" i="23"/>
  <c r="D286" i="23"/>
  <c r="O286" i="23"/>
  <c r="Q286" i="23"/>
  <c r="P286" i="23"/>
  <c r="R286" i="23"/>
  <c r="Y287" i="23"/>
  <c r="L287" i="23"/>
  <c r="C287" i="23"/>
  <c r="F287" i="23" s="1"/>
  <c r="E287" i="23"/>
  <c r="G287" i="23"/>
  <c r="B288" i="23"/>
  <c r="W232" i="23"/>
  <c r="V233" i="23" s="1"/>
  <c r="J232" i="23"/>
  <c r="I233" i="23" s="1"/>
  <c r="D232" i="23"/>
  <c r="O232" i="23"/>
  <c r="P232" i="23"/>
  <c r="Q232" i="23"/>
  <c r="R232" i="23"/>
  <c r="Y233" i="23"/>
  <c r="L233" i="23"/>
  <c r="C233" i="23"/>
  <c r="F233" i="23" s="1"/>
  <c r="E233" i="23"/>
  <c r="G233" i="23"/>
  <c r="B234" i="23"/>
  <c r="W178" i="23"/>
  <c r="V179" i="23" s="1"/>
  <c r="J178" i="23"/>
  <c r="I179" i="23" s="1"/>
  <c r="D178" i="23"/>
  <c r="O178" i="23"/>
  <c r="P178" i="23"/>
  <c r="Q178" i="23"/>
  <c r="R178" i="23"/>
  <c r="Y179" i="23"/>
  <c r="L179" i="23"/>
  <c r="C179" i="23"/>
  <c r="F179" i="23" s="1"/>
  <c r="E179" i="23"/>
  <c r="G179" i="23"/>
  <c r="B180" i="23"/>
  <c r="W124" i="23"/>
  <c r="V125" i="23" s="1"/>
  <c r="J124" i="23"/>
  <c r="I125" i="23" s="1"/>
  <c r="D124" i="23"/>
  <c r="O124" i="23"/>
  <c r="P124" i="23"/>
  <c r="Q124" i="23"/>
  <c r="R124" i="23"/>
  <c r="Y125" i="23"/>
  <c r="L125" i="23"/>
  <c r="C125" i="23"/>
  <c r="E125" i="23"/>
  <c r="F125" i="23"/>
  <c r="G125" i="23"/>
  <c r="B126" i="23"/>
  <c r="N113" i="13"/>
  <c r="S113" i="13" s="1"/>
  <c r="E113" i="13"/>
  <c r="O61" i="18"/>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J62" i="18"/>
  <c r="D62" i="18"/>
  <c r="E62" i="19"/>
  <c r="X62" i="19"/>
  <c r="T62" i="19"/>
  <c r="L63" i="18"/>
  <c r="C63" i="18"/>
  <c r="K63" i="18" s="1"/>
  <c r="B64" i="18"/>
  <c r="F63" i="18"/>
  <c r="C63" i="19" s="1"/>
  <c r="B63" i="19"/>
  <c r="E63" i="18"/>
  <c r="G63" i="18"/>
  <c r="G111" i="13"/>
  <c r="P112" i="13"/>
  <c r="T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P113" i="13" s="1"/>
  <c r="T113" i="13" s="1"/>
  <c r="M4719" i="23"/>
  <c r="N4719" i="23"/>
  <c r="M4257" i="23"/>
  <c r="N4257" i="23"/>
  <c r="U4257" i="23" s="1"/>
  <c r="M4203" i="23"/>
  <c r="N4203" i="23"/>
  <c r="U4203" i="23" s="1"/>
  <c r="M4149" i="23"/>
  <c r="N4149" i="23"/>
  <c r="U4149" i="23" s="1"/>
  <c r="N4095" i="23"/>
  <c r="U4095" i="23" s="1"/>
  <c r="M4095" i="23"/>
  <c r="M3471" i="23"/>
  <c r="N3471" i="23"/>
  <c r="U3471" i="23" s="1"/>
  <c r="M3417" i="23"/>
  <c r="N3417" i="23"/>
  <c r="U3417" i="23" s="1"/>
  <c r="M3363" i="23"/>
  <c r="N3363" i="23"/>
  <c r="U3363" i="23" s="1"/>
  <c r="M3309" i="23"/>
  <c r="N3309" i="23"/>
  <c r="U3309" i="23" s="1"/>
  <c r="M3255" i="23"/>
  <c r="N3255" i="23"/>
  <c r="U3255" i="23" s="1"/>
  <c r="M3201" i="23"/>
  <c r="N3201" i="23"/>
  <c r="U3201" i="23" s="1"/>
  <c r="M3093" i="23"/>
  <c r="N3093" i="23"/>
  <c r="U3093" i="23" s="1"/>
  <c r="M3039" i="23"/>
  <c r="N3039" i="23"/>
  <c r="U3039" i="23" s="1"/>
  <c r="M2985" i="23"/>
  <c r="N2985" i="23"/>
  <c r="U2985" i="23" s="1"/>
  <c r="M2931" i="23"/>
  <c r="N2931" i="23"/>
  <c r="U2931" i="23" s="1"/>
  <c r="M2877" i="23"/>
  <c r="N2877" i="23"/>
  <c r="U2877"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N2229" i="23"/>
  <c r="U2229" i="23" s="1"/>
  <c r="M2229" i="23"/>
  <c r="N2175" i="23"/>
  <c r="U2175" i="23" s="1"/>
  <c r="M2175" i="23"/>
  <c r="N2121" i="23"/>
  <c r="U2121" i="23" s="1"/>
  <c r="M2121" i="23"/>
  <c r="N2067" i="23"/>
  <c r="U2067" i="23" s="1"/>
  <c r="M2067" i="23"/>
  <c r="N2013" i="23"/>
  <c r="U2013" i="23" s="1"/>
  <c r="M2013" i="23"/>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O112" i="13"/>
  <c r="M112" i="13"/>
  <c r="U60" i="18"/>
  <c r="C112" i="13" s="1"/>
  <c r="N61" i="18"/>
  <c r="M61" i="18"/>
  <c r="AS406" i="24"/>
  <c r="AS350" i="24"/>
  <c r="AS294" i="24"/>
  <c r="Z2121" i="23"/>
  <c r="Z1041" i="23"/>
  <c r="AS910" i="24"/>
  <c r="AS854" i="24"/>
  <c r="AS518" i="24"/>
  <c r="AS462" i="24"/>
  <c r="Z2445" i="23"/>
  <c r="AS1638" i="24"/>
  <c r="AS1414" i="24"/>
  <c r="AS1358" i="24"/>
  <c r="AS1302" i="24"/>
  <c r="AS1246" i="24"/>
  <c r="AS1190" i="24"/>
  <c r="AS1134" i="24"/>
  <c r="AS1022" i="24"/>
  <c r="AS966" i="24"/>
  <c r="AS798" i="24"/>
  <c r="AS742" i="24"/>
  <c r="Z2769" i="23"/>
  <c r="Z2391" i="23"/>
  <c r="Z2337" i="23"/>
  <c r="Z4773" i="23"/>
  <c r="AE4719" i="23"/>
  <c r="O4719" i="23" s="1"/>
  <c r="Z4257" i="23"/>
  <c r="Z4203" i="23"/>
  <c r="Z4149" i="23"/>
  <c r="Z4095" i="23"/>
  <c r="Z3471" i="23"/>
  <c r="Z3417" i="23"/>
  <c r="Z3363" i="23"/>
  <c r="Z2715" i="23"/>
  <c r="O2715" i="23" s="1"/>
  <c r="Z2067" i="23"/>
  <c r="Z3255" i="23"/>
  <c r="Z3201" i="23"/>
  <c r="Z3093" i="23"/>
  <c r="Z3039" i="23"/>
  <c r="Z2985" i="23"/>
  <c r="Z2931" i="23"/>
  <c r="Z2877" i="23"/>
  <c r="Z2499" i="23"/>
  <c r="Z2013" i="23"/>
  <c r="Z1851" i="23"/>
  <c r="Z1797" i="23"/>
  <c r="Z1743" i="23"/>
  <c r="Z1689" i="23"/>
  <c r="Z1581" i="23"/>
  <c r="Z1527" i="23"/>
  <c r="Z1473" i="23"/>
  <c r="Z1419" i="23"/>
  <c r="Z1365" i="23"/>
  <c r="O1365" i="23" s="1"/>
  <c r="Z1311" i="23"/>
  <c r="Z987" i="23"/>
  <c r="Z933" i="23"/>
  <c r="Z825" i="23"/>
  <c r="Z717" i="23"/>
  <c r="Z663" i="23"/>
  <c r="Z393" i="23"/>
  <c r="Z339" i="23"/>
  <c r="Z285" i="23"/>
  <c r="Z123" i="23"/>
  <c r="K1639" i="24"/>
  <c r="AQ1639" i="24"/>
  <c r="K1415" i="24"/>
  <c r="AQ1415" i="24"/>
  <c r="AQ1359" i="24"/>
  <c r="K1359" i="24"/>
  <c r="F1303" i="24"/>
  <c r="K1303" i="24"/>
  <c r="AQ1303" i="24"/>
  <c r="K1247" i="24"/>
  <c r="AQ1247" i="24"/>
  <c r="F1247" i="24"/>
  <c r="AQ1191" i="24"/>
  <c r="K1191" i="24"/>
  <c r="AQ1135" i="24"/>
  <c r="K1135" i="24"/>
  <c r="AQ1079" i="24"/>
  <c r="K1079" i="24"/>
  <c r="AQ1023" i="24"/>
  <c r="K1023" i="24"/>
  <c r="AQ967" i="24"/>
  <c r="K967" i="24"/>
  <c r="AQ911" i="24"/>
  <c r="F911" i="24"/>
  <c r="K911" i="24"/>
  <c r="K855" i="24"/>
  <c r="F855" i="24"/>
  <c r="AQ855" i="24"/>
  <c r="K799" i="24"/>
  <c r="AQ799" i="24"/>
  <c r="AQ743" i="24"/>
  <c r="F743" i="24"/>
  <c r="K743" i="24"/>
  <c r="AQ687" i="24"/>
  <c r="K687" i="24"/>
  <c r="K631" i="24"/>
  <c r="AQ631" i="24"/>
  <c r="AS631" i="24" s="1"/>
  <c r="O631" i="24" s="1"/>
  <c r="K575" i="24"/>
  <c r="AQ575" i="24"/>
  <c r="K519" i="24"/>
  <c r="AQ519" i="24"/>
  <c r="AQ463" i="24"/>
  <c r="F463" i="24"/>
  <c r="K463" i="24"/>
  <c r="F407" i="24"/>
  <c r="K407" i="24"/>
  <c r="AQ407" i="24"/>
  <c r="AQ351" i="24"/>
  <c r="K351" i="24"/>
  <c r="K4774" i="23"/>
  <c r="X4774" i="23"/>
  <c r="AC4720" i="23"/>
  <c r="K4720" i="23"/>
  <c r="I4612" i="23"/>
  <c r="N4611" i="23"/>
  <c r="I4558" i="23"/>
  <c r="N4557" i="23"/>
  <c r="K4558" i="23"/>
  <c r="F4558" i="23"/>
  <c r="X4258" i="23"/>
  <c r="K4258" i="23"/>
  <c r="X4204" i="23"/>
  <c r="F4204" i="23"/>
  <c r="O4204" i="23" s="1"/>
  <c r="K4204" i="23"/>
  <c r="K4150" i="23"/>
  <c r="X4150" i="23"/>
  <c r="K4096" i="23"/>
  <c r="X4096" i="23"/>
  <c r="D3796" i="23"/>
  <c r="F3796" i="23"/>
  <c r="X3472" i="23"/>
  <c r="K3472" i="23"/>
  <c r="X3418" i="23"/>
  <c r="K3418" i="23"/>
  <c r="X3364" i="23"/>
  <c r="K3364" i="23"/>
  <c r="K3310" i="23"/>
  <c r="X3310" i="23"/>
  <c r="K3256" i="23"/>
  <c r="X3256" i="23"/>
  <c r="K3202" i="23"/>
  <c r="X3202" i="23"/>
  <c r="I3148" i="23"/>
  <c r="N3147" i="23"/>
  <c r="U3147" i="23" s="1"/>
  <c r="K3148" i="23"/>
  <c r="X3148" i="23"/>
  <c r="Z3148" i="23" s="1"/>
  <c r="F3094" i="23"/>
  <c r="O3094" i="23" s="1"/>
  <c r="K3094" i="23"/>
  <c r="X3094" i="23"/>
  <c r="F3040" i="23"/>
  <c r="K3040" i="23"/>
  <c r="X3040" i="23"/>
  <c r="K2986" i="23"/>
  <c r="X2986" i="23"/>
  <c r="X2932" i="23"/>
  <c r="K2932" i="23"/>
  <c r="F2878" i="23"/>
  <c r="X2878" i="23"/>
  <c r="K2878" i="23"/>
  <c r="I2824" i="23"/>
  <c r="N2823" i="23"/>
  <c r="S2823" i="23" s="1"/>
  <c r="K2824" i="23"/>
  <c r="X2824" i="23"/>
  <c r="K2770" i="23"/>
  <c r="X2770" i="23"/>
  <c r="F2770" i="23"/>
  <c r="X2716" i="23"/>
  <c r="K2716" i="23"/>
  <c r="X2662" i="23"/>
  <c r="K2662" i="23"/>
  <c r="X2608" i="23"/>
  <c r="K2608" i="23"/>
  <c r="X2554" i="23"/>
  <c r="K2554" i="23"/>
  <c r="X2500" i="23"/>
  <c r="K2500" i="23"/>
  <c r="K2446" i="23"/>
  <c r="X2446" i="23"/>
  <c r="K2392" i="23"/>
  <c r="F2392" i="23"/>
  <c r="O2392" i="23" s="1"/>
  <c r="X2392" i="23"/>
  <c r="Z2392" i="23" s="1"/>
  <c r="X2338" i="23"/>
  <c r="Z2338" i="23" s="1"/>
  <c r="K2338" i="23"/>
  <c r="K2284" i="23"/>
  <c r="X2284" i="23"/>
  <c r="F2284" i="23"/>
  <c r="F2230" i="23"/>
  <c r="K2230" i="23"/>
  <c r="X2230" i="23"/>
  <c r="K2176" i="23"/>
  <c r="X2176" i="23"/>
  <c r="X2122" i="23"/>
  <c r="K2122" i="23"/>
  <c r="X2068" i="23"/>
  <c r="K2068" i="23"/>
  <c r="X2014" i="23"/>
  <c r="K2014" i="23"/>
  <c r="F2014" i="23"/>
  <c r="X1906" i="23"/>
  <c r="K1906" i="23"/>
  <c r="X1852" i="23"/>
  <c r="K1852" i="23"/>
  <c r="X1798" i="23"/>
  <c r="K1798" i="23"/>
  <c r="K1744" i="23"/>
  <c r="X1744" i="23"/>
  <c r="X1636" i="23"/>
  <c r="K1636" i="23"/>
  <c r="K1582" i="23"/>
  <c r="X1582" i="23"/>
  <c r="K1528" i="23"/>
  <c r="X1528" i="23"/>
  <c r="X1474" i="23"/>
  <c r="K1474" i="23"/>
  <c r="X1420" i="23"/>
  <c r="K1420" i="23"/>
  <c r="K1366" i="23"/>
  <c r="X1366" i="23"/>
  <c r="K1312" i="23"/>
  <c r="X1312" i="23"/>
  <c r="K1258" i="23"/>
  <c r="X1258" i="23"/>
  <c r="K1204" i="23"/>
  <c r="X1204" i="23"/>
  <c r="X1150" i="23"/>
  <c r="K1150" i="23"/>
  <c r="X1096" i="23"/>
  <c r="K1096" i="23"/>
  <c r="X1042" i="23"/>
  <c r="K1042" i="23"/>
  <c r="K988" i="23"/>
  <c r="X988" i="23"/>
  <c r="F988" i="23"/>
  <c r="K880" i="23"/>
  <c r="X880" i="23"/>
  <c r="K826" i="23"/>
  <c r="X826" i="23"/>
  <c r="K772" i="23"/>
  <c r="X772" i="23"/>
  <c r="I772" i="23"/>
  <c r="N771" i="23"/>
  <c r="U771" i="23" s="1"/>
  <c r="X718" i="23"/>
  <c r="K718" i="23"/>
  <c r="X664" i="23"/>
  <c r="K664" i="23"/>
  <c r="K610" i="23"/>
  <c r="X610" i="23"/>
  <c r="X556" i="23"/>
  <c r="K556" i="23"/>
  <c r="K502" i="23"/>
  <c r="X502" i="23"/>
  <c r="X448" i="23"/>
  <c r="K448" i="23"/>
  <c r="K394" i="23"/>
  <c r="X394" i="23"/>
  <c r="K340" i="23"/>
  <c r="X340" i="23"/>
  <c r="X232" i="23"/>
  <c r="K232" i="23"/>
  <c r="X178" i="23"/>
  <c r="K178" i="23"/>
  <c r="X124" i="23"/>
  <c r="K124" i="23"/>
  <c r="S112" i="13"/>
  <c r="V61" i="19"/>
  <c r="U62" i="19" s="1"/>
  <c r="W61" i="19"/>
  <c r="F61" i="19"/>
  <c r="G61" i="19"/>
  <c r="H61" i="19"/>
  <c r="Z4150" i="23" l="1"/>
  <c r="Z4096" i="23"/>
  <c r="Z3094" i="23"/>
  <c r="Z2824" i="23"/>
  <c r="Z2770" i="23"/>
  <c r="Z502" i="23"/>
  <c r="Z124" i="23"/>
  <c r="AE630" i="24"/>
  <c r="AS1135" i="24"/>
  <c r="Z2446" i="23"/>
  <c r="AS687" i="24"/>
  <c r="Z2500" i="23"/>
  <c r="Z448" i="23"/>
  <c r="Y61" i="19"/>
  <c r="AQ352" i="24"/>
  <c r="K352" i="24"/>
  <c r="K4559" i="23"/>
  <c r="F4559" i="23"/>
  <c r="D3797" i="23"/>
  <c r="F3797" i="23"/>
  <c r="J1640" i="24"/>
  <c r="I1641" i="24" s="1"/>
  <c r="AP1640" i="24"/>
  <c r="AO1641" i="24" s="1"/>
  <c r="D1640" i="24"/>
  <c r="P1640" i="24"/>
  <c r="Q1640" i="24"/>
  <c r="R1640" i="24"/>
  <c r="L1641" i="24"/>
  <c r="AR1641" i="24"/>
  <c r="C1641" i="24"/>
  <c r="E1641" i="24"/>
  <c r="F1641" i="24"/>
  <c r="G1641" i="24"/>
  <c r="P1584" i="24"/>
  <c r="Q1584" i="24"/>
  <c r="R1584" i="24"/>
  <c r="AE1584" i="24"/>
  <c r="C1585" i="24"/>
  <c r="D1585" i="24" s="1"/>
  <c r="E1585" i="24"/>
  <c r="F1585" i="24"/>
  <c r="G1585" i="24"/>
  <c r="P1528" i="24"/>
  <c r="Q1528" i="24"/>
  <c r="R1528" i="24"/>
  <c r="AE1528" i="24"/>
  <c r="C1529" i="24"/>
  <c r="D1529" i="24" s="1"/>
  <c r="E1529" i="24"/>
  <c r="F1529" i="24"/>
  <c r="G1529" i="24"/>
  <c r="P1472" i="24"/>
  <c r="Q1472" i="24"/>
  <c r="R1472" i="24"/>
  <c r="AE1472" i="24"/>
  <c r="C1473" i="24"/>
  <c r="D1473" i="24" s="1"/>
  <c r="E1473" i="24"/>
  <c r="F1473" i="24"/>
  <c r="G1473" i="24"/>
  <c r="AP1416" i="24"/>
  <c r="AO1417" i="24" s="1"/>
  <c r="J1416" i="24"/>
  <c r="I1417" i="24" s="1"/>
  <c r="D1416" i="24"/>
  <c r="P1416" i="24"/>
  <c r="Q1416" i="24"/>
  <c r="R1416" i="24"/>
  <c r="L1417" i="24"/>
  <c r="AR1417" i="24"/>
  <c r="C1417" i="24"/>
  <c r="E1417" i="24"/>
  <c r="F1417" i="24"/>
  <c r="G1417" i="24"/>
  <c r="AP1360" i="24"/>
  <c r="AO1361" i="24" s="1"/>
  <c r="J1360" i="24"/>
  <c r="I1361" i="24" s="1"/>
  <c r="D1360" i="24"/>
  <c r="O1360" i="24"/>
  <c r="P1360" i="24"/>
  <c r="Q1360" i="24"/>
  <c r="R1360" i="24"/>
  <c r="AR1361" i="24"/>
  <c r="L1361" i="24"/>
  <c r="C1361" i="24"/>
  <c r="F1361" i="24" s="1"/>
  <c r="E1361" i="24"/>
  <c r="G1361" i="24"/>
  <c r="AP1304" i="24"/>
  <c r="AO1305" i="24" s="1"/>
  <c r="J1304" i="24"/>
  <c r="I1305" i="24" s="1"/>
  <c r="D1304" i="24"/>
  <c r="O1304" i="24"/>
  <c r="P1304" i="24"/>
  <c r="R1304" i="24"/>
  <c r="Q1304" i="24"/>
  <c r="AR1305" i="24"/>
  <c r="L1305" i="24"/>
  <c r="C1305" i="24"/>
  <c r="E1305" i="24"/>
  <c r="F1305" i="24"/>
  <c r="G1305" i="24"/>
  <c r="AP1248" i="24"/>
  <c r="AO1249" i="24" s="1"/>
  <c r="J1248" i="24"/>
  <c r="I1249" i="24" s="1"/>
  <c r="D1248" i="24"/>
  <c r="O1248" i="24"/>
  <c r="P1248" i="24"/>
  <c r="Q1248" i="24"/>
  <c r="R1248" i="24"/>
  <c r="AR1249" i="24"/>
  <c r="L1249" i="24"/>
  <c r="C1249" i="24"/>
  <c r="E1249" i="24"/>
  <c r="F1249" i="24"/>
  <c r="G1249" i="24"/>
  <c r="AP1192" i="24"/>
  <c r="AO1193" i="24" s="1"/>
  <c r="J1192" i="24"/>
  <c r="I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F1137" i="24" s="1"/>
  <c r="E1137" i="24"/>
  <c r="G1137" i="24"/>
  <c r="AP1080" i="24"/>
  <c r="AO1081" i="24" s="1"/>
  <c r="J1080" i="24"/>
  <c r="I1081" i="24" s="1"/>
  <c r="D1080" i="24"/>
  <c r="O1080" i="24"/>
  <c r="P1080" i="24"/>
  <c r="R1080" i="24"/>
  <c r="Q1080" i="24"/>
  <c r="AR1081" i="24"/>
  <c r="L1081" i="24"/>
  <c r="C1081" i="24"/>
  <c r="E1081" i="24"/>
  <c r="F1081" i="24"/>
  <c r="G1081" i="24"/>
  <c r="AP1024" i="24"/>
  <c r="AO1025" i="24" s="1"/>
  <c r="J1024" i="24"/>
  <c r="I1025" i="24" s="1"/>
  <c r="D1024" i="24"/>
  <c r="O1024" i="24"/>
  <c r="P1024" i="24"/>
  <c r="Q1024" i="24"/>
  <c r="R1024" i="24"/>
  <c r="AR1025" i="24"/>
  <c r="L1025" i="24"/>
  <c r="C1025" i="24"/>
  <c r="F1025" i="24" s="1"/>
  <c r="E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P912" i="24"/>
  <c r="R912" i="24"/>
  <c r="Q912" i="24"/>
  <c r="AR913" i="24"/>
  <c r="L913" i="24"/>
  <c r="C913" i="24"/>
  <c r="E913" i="24"/>
  <c r="F913" i="24"/>
  <c r="G913" i="24"/>
  <c r="J856" i="24"/>
  <c r="I857" i="24" s="1"/>
  <c r="AP856" i="24"/>
  <c r="AO857" i="24" s="1"/>
  <c r="D856" i="24"/>
  <c r="O856" i="24"/>
  <c r="P856" i="24"/>
  <c r="Q856" i="24"/>
  <c r="R856" i="24"/>
  <c r="AR857" i="24"/>
  <c r="L857" i="24"/>
  <c r="C857" i="24"/>
  <c r="E857" i="24"/>
  <c r="G857" i="24"/>
  <c r="AP800" i="24"/>
  <c r="AO801" i="24" s="1"/>
  <c r="J800" i="24"/>
  <c r="I801" i="24" s="1"/>
  <c r="D800" i="24"/>
  <c r="O800" i="24"/>
  <c r="P800" i="24"/>
  <c r="Q800" i="24"/>
  <c r="R800" i="24"/>
  <c r="AR801" i="24"/>
  <c r="L801" i="24"/>
  <c r="C801" i="24"/>
  <c r="E801" i="24"/>
  <c r="G801" i="24"/>
  <c r="AP744" i="24"/>
  <c r="AO745" i="24" s="1"/>
  <c r="J744" i="24"/>
  <c r="I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G633" i="24"/>
  <c r="AP576" i="24"/>
  <c r="AO577" i="24" s="1"/>
  <c r="J576" i="24"/>
  <c r="I577" i="24" s="1"/>
  <c r="D576" i="24"/>
  <c r="O576" i="24"/>
  <c r="P576" i="24"/>
  <c r="Q576" i="24"/>
  <c r="R576" i="24"/>
  <c r="AR577" i="24"/>
  <c r="L577" i="24"/>
  <c r="C577" i="24"/>
  <c r="E577" i="24"/>
  <c r="G577" i="24"/>
  <c r="AP520" i="24"/>
  <c r="AO521" i="24" s="1"/>
  <c r="J520" i="24"/>
  <c r="I521" i="24" s="1"/>
  <c r="D520" i="24"/>
  <c r="O520" i="24"/>
  <c r="P520" i="24"/>
  <c r="Q520" i="24"/>
  <c r="R520" i="24"/>
  <c r="AR521" i="24"/>
  <c r="L521" i="24"/>
  <c r="C521" i="24"/>
  <c r="E521" i="24"/>
  <c r="F521" i="24"/>
  <c r="G521" i="24"/>
  <c r="AP464" i="24"/>
  <c r="AO465" i="24" s="1"/>
  <c r="J464" i="24"/>
  <c r="I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G409" i="24"/>
  <c r="M352" i="24"/>
  <c r="AP352" i="24"/>
  <c r="J352" i="24"/>
  <c r="D352" i="24"/>
  <c r="O352" i="24"/>
  <c r="P352" i="24"/>
  <c r="Q352" i="24"/>
  <c r="R352" i="24"/>
  <c r="AR353" i="24"/>
  <c r="L353" i="24"/>
  <c r="C353" i="24"/>
  <c r="E353" i="24"/>
  <c r="G353" i="24"/>
  <c r="AS295" i="24"/>
  <c r="AO296" i="24"/>
  <c r="AP296" i="24"/>
  <c r="AO297" i="24" s="1"/>
  <c r="J296" i="24"/>
  <c r="I297" i="24" s="1"/>
  <c r="D296" i="24"/>
  <c r="O296" i="24"/>
  <c r="P296" i="24"/>
  <c r="Q296" i="24"/>
  <c r="R296" i="24"/>
  <c r="AR297" i="24"/>
  <c r="L297" i="24"/>
  <c r="C297" i="24"/>
  <c r="E297" i="24"/>
  <c r="G297" i="24"/>
  <c r="D4775" i="23"/>
  <c r="J4775" i="23"/>
  <c r="I4776" i="23" s="1"/>
  <c r="W4775" i="23"/>
  <c r="V4776" i="23" s="1"/>
  <c r="O4775" i="23"/>
  <c r="R115" i="13" s="1"/>
  <c r="P4775" i="23"/>
  <c r="Q4775" i="23"/>
  <c r="R4775" i="23"/>
  <c r="L4776" i="23"/>
  <c r="Y4776" i="23"/>
  <c r="C4776" i="23"/>
  <c r="E4776" i="23"/>
  <c r="G4776" i="23"/>
  <c r="AH4719" i="23"/>
  <c r="S4720" i="23"/>
  <c r="U4720" i="23"/>
  <c r="AG4720" i="23"/>
  <c r="AH4720" i="23" s="1"/>
  <c r="AI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E4560" i="23"/>
  <c r="G4560"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F4206" i="23"/>
  <c r="G4206" i="23"/>
  <c r="D4151" i="23"/>
  <c r="J4151" i="23"/>
  <c r="I4152" i="23" s="1"/>
  <c r="W4151" i="23"/>
  <c r="V4152" i="23" s="1"/>
  <c r="O4151" i="23"/>
  <c r="P4151" i="23"/>
  <c r="Q4151" i="23"/>
  <c r="R4151" i="23"/>
  <c r="L4152" i="23"/>
  <c r="Y4152" i="23"/>
  <c r="C4152" i="23"/>
  <c r="E4152" i="23"/>
  <c r="F4152" i="23"/>
  <c r="G4152" i="23"/>
  <c r="L4098" i="23"/>
  <c r="Y4098" i="23"/>
  <c r="G4098" i="23"/>
  <c r="C4098" i="23"/>
  <c r="E4098" i="23"/>
  <c r="D4097" i="23"/>
  <c r="J4097" i="23"/>
  <c r="I4098" i="23" s="1"/>
  <c r="W4097" i="23"/>
  <c r="V4098" i="23" s="1"/>
  <c r="O4097" i="23"/>
  <c r="P4097" i="23"/>
  <c r="Q4097" i="23"/>
  <c r="R4097" i="23"/>
  <c r="O3797" i="23"/>
  <c r="P3797" i="23"/>
  <c r="Q3797" i="23"/>
  <c r="R3797" i="23"/>
  <c r="C3798" i="23"/>
  <c r="G3798" i="23"/>
  <c r="E3798" i="23"/>
  <c r="O3743" i="23"/>
  <c r="P3743" i="23"/>
  <c r="Q3743" i="23"/>
  <c r="R3743" i="23"/>
  <c r="C3744" i="23"/>
  <c r="E3744" i="23"/>
  <c r="G3744" i="23"/>
  <c r="O3689" i="23"/>
  <c r="P3689" i="23"/>
  <c r="Q3689" i="23"/>
  <c r="R3689" i="23"/>
  <c r="C3690" i="23"/>
  <c r="E3690" i="23"/>
  <c r="G3690" i="23"/>
  <c r="O3635" i="23"/>
  <c r="P3635" i="23"/>
  <c r="Q3635" i="23"/>
  <c r="R3635" i="23"/>
  <c r="C3636" i="23"/>
  <c r="E3636" i="23"/>
  <c r="G3636" i="23"/>
  <c r="O3581" i="23"/>
  <c r="P3581" i="23"/>
  <c r="Q3581" i="23"/>
  <c r="R3581" i="23"/>
  <c r="C3582" i="23"/>
  <c r="E3582" i="23"/>
  <c r="G3582" i="23"/>
  <c r="O3527" i="23"/>
  <c r="P3527" i="23"/>
  <c r="Q3527" i="23"/>
  <c r="R3527" i="23"/>
  <c r="C3528" i="23"/>
  <c r="E3528" i="23"/>
  <c r="G3528" i="23"/>
  <c r="J3473" i="23"/>
  <c r="I3474" i="23" s="1"/>
  <c r="W3473" i="23"/>
  <c r="V3474" i="23" s="1"/>
  <c r="D3473" i="23"/>
  <c r="O3473" i="23"/>
  <c r="P3473" i="23"/>
  <c r="Q3473" i="23"/>
  <c r="R3473" i="23"/>
  <c r="Y3474" i="23"/>
  <c r="L3474" i="23"/>
  <c r="C3474" i="23"/>
  <c r="E3474" i="23"/>
  <c r="G3474" i="23"/>
  <c r="J3419" i="23"/>
  <c r="I3420" i="23" s="1"/>
  <c r="W3419" i="23"/>
  <c r="V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F3312" i="23" s="1"/>
  <c r="E3312" i="23"/>
  <c r="G3312" i="23"/>
  <c r="J3257" i="23"/>
  <c r="I3258" i="23" s="1"/>
  <c r="W3257" i="23"/>
  <c r="V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F2934" i="23"/>
  <c r="G2934" i="23"/>
  <c r="W2879" i="23"/>
  <c r="V2880" i="23" s="1"/>
  <c r="J2879" i="23"/>
  <c r="I2880" i="23" s="1"/>
  <c r="D2879" i="23"/>
  <c r="O2879" i="23"/>
  <c r="P2879" i="23"/>
  <c r="Q2879" i="23"/>
  <c r="R2879" i="23"/>
  <c r="Y2880" i="23"/>
  <c r="L2880" i="23"/>
  <c r="C2880" i="23"/>
  <c r="E2880" i="23"/>
  <c r="F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W2717" i="23"/>
  <c r="V2718" i="23" s="1"/>
  <c r="J2717" i="23"/>
  <c r="I2718" i="23" s="1"/>
  <c r="D2717" i="23"/>
  <c r="P2717" i="23"/>
  <c r="Q2717" i="23"/>
  <c r="R2717" i="23"/>
  <c r="Y2718" i="23"/>
  <c r="L2718" i="23"/>
  <c r="C2718" i="23"/>
  <c r="E2718" i="23"/>
  <c r="F2718" i="23"/>
  <c r="G2718" i="23"/>
  <c r="W2663" i="23"/>
  <c r="V2664" i="23" s="1"/>
  <c r="J2663" i="23"/>
  <c r="I2664" i="23" s="1"/>
  <c r="D2663" i="23"/>
  <c r="O2663" i="23"/>
  <c r="P2663" i="23"/>
  <c r="Q2663" i="23"/>
  <c r="R2663" i="23"/>
  <c r="Y2664" i="23"/>
  <c r="L2664" i="23"/>
  <c r="C2664" i="23"/>
  <c r="E2664" i="23"/>
  <c r="F2664" i="23"/>
  <c r="G2664" i="23"/>
  <c r="W2609" i="23"/>
  <c r="V2610" i="23" s="1"/>
  <c r="J2609" i="23"/>
  <c r="I2610" i="23" s="1"/>
  <c r="D2609" i="23"/>
  <c r="O2609" i="23"/>
  <c r="P2609" i="23"/>
  <c r="Q2609" i="23"/>
  <c r="R2609" i="23"/>
  <c r="Y2610" i="23"/>
  <c r="L2610" i="23"/>
  <c r="C2610" i="23"/>
  <c r="E2610" i="23"/>
  <c r="F2610" i="23"/>
  <c r="G2610" i="23"/>
  <c r="W2555" i="23"/>
  <c r="V2556" i="23" s="1"/>
  <c r="J2555" i="23"/>
  <c r="I2556" i="23" s="1"/>
  <c r="D2555" i="23"/>
  <c r="O2555" i="23"/>
  <c r="P2555" i="23"/>
  <c r="Q2555" i="23"/>
  <c r="R2555" i="23"/>
  <c r="Y2556" i="23"/>
  <c r="L2556" i="23"/>
  <c r="C2556" i="23"/>
  <c r="E2556" i="23"/>
  <c r="F2556" i="23"/>
  <c r="G2556" i="23"/>
  <c r="W2501" i="23"/>
  <c r="V2502" i="23" s="1"/>
  <c r="J2501" i="23"/>
  <c r="I2502" i="23" s="1"/>
  <c r="D2501" i="23"/>
  <c r="O2501" i="23"/>
  <c r="P2501" i="23"/>
  <c r="Q2501" i="23"/>
  <c r="R2501" i="23"/>
  <c r="Y2502" i="23"/>
  <c r="L2502" i="23"/>
  <c r="C2502" i="23"/>
  <c r="E2502" i="23"/>
  <c r="F2502" i="23"/>
  <c r="G2502" i="23"/>
  <c r="J2447" i="23"/>
  <c r="I2448" i="23" s="1"/>
  <c r="W2447" i="23"/>
  <c r="V2448" i="23" s="1"/>
  <c r="D2447" i="23"/>
  <c r="O2447" i="23"/>
  <c r="P2447" i="23"/>
  <c r="Q2447" i="23"/>
  <c r="R2447" i="23"/>
  <c r="L2448" i="23"/>
  <c r="Y2448" i="23"/>
  <c r="C2448" i="23"/>
  <c r="F2448" i="23" s="1"/>
  <c r="E2448" i="23"/>
  <c r="G2448" i="23"/>
  <c r="W2393" i="23"/>
  <c r="V2394" i="23" s="1"/>
  <c r="J2393" i="23"/>
  <c r="I2394" i="23" s="1"/>
  <c r="D2393" i="23"/>
  <c r="O2393" i="23"/>
  <c r="P2393" i="23"/>
  <c r="Q2393" i="23"/>
  <c r="R2393" i="23"/>
  <c r="Y2394" i="23"/>
  <c r="L2394" i="23"/>
  <c r="C2394" i="23"/>
  <c r="F2394" i="23" s="1"/>
  <c r="E2394" i="23"/>
  <c r="G2394" i="23"/>
  <c r="W2339" i="23"/>
  <c r="V2340" i="23" s="1"/>
  <c r="J2339" i="23"/>
  <c r="I2340" i="23" s="1"/>
  <c r="D2339" i="23"/>
  <c r="O2339" i="23"/>
  <c r="P2339" i="23"/>
  <c r="Q2339" i="23"/>
  <c r="R2339" i="23"/>
  <c r="Y2340" i="23"/>
  <c r="L2340" i="23"/>
  <c r="C2340" i="23"/>
  <c r="F2340" i="23" s="1"/>
  <c r="E2340" i="23"/>
  <c r="G2340" i="23"/>
  <c r="W2285" i="23"/>
  <c r="V2286" i="23" s="1"/>
  <c r="J2285" i="23"/>
  <c r="I2286" i="23" s="1"/>
  <c r="D2285" i="23"/>
  <c r="O2285" i="23"/>
  <c r="P2285" i="23"/>
  <c r="Q2285" i="23"/>
  <c r="R2285" i="23"/>
  <c r="L2286" i="23"/>
  <c r="Y2286" i="23"/>
  <c r="E2286" i="23"/>
  <c r="C2286" i="23"/>
  <c r="F2286" i="23" s="1"/>
  <c r="G2286" i="23"/>
  <c r="Y2232" i="23"/>
  <c r="L2232" i="23"/>
  <c r="E2232" i="23"/>
  <c r="C2232" i="23"/>
  <c r="F2232" i="23" s="1"/>
  <c r="G2232" i="23"/>
  <c r="W2231" i="23"/>
  <c r="V2232" i="23" s="1"/>
  <c r="J2231" i="23"/>
  <c r="I2232" i="23" s="1"/>
  <c r="D2231" i="23"/>
  <c r="P2231" i="23"/>
  <c r="Q2231" i="23"/>
  <c r="R2231" i="23"/>
  <c r="P2177" i="23"/>
  <c r="Q2177" i="23"/>
  <c r="R2177" i="23"/>
  <c r="Y2178" i="23"/>
  <c r="L2178" i="23"/>
  <c r="C2178" i="23"/>
  <c r="E2178" i="23"/>
  <c r="G2178" i="23"/>
  <c r="W2177" i="23"/>
  <c r="V2178" i="23" s="1"/>
  <c r="J2177" i="23"/>
  <c r="I2178" i="23" s="1"/>
  <c r="D2177" i="23"/>
  <c r="P2123" i="23"/>
  <c r="Q2123" i="23"/>
  <c r="R2123" i="23"/>
  <c r="Y2124" i="23"/>
  <c r="L2124" i="23"/>
  <c r="G2124" i="23"/>
  <c r="C2124" i="23"/>
  <c r="E2124" i="23"/>
  <c r="F2124" i="23"/>
  <c r="J2123" i="23"/>
  <c r="I2124" i="23" s="1"/>
  <c r="W2123" i="23"/>
  <c r="V2124" i="23" s="1"/>
  <c r="D2123" i="23"/>
  <c r="Y2070" i="23"/>
  <c r="L2070" i="23"/>
  <c r="G2070" i="23"/>
  <c r="C2070" i="23"/>
  <c r="E2070" i="23"/>
  <c r="J2069" i="23"/>
  <c r="I2070" i="23" s="1"/>
  <c r="W2069" i="23"/>
  <c r="V2070" i="23" s="1"/>
  <c r="D2069" i="23"/>
  <c r="O2069" i="23"/>
  <c r="P2069" i="23"/>
  <c r="Q2069" i="23"/>
  <c r="R2069" i="23"/>
  <c r="O2015" i="23"/>
  <c r="P2015" i="23"/>
  <c r="Q2015" i="23"/>
  <c r="R2015" i="23"/>
  <c r="W2015" i="23"/>
  <c r="V2016" i="23" s="1"/>
  <c r="J2015" i="23"/>
  <c r="I2016" i="23" s="1"/>
  <c r="D2015" i="23"/>
  <c r="Y2016" i="23"/>
  <c r="L2016" i="23"/>
  <c r="E2016" i="23"/>
  <c r="C2016" i="23"/>
  <c r="G2016" i="23"/>
  <c r="F2016" i="23"/>
  <c r="Z1960" i="23"/>
  <c r="V1961" i="23"/>
  <c r="W1961" i="23"/>
  <c r="V1962" i="23" s="1"/>
  <c r="J1961" i="23"/>
  <c r="I1962" i="23" s="1"/>
  <c r="D1961" i="23"/>
  <c r="L1962" i="23"/>
  <c r="Y1962" i="23"/>
  <c r="E1962" i="23"/>
  <c r="C1962" i="23"/>
  <c r="G1962" i="23"/>
  <c r="O1961" i="23"/>
  <c r="P1961" i="23"/>
  <c r="Q1961" i="23"/>
  <c r="R1961"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Z1690" i="23"/>
  <c r="V1691" i="23"/>
  <c r="W1691" i="23"/>
  <c r="V1692" i="23" s="1"/>
  <c r="J1691" i="23"/>
  <c r="I1692" i="23" s="1"/>
  <c r="D1691" i="23"/>
  <c r="O1691" i="23"/>
  <c r="P1691" i="23"/>
  <c r="Q1691" i="23"/>
  <c r="R1691" i="23"/>
  <c r="L1692" i="23"/>
  <c r="Y1692" i="23"/>
  <c r="C1692" i="23"/>
  <c r="E1692" i="23"/>
  <c r="F1692" i="23"/>
  <c r="G1692" i="23"/>
  <c r="W1637" i="23"/>
  <c r="V1638" i="23" s="1"/>
  <c r="J1637" i="23"/>
  <c r="I1638" i="23" s="1"/>
  <c r="D1637" i="23"/>
  <c r="O1637" i="23"/>
  <c r="P1637" i="23"/>
  <c r="Q1637" i="23"/>
  <c r="R1637" i="23"/>
  <c r="Y1638" i="23"/>
  <c r="L1638" i="23"/>
  <c r="C1638" i="23"/>
  <c r="E1638" i="23"/>
  <c r="F1638" i="23"/>
  <c r="G1638" i="23"/>
  <c r="W1583" i="23"/>
  <c r="V1584" i="23" s="1"/>
  <c r="J1583" i="23"/>
  <c r="I1584" i="23" s="1"/>
  <c r="D1583" i="23"/>
  <c r="O1583" i="23"/>
  <c r="P1583" i="23"/>
  <c r="Q1583" i="23"/>
  <c r="R1583" i="23"/>
  <c r="L1584" i="23"/>
  <c r="Y1584" i="23"/>
  <c r="C1584" i="23"/>
  <c r="E1584" i="23"/>
  <c r="F1584" i="23"/>
  <c r="G1584" i="23"/>
  <c r="W1529" i="23"/>
  <c r="V1530" i="23" s="1"/>
  <c r="J1529" i="23"/>
  <c r="I1530" i="23" s="1"/>
  <c r="D1529" i="23"/>
  <c r="O1529" i="23"/>
  <c r="P1529" i="23"/>
  <c r="Q1529" i="23"/>
  <c r="R1529" i="23"/>
  <c r="Y1530" i="23"/>
  <c r="L1530" i="23"/>
  <c r="C1530" i="23"/>
  <c r="F1530" i="23" s="1"/>
  <c r="E1530" i="23"/>
  <c r="G1530" i="23"/>
  <c r="W1475" i="23"/>
  <c r="V1476" i="23" s="1"/>
  <c r="J1475" i="23"/>
  <c r="I1476" i="23" s="1"/>
  <c r="D1475" i="23"/>
  <c r="O1475" i="23"/>
  <c r="P1475" i="23"/>
  <c r="Q1475" i="23"/>
  <c r="R1475" i="23"/>
  <c r="Y1476" i="23"/>
  <c r="L1476" i="23"/>
  <c r="C1476" i="23"/>
  <c r="E1476" i="23"/>
  <c r="G1476" i="23"/>
  <c r="W1421" i="23"/>
  <c r="V1422" i="23" s="1"/>
  <c r="J1421" i="23"/>
  <c r="I1422" i="23" s="1"/>
  <c r="D1421" i="23"/>
  <c r="O1421" i="23"/>
  <c r="P1421" i="23"/>
  <c r="Q1421" i="23"/>
  <c r="R1421" i="23"/>
  <c r="Y1422" i="23"/>
  <c r="L1422" i="23"/>
  <c r="C1422" i="23"/>
  <c r="F1422" i="23" s="1"/>
  <c r="E1422" i="23"/>
  <c r="G1422" i="23"/>
  <c r="W1367" i="23"/>
  <c r="V1368" i="23" s="1"/>
  <c r="J1367" i="23"/>
  <c r="I1368" i="23" s="1"/>
  <c r="D1367" i="23"/>
  <c r="P1367" i="23"/>
  <c r="Q1367" i="23"/>
  <c r="R1367" i="23"/>
  <c r="Y1368" i="23"/>
  <c r="L1368" i="23"/>
  <c r="C1368" i="23"/>
  <c r="E1368" i="23"/>
  <c r="G1368" i="23"/>
  <c r="W1313" i="23"/>
  <c r="V1314" i="23" s="1"/>
  <c r="J1313" i="23"/>
  <c r="I1314" i="23" s="1"/>
  <c r="D1313" i="23"/>
  <c r="O1313" i="23"/>
  <c r="P1313" i="23"/>
  <c r="Q1313" i="23"/>
  <c r="R1313" i="23"/>
  <c r="Y1314" i="23"/>
  <c r="L1314" i="23"/>
  <c r="C1314" i="23"/>
  <c r="E1314" i="23"/>
  <c r="G1314" i="23"/>
  <c r="W1259" i="23"/>
  <c r="V1260" i="23" s="1"/>
  <c r="J1259" i="23"/>
  <c r="I1260" i="23" s="1"/>
  <c r="D1259" i="23"/>
  <c r="O1259" i="23"/>
  <c r="P1259" i="23"/>
  <c r="Q1259" i="23"/>
  <c r="R1259" i="23"/>
  <c r="Y1260" i="23"/>
  <c r="L1260" i="23"/>
  <c r="C1260" i="23"/>
  <c r="E1260" i="23"/>
  <c r="G1260" i="23"/>
  <c r="W1205" i="23"/>
  <c r="V1206" i="23" s="1"/>
  <c r="J1205" i="23"/>
  <c r="I1206" i="23" s="1"/>
  <c r="D1205" i="23"/>
  <c r="O1205" i="23"/>
  <c r="P1205" i="23"/>
  <c r="Q1205" i="23"/>
  <c r="R1205" i="23"/>
  <c r="Y1206" i="23"/>
  <c r="L1206" i="23"/>
  <c r="C1206" i="23"/>
  <c r="E1206" i="23"/>
  <c r="G1206" i="23"/>
  <c r="W1151" i="23"/>
  <c r="V1152" i="23" s="1"/>
  <c r="J1151" i="23"/>
  <c r="I1152" i="23" s="1"/>
  <c r="D1151" i="23"/>
  <c r="O1151" i="23"/>
  <c r="P1151" i="23"/>
  <c r="Q1151" i="23"/>
  <c r="R1151" i="23"/>
  <c r="L1152" i="23"/>
  <c r="Y1152" i="23"/>
  <c r="C1152" i="23"/>
  <c r="E1152" i="23"/>
  <c r="G1152" i="23"/>
  <c r="W1097" i="23"/>
  <c r="V1098" i="23" s="1"/>
  <c r="J1097" i="23"/>
  <c r="I1098" i="23" s="1"/>
  <c r="D1097" i="23"/>
  <c r="O1097" i="23"/>
  <c r="P1097" i="23"/>
  <c r="Q1097" i="23"/>
  <c r="R1097" i="23"/>
  <c r="L1098" i="23"/>
  <c r="Y1098" i="23"/>
  <c r="C1098" i="23"/>
  <c r="E1098" i="23"/>
  <c r="G1098" i="23"/>
  <c r="J1043" i="23"/>
  <c r="I1044" i="23" s="1"/>
  <c r="W1043" i="23"/>
  <c r="V1044" i="23" s="1"/>
  <c r="D1043" i="23"/>
  <c r="O1043" i="23"/>
  <c r="P1043" i="23"/>
  <c r="Q1043" i="23"/>
  <c r="R1043" i="23"/>
  <c r="Y1044" i="23"/>
  <c r="L1044" i="23"/>
  <c r="C1044" i="23"/>
  <c r="E1044" i="23"/>
  <c r="G1044" i="23"/>
  <c r="W989" i="23"/>
  <c r="V990" i="23" s="1"/>
  <c r="J989" i="23"/>
  <c r="I990" i="23" s="1"/>
  <c r="D989" i="23"/>
  <c r="O989" i="23"/>
  <c r="Q989" i="23"/>
  <c r="P989" i="23"/>
  <c r="R989" i="23"/>
  <c r="Y990" i="23"/>
  <c r="L990" i="23"/>
  <c r="C990" i="23"/>
  <c r="E990" i="23"/>
  <c r="G990" i="23"/>
  <c r="Z934" i="23"/>
  <c r="V935" i="23"/>
  <c r="J935" i="23"/>
  <c r="I936" i="23" s="1"/>
  <c r="W935" i="23"/>
  <c r="V936" i="23" s="1"/>
  <c r="D935" i="23"/>
  <c r="O935" i="23"/>
  <c r="P935" i="23"/>
  <c r="Q935" i="23"/>
  <c r="R935" i="23"/>
  <c r="L936" i="23"/>
  <c r="Y936" i="23"/>
  <c r="C936" i="23"/>
  <c r="E936" i="23"/>
  <c r="G936" i="23"/>
  <c r="W881" i="23"/>
  <c r="V882" i="23" s="1"/>
  <c r="J881" i="23"/>
  <c r="I882" i="23" s="1"/>
  <c r="D881" i="23"/>
  <c r="P881" i="23"/>
  <c r="Q881" i="23"/>
  <c r="R881" i="23"/>
  <c r="Y882" i="23"/>
  <c r="L882" i="23"/>
  <c r="C882" i="23"/>
  <c r="E882" i="23"/>
  <c r="G882" i="23"/>
  <c r="W827" i="23"/>
  <c r="V828" i="23" s="1"/>
  <c r="J827" i="23"/>
  <c r="I828" i="23" s="1"/>
  <c r="D827" i="23"/>
  <c r="O827" i="23"/>
  <c r="Q827" i="23"/>
  <c r="P827" i="23"/>
  <c r="R827" i="23"/>
  <c r="Y828" i="23"/>
  <c r="L828" i="23"/>
  <c r="C828" i="23"/>
  <c r="E828" i="23"/>
  <c r="F828" i="23"/>
  <c r="G828" i="23"/>
  <c r="W773" i="23"/>
  <c r="V774" i="23" s="1"/>
  <c r="J773" i="23"/>
  <c r="I774" i="23" s="1"/>
  <c r="D773" i="23"/>
  <c r="Y774" i="23"/>
  <c r="L774" i="23"/>
  <c r="E774" i="23"/>
  <c r="C774" i="23"/>
  <c r="G774" i="23"/>
  <c r="F774" i="23"/>
  <c r="P773" i="23"/>
  <c r="Q773" i="23"/>
  <c r="R773" i="23"/>
  <c r="J719" i="23"/>
  <c r="I720" i="23" s="1"/>
  <c r="W719" i="23"/>
  <c r="V720" i="23" s="1"/>
  <c r="D719" i="23"/>
  <c r="P719" i="23"/>
  <c r="Q719" i="23"/>
  <c r="R719" i="23"/>
  <c r="L720" i="23"/>
  <c r="Y720" i="23"/>
  <c r="E720" i="23"/>
  <c r="G720" i="23"/>
  <c r="C720" i="23"/>
  <c r="W665" i="23"/>
  <c r="V666" i="23" s="1"/>
  <c r="J665" i="23"/>
  <c r="I666" i="23" s="1"/>
  <c r="D665" i="23"/>
  <c r="Q665" i="23"/>
  <c r="R665" i="23"/>
  <c r="P665" i="23"/>
  <c r="Y666" i="23"/>
  <c r="L666" i="23"/>
  <c r="C666" i="23"/>
  <c r="E666" i="23"/>
  <c r="F666" i="23"/>
  <c r="G666" i="23"/>
  <c r="W611" i="23"/>
  <c r="V612" i="23" s="1"/>
  <c r="J611" i="23"/>
  <c r="I612" i="23" s="1"/>
  <c r="D611" i="23"/>
  <c r="P611" i="23"/>
  <c r="Q611" i="23"/>
  <c r="R611" i="23"/>
  <c r="Y612" i="23"/>
  <c r="L612" i="23"/>
  <c r="C612" i="23"/>
  <c r="E612" i="23"/>
  <c r="F612" i="23"/>
  <c r="G612" i="23"/>
  <c r="W557" i="23"/>
  <c r="V558" i="23" s="1"/>
  <c r="J557" i="23"/>
  <c r="I558" i="23" s="1"/>
  <c r="D557" i="23"/>
  <c r="O557" i="23"/>
  <c r="Q557" i="23"/>
  <c r="P557" i="23"/>
  <c r="R557" i="23"/>
  <c r="Y558" i="23"/>
  <c r="L558" i="23"/>
  <c r="C558" i="23"/>
  <c r="E558" i="23"/>
  <c r="F558" i="23"/>
  <c r="G558" i="23"/>
  <c r="W503" i="23"/>
  <c r="V504" i="23" s="1"/>
  <c r="J503" i="23"/>
  <c r="I504" i="23" s="1"/>
  <c r="D503" i="23"/>
  <c r="O503" i="23"/>
  <c r="Q503" i="23"/>
  <c r="P503" i="23"/>
  <c r="R503" i="23"/>
  <c r="Y504" i="23"/>
  <c r="L504" i="23"/>
  <c r="C504" i="23"/>
  <c r="E504" i="23"/>
  <c r="F504" i="23"/>
  <c r="G504" i="23"/>
  <c r="W449" i="23"/>
  <c r="V450" i="23" s="1"/>
  <c r="J449" i="23"/>
  <c r="I450" i="23" s="1"/>
  <c r="D449" i="23"/>
  <c r="O449" i="23"/>
  <c r="P449" i="23"/>
  <c r="Q449" i="23"/>
  <c r="R449" i="23"/>
  <c r="Y450" i="23"/>
  <c r="L450" i="23"/>
  <c r="C450" i="23"/>
  <c r="F450" i="23" s="1"/>
  <c r="E450" i="23"/>
  <c r="G450" i="23"/>
  <c r="W395" i="23"/>
  <c r="V396" i="23" s="1"/>
  <c r="J395" i="23"/>
  <c r="I396" i="23" s="1"/>
  <c r="D395" i="23"/>
  <c r="O395" i="23"/>
  <c r="Q395" i="23"/>
  <c r="P395" i="23"/>
  <c r="R395" i="23"/>
  <c r="Y396" i="23"/>
  <c r="L396" i="23"/>
  <c r="C396" i="23"/>
  <c r="E396" i="23"/>
  <c r="F396" i="23"/>
  <c r="G396" i="23"/>
  <c r="W341" i="23"/>
  <c r="V342" i="23" s="1"/>
  <c r="J341" i="23"/>
  <c r="I342" i="23" s="1"/>
  <c r="D341" i="23"/>
  <c r="O341" i="23"/>
  <c r="Q341" i="23"/>
  <c r="P341" i="23"/>
  <c r="R341" i="23"/>
  <c r="Y342" i="23"/>
  <c r="L342" i="23"/>
  <c r="C342" i="23"/>
  <c r="E342" i="23"/>
  <c r="F342" i="23"/>
  <c r="G342" i="23"/>
  <c r="Z286" i="23"/>
  <c r="V287" i="23"/>
  <c r="W287" i="23"/>
  <c r="V288" i="23" s="1"/>
  <c r="J287" i="23"/>
  <c r="I288" i="23" s="1"/>
  <c r="D287" i="23"/>
  <c r="O287" i="23"/>
  <c r="P287" i="23"/>
  <c r="Q287" i="23"/>
  <c r="R287" i="23"/>
  <c r="Y288" i="23"/>
  <c r="L288" i="23"/>
  <c r="C288" i="23"/>
  <c r="E288" i="23"/>
  <c r="G288" i="23"/>
  <c r="W233" i="23"/>
  <c r="V234" i="23" s="1"/>
  <c r="J233" i="23"/>
  <c r="I234" i="23" s="1"/>
  <c r="D233" i="23"/>
  <c r="O233" i="23"/>
  <c r="P233" i="23"/>
  <c r="Q233" i="23"/>
  <c r="R233" i="23"/>
  <c r="Y234" i="23"/>
  <c r="L234" i="23"/>
  <c r="C234" i="23"/>
  <c r="E234" i="23"/>
  <c r="G234" i="23"/>
  <c r="W179" i="23"/>
  <c r="V180" i="23" s="1"/>
  <c r="J179" i="23"/>
  <c r="I180" i="23" s="1"/>
  <c r="D179" i="23"/>
  <c r="O179" i="23"/>
  <c r="Q179" i="23"/>
  <c r="R179" i="23"/>
  <c r="P179" i="23"/>
  <c r="Y180" i="23"/>
  <c r="L180" i="23"/>
  <c r="C180" i="23"/>
  <c r="F180" i="23" s="1"/>
  <c r="E180" i="23"/>
  <c r="G180" i="23"/>
  <c r="W125" i="23"/>
  <c r="V126" i="23" s="1"/>
  <c r="J125" i="23"/>
  <c r="I126" i="23" s="1"/>
  <c r="D125" i="23"/>
  <c r="O125" i="23"/>
  <c r="P125" i="23"/>
  <c r="Q125" i="23"/>
  <c r="R125" i="23"/>
  <c r="Y126" i="23"/>
  <c r="L126" i="23"/>
  <c r="C126" i="23"/>
  <c r="E126" i="23"/>
  <c r="F126" i="23"/>
  <c r="G126" i="23"/>
  <c r="N114" i="13"/>
  <c r="E114" i="13"/>
  <c r="O62" i="18"/>
  <c r="M63" i="18"/>
  <c r="J63" i="18"/>
  <c r="D63" i="18"/>
  <c r="L64" i="18"/>
  <c r="G64" i="18"/>
  <c r="C64" i="18"/>
  <c r="B64" i="19"/>
  <c r="E64" i="18"/>
  <c r="E63" i="19"/>
  <c r="X63" i="19"/>
  <c r="T63"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U112" i="13"/>
  <c r="G112" i="13"/>
  <c r="U61" i="18"/>
  <c r="C113" i="13" s="1"/>
  <c r="F55" i="13"/>
  <c r="M113" i="13"/>
  <c r="Q113" i="13" s="1"/>
  <c r="O113" i="13"/>
  <c r="U113" i="13" s="1"/>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4774" i="23"/>
  <c r="N4774" i="23"/>
  <c r="M4720" i="23"/>
  <c r="N4720" i="23"/>
  <c r="M4558" i="23"/>
  <c r="N4558"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N2230" i="23"/>
  <c r="U2230" i="23" s="1"/>
  <c r="M2230" i="23"/>
  <c r="N2176" i="23"/>
  <c r="U2176" i="23" s="1"/>
  <c r="M2176" i="23"/>
  <c r="M2122" i="23"/>
  <c r="N2122" i="23"/>
  <c r="U2122" i="23" s="1"/>
  <c r="N2068" i="23"/>
  <c r="U2068" i="23" s="1"/>
  <c r="M2068" i="23"/>
  <c r="N2014" i="23"/>
  <c r="U2014" i="23" s="1"/>
  <c r="M2014" i="23"/>
  <c r="M1906" i="23"/>
  <c r="N1906" i="23"/>
  <c r="U1906" i="23" s="1"/>
  <c r="M1852" i="23"/>
  <c r="N1852" i="23"/>
  <c r="U1852" i="23" s="1"/>
  <c r="M1798" i="23"/>
  <c r="N1798" i="23"/>
  <c r="U1798" i="23" s="1"/>
  <c r="M1744" i="23"/>
  <c r="N1744" i="23"/>
  <c r="U1744"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880" i="23"/>
  <c r="N880" i="23"/>
  <c r="U880" i="23" s="1"/>
  <c r="M826" i="23"/>
  <c r="N826" i="23"/>
  <c r="U826" i="23" s="1"/>
  <c r="N772" i="23"/>
  <c r="U772" i="23" s="1"/>
  <c r="M772" i="23"/>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32" i="23"/>
  <c r="N232" i="23"/>
  <c r="U232" i="23" s="1"/>
  <c r="M178" i="23"/>
  <c r="N178" i="23"/>
  <c r="U178" i="23" s="1"/>
  <c r="M124" i="23"/>
  <c r="N124" i="23"/>
  <c r="U124" i="23" s="1"/>
  <c r="AS1639" i="24"/>
  <c r="AS1359" i="24"/>
  <c r="AS1303" i="24"/>
  <c r="AS1247" i="24"/>
  <c r="AS855" i="24"/>
  <c r="AS799" i="24"/>
  <c r="AS575" i="24"/>
  <c r="AS463" i="24"/>
  <c r="AE4720" i="23"/>
  <c r="O4720" i="23" s="1"/>
  <c r="Q112" i="13"/>
  <c r="AS1415" i="24"/>
  <c r="AS1079" i="24"/>
  <c r="AS911" i="24"/>
  <c r="AS743" i="24"/>
  <c r="AS519" i="24"/>
  <c r="AS407" i="24"/>
  <c r="AS351" i="24"/>
  <c r="Z4774" i="23"/>
  <c r="Z4204" i="23"/>
  <c r="Z3202" i="23"/>
  <c r="AS1191" i="24"/>
  <c r="AS1023" i="24"/>
  <c r="AS967" i="24"/>
  <c r="Z4258" i="23"/>
  <c r="Z3472" i="23"/>
  <c r="Z3418" i="23"/>
  <c r="Z3364" i="23"/>
  <c r="Z3310" i="23"/>
  <c r="Z3256" i="23"/>
  <c r="Z3040" i="23"/>
  <c r="Z2986" i="23"/>
  <c r="Z2932" i="23"/>
  <c r="Z2878" i="23"/>
  <c r="Z2716" i="23"/>
  <c r="O2716" i="23" s="1"/>
  <c r="Z2662" i="23"/>
  <c r="Z2608" i="23"/>
  <c r="Z2554" i="23"/>
  <c r="Z2284" i="23"/>
  <c r="Z2230" i="23"/>
  <c r="Z2176" i="23"/>
  <c r="Z2122" i="23"/>
  <c r="Z2068" i="23"/>
  <c r="Z2014" i="23"/>
  <c r="Z1906" i="23"/>
  <c r="Z1852" i="23"/>
  <c r="Z1798" i="23"/>
  <c r="Z1744" i="23"/>
  <c r="Z1636" i="23"/>
  <c r="Z1582" i="23"/>
  <c r="Z1528" i="23"/>
  <c r="Z1474" i="23"/>
  <c r="Z1420" i="23"/>
  <c r="Z1366" i="23"/>
  <c r="O1366" i="23" s="1"/>
  <c r="Z1312" i="23"/>
  <c r="Z1258" i="23"/>
  <c r="Z1204" i="23"/>
  <c r="Z1150" i="23"/>
  <c r="Z1096" i="23"/>
  <c r="Z1042" i="23"/>
  <c r="Z988" i="23"/>
  <c r="Z880" i="23"/>
  <c r="Z826" i="23"/>
  <c r="Z772" i="23"/>
  <c r="Z718" i="23"/>
  <c r="Z610" i="23"/>
  <c r="Z664" i="23"/>
  <c r="Z556" i="23"/>
  <c r="Z394" i="23"/>
  <c r="Z340" i="23"/>
  <c r="Z232" i="23"/>
  <c r="Z178" i="23"/>
  <c r="F1640" i="24"/>
  <c r="O1640" i="24" s="1"/>
  <c r="AQ1640" i="24"/>
  <c r="K1640" i="24"/>
  <c r="D1584" i="24"/>
  <c r="F1584" i="24"/>
  <c r="O1584" i="24" s="1"/>
  <c r="D1528" i="24"/>
  <c r="F1528" i="24"/>
  <c r="O1528" i="24" s="1"/>
  <c r="D1472" i="24"/>
  <c r="F1472" i="24"/>
  <c r="O1472" i="24" s="1"/>
  <c r="K1416" i="24"/>
  <c r="F1416" i="24"/>
  <c r="O1416" i="24" s="1"/>
  <c r="AQ1416" i="24"/>
  <c r="AQ1360" i="24"/>
  <c r="K1360" i="24"/>
  <c r="AQ1304" i="24"/>
  <c r="AS1304" i="24" s="1"/>
  <c r="K1304" i="24"/>
  <c r="AQ1248" i="24"/>
  <c r="K1248" i="24"/>
  <c r="K1192" i="24"/>
  <c r="F1192" i="24"/>
  <c r="AQ1192" i="24"/>
  <c r="AQ1136" i="24"/>
  <c r="K1136" i="24"/>
  <c r="AQ1080" i="24"/>
  <c r="K1080" i="24"/>
  <c r="K1024" i="24"/>
  <c r="AQ1024" i="24"/>
  <c r="K968" i="24"/>
  <c r="AQ968" i="24"/>
  <c r="AS968" i="24" s="1"/>
  <c r="F912" i="24"/>
  <c r="O912" i="24" s="1"/>
  <c r="AQ912" i="24"/>
  <c r="K912" i="24"/>
  <c r="K856" i="24"/>
  <c r="AQ856" i="24"/>
  <c r="F856" i="24"/>
  <c r="K800" i="24"/>
  <c r="AQ800" i="24"/>
  <c r="AQ744" i="24"/>
  <c r="K744" i="24"/>
  <c r="AQ688" i="24"/>
  <c r="K688" i="24"/>
  <c r="AQ632" i="24"/>
  <c r="K632" i="24"/>
  <c r="K576" i="24"/>
  <c r="AQ576" i="24"/>
  <c r="AQ520" i="24"/>
  <c r="K520" i="24"/>
  <c r="AQ464" i="24"/>
  <c r="K464" i="24"/>
  <c r="F464" i="24"/>
  <c r="AQ408" i="24"/>
  <c r="K408" i="24"/>
  <c r="I296" i="24"/>
  <c r="N295" i="24"/>
  <c r="AE295" i="24" s="1"/>
  <c r="AQ296" i="24"/>
  <c r="K296" i="24"/>
  <c r="K4775" i="23"/>
  <c r="X4775" i="23"/>
  <c r="AC4721" i="23"/>
  <c r="K4721" i="23"/>
  <c r="I4613" i="23"/>
  <c r="N4612" i="23"/>
  <c r="X4259" i="23"/>
  <c r="K4259" i="23"/>
  <c r="F4259" i="23"/>
  <c r="X4205" i="23"/>
  <c r="K4205" i="23"/>
  <c r="K4151" i="23"/>
  <c r="X4151" i="23"/>
  <c r="F4097" i="23"/>
  <c r="X4097" i="23"/>
  <c r="K4097" i="23"/>
  <c r="X3473" i="23"/>
  <c r="K3473" i="23"/>
  <c r="K3419" i="23"/>
  <c r="X3419" i="23"/>
  <c r="K3365" i="23"/>
  <c r="X3365" i="23"/>
  <c r="K3311" i="23"/>
  <c r="X3311" i="23"/>
  <c r="K3257" i="23"/>
  <c r="X3257" i="23"/>
  <c r="X3203" i="23"/>
  <c r="K3203" i="23"/>
  <c r="K3149" i="23"/>
  <c r="X3149" i="23"/>
  <c r="K3095" i="23"/>
  <c r="X3095" i="23"/>
  <c r="K3041" i="23"/>
  <c r="X3041" i="23"/>
  <c r="X2987" i="23"/>
  <c r="K2987" i="23"/>
  <c r="K2933" i="23"/>
  <c r="X2933" i="23"/>
  <c r="F2879" i="23"/>
  <c r="K2879" i="23"/>
  <c r="X2879" i="23"/>
  <c r="X2825" i="23"/>
  <c r="Z2825" i="23" s="1"/>
  <c r="K2825" i="23"/>
  <c r="K2771" i="23"/>
  <c r="X2771" i="23"/>
  <c r="Z2771" i="23" s="1"/>
  <c r="X2717" i="23"/>
  <c r="K2717" i="23"/>
  <c r="X2663" i="23"/>
  <c r="K2663" i="23"/>
  <c r="K2609" i="23"/>
  <c r="X2609" i="23"/>
  <c r="F2555" i="23"/>
  <c r="K2555" i="23"/>
  <c r="X2555" i="23"/>
  <c r="X2501" i="23"/>
  <c r="K2501" i="23"/>
  <c r="K2447" i="23"/>
  <c r="X2447" i="23"/>
  <c r="K2393" i="23"/>
  <c r="X2393" i="23"/>
  <c r="X2339" i="23"/>
  <c r="K2339" i="23"/>
  <c r="X2285" i="23"/>
  <c r="F2285" i="23"/>
  <c r="K2285" i="23"/>
  <c r="X2231" i="23"/>
  <c r="F2231" i="23"/>
  <c r="O2231" i="23" s="1"/>
  <c r="K2231" i="23"/>
  <c r="F2177" i="23"/>
  <c r="O2177" i="23" s="1"/>
  <c r="X2177" i="23"/>
  <c r="K2177" i="23"/>
  <c r="X2123" i="23"/>
  <c r="K2123" i="23"/>
  <c r="F2123" i="23"/>
  <c r="O2123" i="23" s="1"/>
  <c r="F2069" i="23"/>
  <c r="X2069" i="23"/>
  <c r="K2069" i="23"/>
  <c r="K2015" i="23"/>
  <c r="X2015" i="23"/>
  <c r="I1961" i="23"/>
  <c r="N1960" i="23"/>
  <c r="U1960" i="23" s="1"/>
  <c r="X1961" i="23"/>
  <c r="K1961" i="23"/>
  <c r="F1961" i="23"/>
  <c r="X1907" i="23"/>
  <c r="K1907" i="23"/>
  <c r="F1907" i="23"/>
  <c r="X1853" i="23"/>
  <c r="F1853" i="23"/>
  <c r="O1853" i="23" s="1"/>
  <c r="K1853" i="23"/>
  <c r="K1799" i="23"/>
  <c r="X1799" i="23"/>
  <c r="X1745" i="23"/>
  <c r="K1745" i="23"/>
  <c r="I1691" i="23"/>
  <c r="N1690" i="23"/>
  <c r="U1690" i="23" s="1"/>
  <c r="X1691" i="23"/>
  <c r="K1691" i="23"/>
  <c r="K1637" i="23"/>
  <c r="X1637" i="23"/>
  <c r="K1583" i="23"/>
  <c r="X1583" i="23"/>
  <c r="X1529" i="23"/>
  <c r="K1529" i="23"/>
  <c r="X1475" i="23"/>
  <c r="K1475" i="23"/>
  <c r="X1421" i="23"/>
  <c r="K1421" i="23"/>
  <c r="X1367" i="23"/>
  <c r="K1367" i="23"/>
  <c r="X1313" i="23"/>
  <c r="K1313" i="23"/>
  <c r="F1313" i="23"/>
  <c r="X1259" i="23"/>
  <c r="K1259" i="23"/>
  <c r="F1205" i="23"/>
  <c r="X1205" i="23"/>
  <c r="K1205" i="23"/>
  <c r="F1151" i="23"/>
  <c r="X1151" i="23"/>
  <c r="K1151" i="23"/>
  <c r="X1097" i="23"/>
  <c r="F1097" i="23"/>
  <c r="K1097" i="23"/>
  <c r="X1043" i="23"/>
  <c r="K1043" i="23"/>
  <c r="F1043" i="23"/>
  <c r="K989" i="23"/>
  <c r="F989" i="23"/>
  <c r="X989" i="23"/>
  <c r="I935" i="23"/>
  <c r="N934" i="23"/>
  <c r="U934" i="23" s="1"/>
  <c r="F935" i="23"/>
  <c r="X935" i="23"/>
  <c r="K935" i="23"/>
  <c r="K881" i="23"/>
  <c r="F881" i="23"/>
  <c r="O881" i="23" s="1"/>
  <c r="X881" i="23"/>
  <c r="K827" i="23"/>
  <c r="F827" i="23"/>
  <c r="X827" i="23"/>
  <c r="X773" i="23"/>
  <c r="F773" i="23"/>
  <c r="O773" i="23" s="1"/>
  <c r="K773" i="23"/>
  <c r="F719" i="23"/>
  <c r="O719" i="23" s="1"/>
  <c r="X719" i="23"/>
  <c r="K719" i="23"/>
  <c r="K665" i="23"/>
  <c r="X665" i="23"/>
  <c r="F665" i="23"/>
  <c r="O665" i="23" s="1"/>
  <c r="F611" i="23"/>
  <c r="O611" i="23" s="1"/>
  <c r="K611" i="23"/>
  <c r="X611" i="23"/>
  <c r="K557" i="23"/>
  <c r="X557" i="23"/>
  <c r="K503" i="23"/>
  <c r="X503" i="23"/>
  <c r="K449" i="23"/>
  <c r="X449" i="23"/>
  <c r="X395" i="23"/>
  <c r="K395" i="23"/>
  <c r="K341" i="23"/>
  <c r="X341" i="23"/>
  <c r="I287" i="23"/>
  <c r="N286" i="23"/>
  <c r="U286" i="23" s="1"/>
  <c r="K287" i="23"/>
  <c r="X287" i="23"/>
  <c r="X233" i="23"/>
  <c r="K233" i="23"/>
  <c r="X179" i="23"/>
  <c r="K179" i="23"/>
  <c r="X125" i="23"/>
  <c r="K125" i="23"/>
  <c r="I63" i="18"/>
  <c r="N62" i="18"/>
  <c r="V62" i="19"/>
  <c r="U63" i="19" s="1"/>
  <c r="W62" i="19"/>
  <c r="AS1080" i="24" l="1"/>
  <c r="AS912" i="24"/>
  <c r="Z2501" i="23"/>
  <c r="Z125" i="23"/>
  <c r="Y62" i="19"/>
  <c r="AS1416" i="24"/>
  <c r="AS1640" i="24"/>
  <c r="AS1360" i="24"/>
  <c r="AS1024" i="24"/>
  <c r="Z773" i="23"/>
  <c r="Z719" i="23"/>
  <c r="Z665" i="23"/>
  <c r="Z611" i="23"/>
  <c r="Z557" i="23"/>
  <c r="X828" i="23"/>
  <c r="K828" i="23"/>
  <c r="K64" i="18"/>
  <c r="F64" i="18"/>
  <c r="C64" i="19" s="1"/>
  <c r="J1641" i="24"/>
  <c r="AP1641" i="24"/>
  <c r="D1641" i="24"/>
  <c r="O1641" i="24"/>
  <c r="P1641" i="24"/>
  <c r="Q1641" i="24"/>
  <c r="R1641" i="24"/>
  <c r="O1585" i="24"/>
  <c r="P1585" i="24"/>
  <c r="Q1585" i="24"/>
  <c r="R1585" i="24"/>
  <c r="AE1585" i="24"/>
  <c r="O1529" i="24"/>
  <c r="P1529" i="24"/>
  <c r="R1529" i="24"/>
  <c r="Q1529" i="24"/>
  <c r="AE1529" i="24"/>
  <c r="O1473" i="24"/>
  <c r="P1473" i="24"/>
  <c r="Q1473" i="24"/>
  <c r="R1473" i="24"/>
  <c r="AE1473" i="24"/>
  <c r="J1417" i="24"/>
  <c r="AP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R1137" i="24"/>
  <c r="Q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J857" i="24"/>
  <c r="AP857" i="24"/>
  <c r="D857" i="24"/>
  <c r="O857" i="24"/>
  <c r="P857" i="24"/>
  <c r="Q857" i="24"/>
  <c r="R857" i="24"/>
  <c r="AP801" i="24"/>
  <c r="J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S352" i="24"/>
  <c r="AO353" i="24"/>
  <c r="AP353" i="24"/>
  <c r="J353" i="24"/>
  <c r="D353" i="24"/>
  <c r="O353" i="24"/>
  <c r="P353" i="24"/>
  <c r="Q353" i="24"/>
  <c r="R353" i="24"/>
  <c r="J297" i="24"/>
  <c r="AP297" i="24"/>
  <c r="D297" i="24"/>
  <c r="P297" i="24"/>
  <c r="Q297" i="24"/>
  <c r="R297" i="24"/>
  <c r="D4776" i="23"/>
  <c r="J4776" i="23"/>
  <c r="W4776" i="23"/>
  <c r="O4776" i="23"/>
  <c r="R116" i="13" s="1"/>
  <c r="P4776" i="23"/>
  <c r="Q4776" i="23"/>
  <c r="R4776" i="23"/>
  <c r="T4720" i="23"/>
  <c r="S4721" i="23"/>
  <c r="T4721" i="23" s="1"/>
  <c r="U4721" i="23"/>
  <c r="AG4721" i="23"/>
  <c r="AI4721" i="23"/>
  <c r="D4722" i="23"/>
  <c r="J4722" i="23"/>
  <c r="AB4722" i="23"/>
  <c r="P4722" i="23"/>
  <c r="Q4722" i="23"/>
  <c r="R4722" i="23"/>
  <c r="Z4667" i="23"/>
  <c r="V4668" i="23"/>
  <c r="D4668" i="23"/>
  <c r="W4668" i="23"/>
  <c r="Z4668" i="23" s="1"/>
  <c r="O4668" i="23"/>
  <c r="P4668" i="23"/>
  <c r="Q4668" i="23"/>
  <c r="B4669" i="23" s="1"/>
  <c r="R4668" i="23"/>
  <c r="M4614" i="23"/>
  <c r="J4614" i="23"/>
  <c r="N4614" i="23" s="1"/>
  <c r="D4614" i="23"/>
  <c r="P4614" i="23"/>
  <c r="Q4614" i="23"/>
  <c r="R4614" i="23"/>
  <c r="D4560" i="23"/>
  <c r="J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P4098" i="23"/>
  <c r="Q4098" i="23"/>
  <c r="R4098" i="23"/>
  <c r="W4098" i="23"/>
  <c r="D4098" i="23"/>
  <c r="J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G3151" i="23" s="1"/>
  <c r="H60" i="23" s="1"/>
  <c r="L60" i="23" s="1"/>
  <c r="AI60" i="23" s="1"/>
  <c r="W3096" i="23"/>
  <c r="J3096" i="23"/>
  <c r="D3096" i="23"/>
  <c r="O3096" i="23"/>
  <c r="P3096" i="23"/>
  <c r="Q3096" i="23"/>
  <c r="R3096" i="23"/>
  <c r="W3042" i="23"/>
  <c r="J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R2880" i="23"/>
  <c r="J2826" i="23"/>
  <c r="W2826" i="23"/>
  <c r="D2826" i="23"/>
  <c r="O2826" i="23"/>
  <c r="P2826" i="23"/>
  <c r="Q2826" i="23"/>
  <c r="R2826" i="23"/>
  <c r="T2826" i="23"/>
  <c r="U2826" i="23" s="1"/>
  <c r="W2772" i="23"/>
  <c r="J2772" i="23"/>
  <c r="D2772" i="23"/>
  <c r="O2772" i="23"/>
  <c r="P2772" i="23"/>
  <c r="Q2772" i="23"/>
  <c r="R2772" i="23"/>
  <c r="W2718" i="23"/>
  <c r="J2718" i="23"/>
  <c r="D2718" i="23"/>
  <c r="P2718" i="23"/>
  <c r="Q2718" i="23"/>
  <c r="R2718" i="23"/>
  <c r="J2664" i="23"/>
  <c r="W2664" i="23"/>
  <c r="D2664" i="23"/>
  <c r="O2664" i="23"/>
  <c r="P2664" i="23"/>
  <c r="Q2664" i="23"/>
  <c r="R2664" i="23"/>
  <c r="W2610" i="23"/>
  <c r="J2610" i="23"/>
  <c r="D2610" i="23"/>
  <c r="O2610" i="23"/>
  <c r="G2611" i="23" s="1"/>
  <c r="H50" i="23" s="1"/>
  <c r="L50" i="23" s="1"/>
  <c r="AI50" i="23" s="1"/>
  <c r="P2610" i="23"/>
  <c r="Q2610" i="23"/>
  <c r="F2611" i="23" s="1"/>
  <c r="G50" i="23" s="1"/>
  <c r="R2610" i="23"/>
  <c r="W2556" i="23"/>
  <c r="J2556" i="23"/>
  <c r="D2556" i="23"/>
  <c r="O2556" i="23"/>
  <c r="P2556" i="23"/>
  <c r="Q2556" i="23"/>
  <c r="F2557" i="23" s="1"/>
  <c r="G49" i="23" s="1"/>
  <c r="R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W2286" i="23"/>
  <c r="J2286" i="23"/>
  <c r="D2286" i="23"/>
  <c r="O2286" i="23"/>
  <c r="P2286" i="23"/>
  <c r="Q2286" i="23"/>
  <c r="R2286" i="23"/>
  <c r="W2232" i="23"/>
  <c r="J2232" i="23"/>
  <c r="D2232" i="23"/>
  <c r="O2232" i="23"/>
  <c r="P2232" i="23"/>
  <c r="Q2232" i="23"/>
  <c r="F2233" i="23" s="1"/>
  <c r="G43" i="23" s="1"/>
  <c r="R2232" i="23"/>
  <c r="G2233" i="23" s="1"/>
  <c r="H43" i="23" s="1"/>
  <c r="L43" i="23" s="1"/>
  <c r="AI43" i="23" s="1"/>
  <c r="W2178" i="23"/>
  <c r="J2178" i="23"/>
  <c r="D2178" i="23"/>
  <c r="O2178" i="23"/>
  <c r="P2178" i="23"/>
  <c r="Q2178" i="23"/>
  <c r="R2178" i="23"/>
  <c r="O2124" i="23"/>
  <c r="P2124" i="23"/>
  <c r="Q2124" i="23"/>
  <c r="R2124" i="23"/>
  <c r="W2124" i="23"/>
  <c r="J2124" i="23"/>
  <c r="D2124" i="23"/>
  <c r="P2070" i="23"/>
  <c r="Q2070" i="23"/>
  <c r="R2070" i="23"/>
  <c r="J2070" i="23"/>
  <c r="W2070" i="23"/>
  <c r="D2070" i="23"/>
  <c r="W2016" i="23"/>
  <c r="J2016" i="23"/>
  <c r="D2016" i="23"/>
  <c r="O2016" i="23"/>
  <c r="P2016" i="23"/>
  <c r="Q2016" i="23"/>
  <c r="R2016" i="23"/>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J1746" i="23"/>
  <c r="W1746" i="23"/>
  <c r="D1746" i="23"/>
  <c r="O1746" i="23"/>
  <c r="P1746" i="23"/>
  <c r="Q1746" i="23"/>
  <c r="R1746" i="23"/>
  <c r="W1692" i="23"/>
  <c r="J1692" i="23"/>
  <c r="D1692" i="23"/>
  <c r="O1692" i="23"/>
  <c r="P1692" i="23"/>
  <c r="Q1692" i="23"/>
  <c r="R1692" i="23"/>
  <c r="J1638" i="23"/>
  <c r="W1638" i="23"/>
  <c r="D1638" i="23"/>
  <c r="O1638" i="23"/>
  <c r="P1638" i="23"/>
  <c r="Q1638" i="23"/>
  <c r="R1638" i="23"/>
  <c r="W1584" i="23"/>
  <c r="J1584" i="23"/>
  <c r="D1584" i="23"/>
  <c r="O1584" i="23"/>
  <c r="P1584" i="23"/>
  <c r="Q1584" i="23"/>
  <c r="F1585" i="23" s="1"/>
  <c r="G31" i="23" s="1"/>
  <c r="R1584" i="23"/>
  <c r="G1585" i="23" s="1"/>
  <c r="H31" i="23" s="1"/>
  <c r="L31" i="23" s="1"/>
  <c r="AI31" i="23" s="1"/>
  <c r="W1530" i="23"/>
  <c r="J1530" i="23"/>
  <c r="D1530" i="23"/>
  <c r="O1530" i="23"/>
  <c r="P1530" i="23"/>
  <c r="Q1530" i="23"/>
  <c r="F1531" i="23" s="1"/>
  <c r="G30" i="23" s="1"/>
  <c r="R1530" i="23"/>
  <c r="G1531" i="23" s="1"/>
  <c r="H30" i="23" s="1"/>
  <c r="L30" i="23" s="1"/>
  <c r="AI30" i="23" s="1"/>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J990" i="23"/>
  <c r="W990" i="23"/>
  <c r="D990" i="23"/>
  <c r="O990" i="23"/>
  <c r="P990" i="23"/>
  <c r="Q990" i="23"/>
  <c r="R990" i="23"/>
  <c r="J936" i="23"/>
  <c r="W936" i="23"/>
  <c r="D936" i="23"/>
  <c r="Q936" i="23"/>
  <c r="P936" i="23"/>
  <c r="R936" i="23"/>
  <c r="J882" i="23"/>
  <c r="W882" i="23"/>
  <c r="D882" i="23"/>
  <c r="O882" i="23"/>
  <c r="Q882" i="23"/>
  <c r="F883" i="23" s="1"/>
  <c r="G18" i="23" s="1"/>
  <c r="P882" i="23"/>
  <c r="R882" i="23"/>
  <c r="M828" i="23"/>
  <c r="W828" i="23"/>
  <c r="Z828" i="23" s="1"/>
  <c r="J828" i="23"/>
  <c r="N828" i="23" s="1"/>
  <c r="U828" i="23" s="1"/>
  <c r="C829" i="23" s="1"/>
  <c r="D17" i="23" s="1"/>
  <c r="D828" i="23"/>
  <c r="O828" i="23"/>
  <c r="P828" i="23"/>
  <c r="Q828" i="23"/>
  <c r="R828" i="23"/>
  <c r="J774" i="23"/>
  <c r="W774" i="23"/>
  <c r="D774" i="23"/>
  <c r="O774" i="23"/>
  <c r="P774" i="23"/>
  <c r="Q774" i="23"/>
  <c r="R774" i="23"/>
  <c r="O720" i="23"/>
  <c r="P720" i="23"/>
  <c r="Q720" i="23"/>
  <c r="R720" i="23"/>
  <c r="W720" i="23"/>
  <c r="J720" i="23"/>
  <c r="D720" i="23"/>
  <c r="W666" i="23"/>
  <c r="J666" i="23"/>
  <c r="D666" i="23"/>
  <c r="O666" i="23"/>
  <c r="P666" i="23"/>
  <c r="Q666" i="23"/>
  <c r="R666" i="23"/>
  <c r="W612" i="23"/>
  <c r="J612" i="23"/>
  <c r="D612" i="23"/>
  <c r="O612" i="23"/>
  <c r="Q612" i="23"/>
  <c r="P612" i="23"/>
  <c r="R612" i="23"/>
  <c r="W558" i="23"/>
  <c r="J558" i="23"/>
  <c r="D558" i="23"/>
  <c r="O558" i="23"/>
  <c r="Q558" i="23"/>
  <c r="P558" i="23"/>
  <c r="R558" i="23"/>
  <c r="W504" i="23"/>
  <c r="J504" i="23"/>
  <c r="D504" i="23"/>
  <c r="O504" i="23"/>
  <c r="Q504" i="23"/>
  <c r="P504" i="23"/>
  <c r="R504" i="23"/>
  <c r="J450" i="23"/>
  <c r="W450" i="23"/>
  <c r="D450" i="23"/>
  <c r="O450" i="23"/>
  <c r="Q450" i="23"/>
  <c r="P450" i="23"/>
  <c r="R450" i="23"/>
  <c r="W396" i="23"/>
  <c r="J396" i="23"/>
  <c r="D396" i="23"/>
  <c r="O396" i="23"/>
  <c r="P396" i="23"/>
  <c r="Q396" i="23"/>
  <c r="R396" i="23"/>
  <c r="W342" i="23"/>
  <c r="J342" i="23"/>
  <c r="D342" i="23"/>
  <c r="O342" i="23"/>
  <c r="Q342" i="23"/>
  <c r="P342" i="23"/>
  <c r="R342" i="23"/>
  <c r="W288" i="23"/>
  <c r="J288" i="23"/>
  <c r="D288" i="23"/>
  <c r="Q288" i="23"/>
  <c r="P288" i="23"/>
  <c r="R288" i="23"/>
  <c r="W234" i="23"/>
  <c r="J234" i="23"/>
  <c r="D234" i="23"/>
  <c r="Q234" i="23"/>
  <c r="R234" i="23"/>
  <c r="P234" i="23"/>
  <c r="W180" i="23"/>
  <c r="J180" i="23"/>
  <c r="D180" i="23"/>
  <c r="O180" i="23"/>
  <c r="P180" i="23"/>
  <c r="Q180" i="23"/>
  <c r="R180" i="23"/>
  <c r="W126" i="23"/>
  <c r="J126" i="23"/>
  <c r="D126" i="23"/>
  <c r="O126" i="23"/>
  <c r="Q126" i="23"/>
  <c r="R126" i="23"/>
  <c r="P126" i="23"/>
  <c r="S114" i="13"/>
  <c r="I38" i="11"/>
  <c r="N64" i="18"/>
  <c r="M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G64" i="19" s="1"/>
  <c r="R64" i="18"/>
  <c r="H64" i="19" s="1"/>
  <c r="V64" i="18"/>
  <c r="BF64" i="18"/>
  <c r="E6" i="20" s="1"/>
  <c r="G6" i="20" s="1"/>
  <c r="D64" i="18"/>
  <c r="J64" i="18"/>
  <c r="E64" i="19"/>
  <c r="X64" i="19"/>
  <c r="T64" i="19"/>
  <c r="N115" i="13"/>
  <c r="S115" i="13" s="1"/>
  <c r="E115" i="13"/>
  <c r="O63" i="18"/>
  <c r="F63" i="19"/>
  <c r="G63" i="19"/>
  <c r="L6" i="19" s="1"/>
  <c r="H63" i="19"/>
  <c r="L7" i="19" s="1"/>
  <c r="V67" i="18"/>
  <c r="V73" i="18"/>
  <c r="G113" i="13"/>
  <c r="P114" i="13"/>
  <c r="T114" i="13" s="1"/>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296" i="24"/>
  <c r="N296" i="24"/>
  <c r="AE296" i="24" s="1"/>
  <c r="M4775" i="23"/>
  <c r="N4775" i="23"/>
  <c r="M4721" i="23"/>
  <c r="N4721" i="23"/>
  <c r="M4259" i="23"/>
  <c r="N4259" i="23"/>
  <c r="U4259" i="23" s="1"/>
  <c r="M4205" i="23"/>
  <c r="N4205" i="23"/>
  <c r="U4205" i="23" s="1"/>
  <c r="M4151" i="23"/>
  <c r="N4151" i="23"/>
  <c r="U4151" i="23" s="1"/>
  <c r="N4097" i="23"/>
  <c r="U4097" i="23" s="1"/>
  <c r="M4097" i="23"/>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M2555" i="23"/>
  <c r="N2555" i="23"/>
  <c r="M2501" i="23"/>
  <c r="N2501" i="23"/>
  <c r="U2501" i="23" s="1"/>
  <c r="M2447" i="23"/>
  <c r="N2447" i="23"/>
  <c r="U2447" i="23" s="1"/>
  <c r="M2393" i="23"/>
  <c r="N2393" i="23"/>
  <c r="U2393" i="23" s="1"/>
  <c r="M2339" i="23"/>
  <c r="N2339" i="23"/>
  <c r="U2339" i="23" s="1"/>
  <c r="M2285" i="23"/>
  <c r="N2285" i="23"/>
  <c r="U2285" i="23" s="1"/>
  <c r="N2231" i="23"/>
  <c r="M2231" i="23"/>
  <c r="M2177" i="23"/>
  <c r="N2177" i="23"/>
  <c r="U2177" i="23" s="1"/>
  <c r="M2123" i="23"/>
  <c r="N2123" i="23"/>
  <c r="N2069" i="23"/>
  <c r="U2069" i="23" s="1"/>
  <c r="M2069" i="23"/>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O114" i="13"/>
  <c r="M114" i="13"/>
  <c r="U62" i="18"/>
  <c r="C114" i="13" s="1"/>
  <c r="Z233" i="23"/>
  <c r="AS1248" i="24"/>
  <c r="AS1192" i="24"/>
  <c r="AS1136" i="24"/>
  <c r="AS856" i="24"/>
  <c r="AS800" i="24"/>
  <c r="AS744" i="24"/>
  <c r="AS688" i="24"/>
  <c r="AS632" i="24"/>
  <c r="O632" i="24" s="1"/>
  <c r="AS576" i="24"/>
  <c r="AS520" i="24"/>
  <c r="AS464" i="24"/>
  <c r="AS408" i="24"/>
  <c r="AS296" i="24"/>
  <c r="Z4775" i="23"/>
  <c r="AE4721" i="23"/>
  <c r="O4721" i="23" s="1"/>
  <c r="Z4259" i="23"/>
  <c r="Z4205" i="23"/>
  <c r="Z4151" i="23"/>
  <c r="Z4097" i="23"/>
  <c r="Z3473" i="23"/>
  <c r="Z3419" i="23"/>
  <c r="Z989" i="23"/>
  <c r="Z179" i="23"/>
  <c r="Z3365" i="23"/>
  <c r="Z3311" i="23"/>
  <c r="Z3257" i="23"/>
  <c r="Z3203" i="23"/>
  <c r="Z3149" i="23"/>
  <c r="Z3095" i="23"/>
  <c r="Z3041" i="23"/>
  <c r="Z2987" i="23"/>
  <c r="Z2933" i="23"/>
  <c r="Z2879" i="23"/>
  <c r="Z2177" i="23"/>
  <c r="Z2123" i="23"/>
  <c r="Z2069" i="23"/>
  <c r="Z1961" i="23"/>
  <c r="Z1367" i="23"/>
  <c r="O1367" i="23" s="1"/>
  <c r="Z1313" i="23"/>
  <c r="Z1259" i="23"/>
  <c r="Z827" i="23"/>
  <c r="Z503" i="23"/>
  <c r="Z395" i="23"/>
  <c r="Z341" i="23"/>
  <c r="Z287" i="23"/>
  <c r="Z2717" i="23"/>
  <c r="O2717" i="23" s="1"/>
  <c r="Z2663" i="23"/>
  <c r="Z2609" i="23"/>
  <c r="Z2555" i="23"/>
  <c r="Z2447" i="23"/>
  <c r="Z2393" i="23"/>
  <c r="Z2339" i="23"/>
  <c r="Z2285" i="23"/>
  <c r="Z2231" i="23"/>
  <c r="Z2015" i="23"/>
  <c r="Z1907" i="23"/>
  <c r="Z1205" i="23"/>
  <c r="Z881" i="23"/>
  <c r="Z1853" i="23"/>
  <c r="Z1799" i="23"/>
  <c r="Z1745" i="23"/>
  <c r="Z1691" i="23"/>
  <c r="Z1637" i="23"/>
  <c r="Z1583" i="23"/>
  <c r="Z1529" i="23"/>
  <c r="Z1475" i="23"/>
  <c r="Z1421" i="23"/>
  <c r="Z1151" i="23"/>
  <c r="Z1097" i="23"/>
  <c r="Z1043" i="23"/>
  <c r="Z935" i="23"/>
  <c r="Z449" i="23"/>
  <c r="K1641" i="24"/>
  <c r="AQ1641" i="24"/>
  <c r="AQ1417" i="24"/>
  <c r="K1417" i="24"/>
  <c r="K1361" i="24"/>
  <c r="AQ1361" i="24"/>
  <c r="AQ1305" i="24"/>
  <c r="K1305" i="24"/>
  <c r="AQ1249" i="24"/>
  <c r="K1249" i="24"/>
  <c r="AQ1193" i="24"/>
  <c r="F1193" i="24"/>
  <c r="K1193" i="24"/>
  <c r="AQ1137" i="24"/>
  <c r="K1137" i="24"/>
  <c r="AQ1081" i="24"/>
  <c r="K1081" i="24"/>
  <c r="K1025" i="24"/>
  <c r="AQ1025" i="24"/>
  <c r="AQ969" i="24"/>
  <c r="K969" i="24"/>
  <c r="K913" i="24"/>
  <c r="AQ913" i="24"/>
  <c r="K857" i="24"/>
  <c r="AQ857" i="24"/>
  <c r="F857" i="24"/>
  <c r="K801" i="24"/>
  <c r="AQ801" i="24"/>
  <c r="F801" i="24"/>
  <c r="AQ745" i="24"/>
  <c r="K745" i="24"/>
  <c r="AQ689" i="24"/>
  <c r="K689" i="24"/>
  <c r="F633" i="24"/>
  <c r="AQ633" i="24"/>
  <c r="K633" i="24"/>
  <c r="AQ577" i="24"/>
  <c r="K577" i="24"/>
  <c r="F577" i="24"/>
  <c r="K521" i="24"/>
  <c r="AQ521" i="24"/>
  <c r="AQ465" i="24"/>
  <c r="F465" i="24"/>
  <c r="K465" i="24"/>
  <c r="AQ409" i="24"/>
  <c r="F409" i="24"/>
  <c r="K409" i="24"/>
  <c r="I353" i="24"/>
  <c r="N352" i="24"/>
  <c r="AE352" i="24" s="1"/>
  <c r="AQ353" i="24"/>
  <c r="F353" i="24"/>
  <c r="K353" i="24"/>
  <c r="F297" i="24"/>
  <c r="O297" i="24" s="1"/>
  <c r="AQ297" i="24"/>
  <c r="K297" i="24"/>
  <c r="F4776" i="23"/>
  <c r="X4776" i="23"/>
  <c r="K4776" i="23"/>
  <c r="AC4722" i="23"/>
  <c r="K4722" i="23"/>
  <c r="I4614" i="23"/>
  <c r="N4613" i="23"/>
  <c r="I4560" i="23"/>
  <c r="N4559" i="23"/>
  <c r="K4560" i="23"/>
  <c r="F4560" i="23"/>
  <c r="X4260" i="23"/>
  <c r="K4260" i="23"/>
  <c r="X4206" i="23"/>
  <c r="K4206" i="23"/>
  <c r="K4152" i="23"/>
  <c r="X4152" i="23"/>
  <c r="K4098" i="23"/>
  <c r="F4098" i="23"/>
  <c r="O4098" i="23" s="1"/>
  <c r="D4099" i="23" s="1"/>
  <c r="D17" i="14" s="1"/>
  <c r="X4098" i="23"/>
  <c r="D3798" i="23"/>
  <c r="F3798" i="23"/>
  <c r="D3744" i="23"/>
  <c r="F3744" i="23"/>
  <c r="D3690" i="23"/>
  <c r="F3690" i="23"/>
  <c r="D3636" i="23"/>
  <c r="F3636" i="23"/>
  <c r="D3582" i="23"/>
  <c r="F3582" i="23"/>
  <c r="D3528" i="23"/>
  <c r="F3528" i="23"/>
  <c r="K3474" i="23"/>
  <c r="X3474" i="23"/>
  <c r="F3474" i="23"/>
  <c r="K3420" i="23"/>
  <c r="X3420" i="23"/>
  <c r="X3366" i="23"/>
  <c r="K3366" i="23"/>
  <c r="X3312" i="23"/>
  <c r="K3312" i="23"/>
  <c r="K3258" i="23"/>
  <c r="X3258" i="23"/>
  <c r="K3204" i="23"/>
  <c r="X3204" i="23"/>
  <c r="X3150" i="23"/>
  <c r="K3150" i="23"/>
  <c r="K3096" i="23"/>
  <c r="X3096" i="23"/>
  <c r="X3042" i="23"/>
  <c r="K3042" i="23"/>
  <c r="K2988" i="23"/>
  <c r="X2988" i="23"/>
  <c r="X2934" i="23"/>
  <c r="K2934" i="23"/>
  <c r="X2880" i="23"/>
  <c r="K2880" i="23"/>
  <c r="K2826" i="23"/>
  <c r="X2826" i="23"/>
  <c r="X2772" i="23"/>
  <c r="K2772" i="23"/>
  <c r="X2718" i="23"/>
  <c r="K2718" i="23"/>
  <c r="K2664" i="23"/>
  <c r="X2664" i="23"/>
  <c r="K2610" i="23"/>
  <c r="X2610" i="23"/>
  <c r="G2557" i="23"/>
  <c r="H49" i="23" s="1"/>
  <c r="L49" i="23" s="1"/>
  <c r="AI49" i="23" s="1"/>
  <c r="X2556" i="23"/>
  <c r="Z2556" i="23" s="1"/>
  <c r="K2556" i="23"/>
  <c r="X2502" i="23"/>
  <c r="Z2502" i="23" s="1"/>
  <c r="K2502" i="23"/>
  <c r="X2448" i="23"/>
  <c r="K2448" i="23"/>
  <c r="K2394" i="23"/>
  <c r="X2394" i="23"/>
  <c r="X2340" i="23"/>
  <c r="K2340" i="23"/>
  <c r="K2286" i="23"/>
  <c r="X2286" i="23"/>
  <c r="X2232" i="23"/>
  <c r="K2232" i="23"/>
  <c r="X2178" i="23"/>
  <c r="F2178" i="23"/>
  <c r="K2178" i="23"/>
  <c r="X2124" i="23"/>
  <c r="K2124" i="23"/>
  <c r="F2070" i="23"/>
  <c r="O2070" i="23" s="1"/>
  <c r="X2070" i="23"/>
  <c r="K2070" i="23"/>
  <c r="K2016" i="23"/>
  <c r="X2016" i="23"/>
  <c r="X1962" i="23"/>
  <c r="F1962" i="23"/>
  <c r="K1962" i="23"/>
  <c r="K1908" i="23"/>
  <c r="X1908" i="23"/>
  <c r="X1854" i="23"/>
  <c r="K1854" i="23"/>
  <c r="K1800" i="23"/>
  <c r="X1800" i="23"/>
  <c r="X1746" i="23"/>
  <c r="K1746" i="23"/>
  <c r="X1692" i="23"/>
  <c r="K1692" i="23"/>
  <c r="X1638" i="23"/>
  <c r="K1638" i="23"/>
  <c r="X1584" i="23"/>
  <c r="Z1584" i="23" s="1"/>
  <c r="K1584" i="23"/>
  <c r="X1530" i="23"/>
  <c r="Z1530" i="23" s="1"/>
  <c r="K1530" i="23"/>
  <c r="K1476" i="23"/>
  <c r="F1476" i="23"/>
  <c r="X1476" i="23"/>
  <c r="K1422" i="23"/>
  <c r="X1422" i="23"/>
  <c r="X1368" i="23"/>
  <c r="K1368" i="23"/>
  <c r="F1368" i="23"/>
  <c r="X1314" i="23"/>
  <c r="F1314" i="23"/>
  <c r="K1314" i="23"/>
  <c r="K1260" i="23"/>
  <c r="F1260" i="23"/>
  <c r="X1260" i="23"/>
  <c r="X1206" i="23"/>
  <c r="F1206" i="23"/>
  <c r="K1206" i="23"/>
  <c r="F1152" i="23"/>
  <c r="K1152" i="23"/>
  <c r="X1152" i="23"/>
  <c r="K1098" i="23"/>
  <c r="F1098" i="23"/>
  <c r="X1098" i="23"/>
  <c r="X1044" i="23"/>
  <c r="F1044" i="23"/>
  <c r="K1044" i="23"/>
  <c r="F990" i="23"/>
  <c r="K990" i="23"/>
  <c r="X990" i="23"/>
  <c r="X936" i="23"/>
  <c r="F936" i="23"/>
  <c r="O936" i="23" s="1"/>
  <c r="K936" i="23"/>
  <c r="F882" i="23"/>
  <c r="X882" i="23"/>
  <c r="K882" i="23"/>
  <c r="X774" i="23"/>
  <c r="K774" i="23"/>
  <c r="X720" i="23"/>
  <c r="K720" i="23"/>
  <c r="F720" i="23"/>
  <c r="X666" i="23"/>
  <c r="K666" i="23"/>
  <c r="X612" i="23"/>
  <c r="K612" i="23"/>
  <c r="X558" i="23"/>
  <c r="K558" i="23"/>
  <c r="X504" i="23"/>
  <c r="K504" i="23"/>
  <c r="X450" i="23"/>
  <c r="K450" i="23"/>
  <c r="K396" i="23"/>
  <c r="X396" i="23"/>
  <c r="K342" i="23"/>
  <c r="X342" i="23"/>
  <c r="X288" i="23"/>
  <c r="F288" i="23"/>
  <c r="O288" i="23" s="1"/>
  <c r="K288" i="23"/>
  <c r="X234" i="23"/>
  <c r="Z234" i="23" s="1"/>
  <c r="K234" i="23"/>
  <c r="F234" i="23"/>
  <c r="O234" i="23" s="1"/>
  <c r="X180" i="23"/>
  <c r="Z180" i="23" s="1"/>
  <c r="K180" i="23"/>
  <c r="X126" i="23"/>
  <c r="K126" i="23"/>
  <c r="I64" i="18"/>
  <c r="N63" i="18"/>
  <c r="V63" i="19"/>
  <c r="U64" i="19" s="1"/>
  <c r="W63" i="19"/>
  <c r="X8" i="4"/>
  <c r="E64" i="13"/>
  <c r="X9" i="4"/>
  <c r="X7" i="4"/>
  <c r="E63" i="13"/>
  <c r="E65" i="13"/>
  <c r="F63" i="13"/>
  <c r="F65" i="13"/>
  <c r="F64" i="13"/>
  <c r="C2827" i="23" l="1"/>
  <c r="D54" i="23" s="1"/>
  <c r="AS801" i="24"/>
  <c r="Z2178" i="23"/>
  <c r="Y63" i="19"/>
  <c r="Z936" i="23"/>
  <c r="Z288" i="23"/>
  <c r="AH4721" i="23"/>
  <c r="B4723" i="23"/>
  <c r="C13" i="16" s="1"/>
  <c r="U4722" i="23"/>
  <c r="AI4722" i="23"/>
  <c r="F3259" i="23"/>
  <c r="G62" i="23" s="1"/>
  <c r="E2881" i="23"/>
  <c r="F55" i="23" s="1"/>
  <c r="L2881" i="23"/>
  <c r="G2881" i="23"/>
  <c r="H55" i="23" s="1"/>
  <c r="L55" i="23" s="1"/>
  <c r="AI55" i="23" s="1"/>
  <c r="D2773" i="23"/>
  <c r="E53" i="23" s="1"/>
  <c r="K2773" i="23"/>
  <c r="F2773" i="23"/>
  <c r="G53" i="23" s="1"/>
  <c r="E2773" i="23"/>
  <c r="F53" i="23" s="1"/>
  <c r="G2773" i="23"/>
  <c r="H53" i="23" s="1"/>
  <c r="L53" i="23" s="1"/>
  <c r="AI53" i="23" s="1"/>
  <c r="L2773" i="23"/>
  <c r="CP53" i="23" s="1"/>
  <c r="CR53" i="23" s="1"/>
  <c r="K49" i="23"/>
  <c r="AC49" i="23"/>
  <c r="K1909" i="23"/>
  <c r="F1909" i="23"/>
  <c r="G37" i="23" s="1"/>
  <c r="D1909" i="23"/>
  <c r="E37" i="23" s="1"/>
  <c r="E1909" i="23"/>
  <c r="F37" i="23" s="1"/>
  <c r="L1909" i="23"/>
  <c r="G1909" i="23"/>
  <c r="H37" i="23" s="1"/>
  <c r="L37" i="23" s="1"/>
  <c r="AI37" i="23" s="1"/>
  <c r="F1855" i="23"/>
  <c r="G36" i="23" s="1"/>
  <c r="D1855" i="23"/>
  <c r="E36" i="23" s="1"/>
  <c r="K1855" i="23"/>
  <c r="CO36" i="23" s="1"/>
  <c r="L1855" i="23"/>
  <c r="CP36" i="23" s="1"/>
  <c r="CR36" i="23" s="1"/>
  <c r="G1855" i="23"/>
  <c r="H36" i="23" s="1"/>
  <c r="L36" i="23" s="1"/>
  <c r="AI36" i="23" s="1"/>
  <c r="F775" i="23"/>
  <c r="G16" i="23" s="1"/>
  <c r="G775" i="23"/>
  <c r="H16" i="23" s="1"/>
  <c r="L16" i="23" s="1"/>
  <c r="AI16" i="23" s="1"/>
  <c r="F721" i="23"/>
  <c r="G15" i="23" s="1"/>
  <c r="G721" i="23"/>
  <c r="H15" i="23" s="1"/>
  <c r="L15" i="23" s="1"/>
  <c r="AI15" i="23" s="1"/>
  <c r="F667" i="23"/>
  <c r="G14" i="23" s="1"/>
  <c r="G667" i="23"/>
  <c r="H14" i="23" s="1"/>
  <c r="L14" i="23" s="1"/>
  <c r="AI14" i="23" s="1"/>
  <c r="F181" i="23"/>
  <c r="G5" i="23" s="1"/>
  <c r="D38" i="11"/>
  <c r="D37" i="11"/>
  <c r="D48" i="11"/>
  <c r="D47" i="11"/>
  <c r="D46" i="11"/>
  <c r="D45" i="11"/>
  <c r="D44" i="11"/>
  <c r="D43" i="11"/>
  <c r="D42" i="11"/>
  <c r="D41" i="11"/>
  <c r="D40" i="11"/>
  <c r="D39" i="11"/>
  <c r="U64" i="18"/>
  <c r="F56" i="13"/>
  <c r="M116" i="13"/>
  <c r="Q116" i="13" s="1"/>
  <c r="O116" i="13"/>
  <c r="U116" i="13" s="1"/>
  <c r="BE67" i="18"/>
  <c r="BE73" i="18"/>
  <c r="BE66" i="18"/>
  <c r="BD73" i="18"/>
  <c r="BD66" i="18"/>
  <c r="BD67" i="18"/>
  <c r="BC73" i="18"/>
  <c r="BC67" i="18"/>
  <c r="BC66" i="18"/>
  <c r="C56" i="13" s="1"/>
  <c r="BB66" i="18"/>
  <c r="BB67" i="18"/>
  <c r="BB73" i="18"/>
  <c r="BA66" i="18"/>
  <c r="BA73" i="18"/>
  <c r="BA67" i="18"/>
  <c r="AZ67" i="18"/>
  <c r="AZ66" i="18"/>
  <c r="C55" i="13" s="1"/>
  <c r="AZ73" i="18"/>
  <c r="AY73" i="18"/>
  <c r="AY66" i="18"/>
  <c r="AY67" i="18"/>
  <c r="AX66" i="18"/>
  <c r="AX67" i="18"/>
  <c r="AX73" i="18"/>
  <c r="AW66" i="18"/>
  <c r="AW73" i="18"/>
  <c r="AW67" i="18"/>
  <c r="AV73" i="18"/>
  <c r="AV67" i="18"/>
  <c r="AV66" i="18"/>
  <c r="AU66" i="18"/>
  <c r="AU67" i="18"/>
  <c r="AU73" i="18"/>
  <c r="AT67" i="18"/>
  <c r="AT73" i="18"/>
  <c r="AT66" i="18"/>
  <c r="C53" i="13" s="1"/>
  <c r="AS67" i="18"/>
  <c r="AS73" i="18"/>
  <c r="AS66" i="18"/>
  <c r="AR66" i="18"/>
  <c r="AR73" i="18"/>
  <c r="AR67" i="18"/>
  <c r="AQ67" i="18"/>
  <c r="AQ73" i="18"/>
  <c r="AQ66" i="18"/>
  <c r="AP66" i="18"/>
  <c r="AP67" i="18"/>
  <c r="AP73" i="18"/>
  <c r="AO67" i="18"/>
  <c r="AO66" i="18"/>
  <c r="AO73" i="18"/>
  <c r="AN66" i="18"/>
  <c r="AN73" i="18"/>
  <c r="AN67" i="18"/>
  <c r="AM73" i="18"/>
  <c r="AM67" i="18"/>
  <c r="AL67" i="18"/>
  <c r="AL73" i="18"/>
  <c r="AK67" i="18"/>
  <c r="AK73" i="18"/>
  <c r="AJ67" i="18"/>
  <c r="AJ73" i="18"/>
  <c r="AI73" i="18"/>
  <c r="AI67" i="18"/>
  <c r="AH67" i="18"/>
  <c r="AH73" i="18"/>
  <c r="AG67" i="18"/>
  <c r="AG73" i="18"/>
  <c r="AF73" i="18"/>
  <c r="AF67" i="18"/>
  <c r="AE73" i="18"/>
  <c r="AE67" i="18"/>
  <c r="AD67" i="18"/>
  <c r="AD73" i="18"/>
  <c r="AC67" i="18"/>
  <c r="AC73" i="18"/>
  <c r="AB73" i="18"/>
  <c r="AB67" i="18"/>
  <c r="AA67" i="18"/>
  <c r="AA73" i="18"/>
  <c r="Z73" i="18"/>
  <c r="Z67" i="18"/>
  <c r="Y67" i="18"/>
  <c r="Y73" i="18"/>
  <c r="X73" i="18"/>
  <c r="X67" i="18"/>
  <c r="W73" i="18"/>
  <c r="W67" i="18"/>
  <c r="N116" i="13"/>
  <c r="E116" i="13"/>
  <c r="O64" i="18"/>
  <c r="N75" i="19"/>
  <c r="N74" i="19"/>
  <c r="C26" i="2"/>
  <c r="C62" i="11"/>
  <c r="K73" i="19"/>
  <c r="E15" i="20"/>
  <c r="E21" i="20"/>
  <c r="G21" i="20" s="1"/>
  <c r="J63" i="11"/>
  <c r="C28" i="17"/>
  <c r="L8" i="19"/>
  <c r="G15" i="20"/>
  <c r="D26" i="2"/>
  <c r="L9" i="19"/>
  <c r="V72" i="18"/>
  <c r="F81" i="13" s="1"/>
  <c r="U114" i="13"/>
  <c r="G114" i="13"/>
  <c r="M1641" i="24"/>
  <c r="N1641" i="24"/>
  <c r="AE1641"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M4560" i="23"/>
  <c r="N4560" i="23"/>
  <c r="M4260" i="23"/>
  <c r="N4260" i="23"/>
  <c r="U4260" i="23" s="1"/>
  <c r="C4261" i="23" s="1"/>
  <c r="M4206" i="23"/>
  <c r="N4206" i="23"/>
  <c r="U4206" i="23" s="1"/>
  <c r="C4207" i="23" s="1"/>
  <c r="M4152" i="23"/>
  <c r="N4152" i="23"/>
  <c r="U4152" i="23" s="1"/>
  <c r="C4153" i="23" s="1"/>
  <c r="N4098" i="23"/>
  <c r="U4098" i="23" s="1"/>
  <c r="M4098" i="23"/>
  <c r="M3474" i="23"/>
  <c r="N3474" i="23"/>
  <c r="M3420" i="23"/>
  <c r="N3420" i="23"/>
  <c r="M3366" i="23"/>
  <c r="N3366" i="23"/>
  <c r="U3366" i="23" s="1"/>
  <c r="C3367" i="23" s="1"/>
  <c r="D64" i="23" s="1"/>
  <c r="M3312" i="23"/>
  <c r="N3312" i="23"/>
  <c r="U3312" i="23" s="1"/>
  <c r="C3313" i="23" s="1"/>
  <c r="D63" i="23" s="1"/>
  <c r="M3258" i="23"/>
  <c r="N3258" i="23"/>
  <c r="L3259" i="23" s="1"/>
  <c r="CP62" i="23" s="1"/>
  <c r="CR62" i="23" s="1"/>
  <c r="M3204" i="23"/>
  <c r="N3204" i="23"/>
  <c r="M3150" i="23"/>
  <c r="N3150" i="23"/>
  <c r="M3096" i="23"/>
  <c r="N3096" i="23"/>
  <c r="U3096" i="23" s="1"/>
  <c r="M3042" i="23"/>
  <c r="N3042" i="23"/>
  <c r="U3042" i="23" s="1"/>
  <c r="M2988" i="23"/>
  <c r="N2988" i="23"/>
  <c r="U2988" i="23" s="1"/>
  <c r="C2989" i="23" s="1"/>
  <c r="D57" i="23" s="1"/>
  <c r="M2934" i="23"/>
  <c r="N2934" i="23"/>
  <c r="U2934" i="23" s="1"/>
  <c r="C2935" i="23" s="1"/>
  <c r="D56" i="23" s="1"/>
  <c r="M2880" i="23"/>
  <c r="N2880" i="23"/>
  <c r="U2880" i="23" s="1"/>
  <c r="C2881" i="23" s="1"/>
  <c r="D55" i="23" s="1"/>
  <c r="M2826" i="23"/>
  <c r="N2826" i="23"/>
  <c r="S2826" i="23" s="1"/>
  <c r="M2772" i="23"/>
  <c r="N2772" i="23"/>
  <c r="U2772" i="23" s="1"/>
  <c r="C2773" i="23" s="1"/>
  <c r="D53" i="23" s="1"/>
  <c r="M2718" i="23"/>
  <c r="N2718" i="23"/>
  <c r="U2718" i="23" s="1"/>
  <c r="C2719" i="23" s="1"/>
  <c r="D52" i="23" s="1"/>
  <c r="M2664" i="23"/>
  <c r="N2664" i="23"/>
  <c r="U2664" i="23" s="1"/>
  <c r="C2665" i="23" s="1"/>
  <c r="D51" i="23" s="1"/>
  <c r="AC50" i="23"/>
  <c r="K50" i="23"/>
  <c r="M2610" i="23"/>
  <c r="N2610" i="23"/>
  <c r="U2610" i="23" s="1"/>
  <c r="M2556" i="23"/>
  <c r="N2556" i="23"/>
  <c r="U2556" i="23" s="1"/>
  <c r="M2502" i="23"/>
  <c r="N2502" i="23"/>
  <c r="M2448" i="23"/>
  <c r="N2448" i="23"/>
  <c r="M2394" i="23"/>
  <c r="N2394" i="23"/>
  <c r="U2394" i="23" s="1"/>
  <c r="C2395" i="23" s="1"/>
  <c r="D46" i="23" s="1"/>
  <c r="M2340" i="23"/>
  <c r="N2340" i="23"/>
  <c r="U2340" i="23" s="1"/>
  <c r="C2341" i="23" s="1"/>
  <c r="D45" i="23" s="1"/>
  <c r="N2286" i="23"/>
  <c r="M2286" i="23"/>
  <c r="N2232" i="23"/>
  <c r="U2232" i="23" s="1"/>
  <c r="M2232" i="23"/>
  <c r="AC43" i="23"/>
  <c r="K43" i="23"/>
  <c r="N2178" i="23"/>
  <c r="U2178" i="23" s="1"/>
  <c r="C2179" i="23" s="1"/>
  <c r="D42" i="23" s="1"/>
  <c r="M2178" i="23"/>
  <c r="M2124" i="23"/>
  <c r="N2124" i="23"/>
  <c r="U2124" i="23" s="1"/>
  <c r="N2070" i="23"/>
  <c r="U2070" i="23" s="1"/>
  <c r="C2071" i="23" s="1"/>
  <c r="D40" i="23" s="1"/>
  <c r="M2070" i="23"/>
  <c r="N2016" i="23"/>
  <c r="U2016" i="23" s="1"/>
  <c r="C2017" i="23" s="1"/>
  <c r="D39" i="23" s="1"/>
  <c r="M2016" i="23"/>
  <c r="M1962" i="23"/>
  <c r="N1962" i="23"/>
  <c r="U1962" i="23" s="1"/>
  <c r="C1963" i="23" s="1"/>
  <c r="D38" i="23" s="1"/>
  <c r="M1908" i="23"/>
  <c r="N1908" i="23"/>
  <c r="U1908" i="23" s="1"/>
  <c r="C1909" i="23" s="1"/>
  <c r="D37" i="23" s="1"/>
  <c r="M1854" i="23"/>
  <c r="N1854" i="23"/>
  <c r="U1854" i="23" s="1"/>
  <c r="M1800" i="23"/>
  <c r="N1800" i="23"/>
  <c r="U1800" i="23" s="1"/>
  <c r="C1801" i="23" s="1"/>
  <c r="D35" i="23" s="1"/>
  <c r="M1746" i="23"/>
  <c r="N1746" i="23"/>
  <c r="U1746" i="23" s="1"/>
  <c r="C1747" i="23" s="1"/>
  <c r="D34" i="23" s="1"/>
  <c r="M1692" i="23"/>
  <c r="N1692" i="23"/>
  <c r="M1638" i="23"/>
  <c r="N1638" i="23"/>
  <c r="AC31" i="23"/>
  <c r="K31" i="23"/>
  <c r="M1584" i="23"/>
  <c r="N1584" i="23"/>
  <c r="K30" i="23"/>
  <c r="AC30" i="23"/>
  <c r="M1530" i="23"/>
  <c r="N1530" i="23"/>
  <c r="M1476" i="23"/>
  <c r="N1476" i="23"/>
  <c r="U1476" i="23" s="1"/>
  <c r="M1422" i="23"/>
  <c r="N1422" i="23"/>
  <c r="U1422" i="23" s="1"/>
  <c r="C1423" i="23" s="1"/>
  <c r="D28" i="23" s="1"/>
  <c r="M1368" i="23"/>
  <c r="N1368" i="23"/>
  <c r="U1368" i="23" s="1"/>
  <c r="C1369" i="23" s="1"/>
  <c r="D27" i="23" s="1"/>
  <c r="M1314" i="23"/>
  <c r="N1314" i="23"/>
  <c r="U1314" i="23" s="1"/>
  <c r="C1315" i="23" s="1"/>
  <c r="D26" i="23" s="1"/>
  <c r="M1260" i="23"/>
  <c r="N1260" i="23"/>
  <c r="U1260" i="23" s="1"/>
  <c r="C1261" i="23" s="1"/>
  <c r="D25" i="23" s="1"/>
  <c r="M1206" i="23"/>
  <c r="N1206" i="23"/>
  <c r="U1206" i="23" s="1"/>
  <c r="C1207" i="23" s="1"/>
  <c r="D24" i="23" s="1"/>
  <c r="M1152" i="23"/>
  <c r="N1152" i="23"/>
  <c r="U1152" i="23" s="1"/>
  <c r="C1153" i="23" s="1"/>
  <c r="D23" i="23" s="1"/>
  <c r="M1098" i="23"/>
  <c r="N1098" i="23"/>
  <c r="U1098" i="23" s="1"/>
  <c r="C1099" i="23" s="1"/>
  <c r="D22" i="23" s="1"/>
  <c r="M1044" i="23"/>
  <c r="N1044" i="23"/>
  <c r="M990" i="23"/>
  <c r="N990" i="23"/>
  <c r="M936" i="23"/>
  <c r="N936" i="23"/>
  <c r="K18" i="23"/>
  <c r="AC18" i="23"/>
  <c r="M882" i="23"/>
  <c r="N882" i="23"/>
  <c r="L883" i="23" s="1"/>
  <c r="CP18" i="23" s="1"/>
  <c r="CR18" i="23" s="1"/>
  <c r="M774" i="23"/>
  <c r="N774" i="23"/>
  <c r="N720" i="23"/>
  <c r="M720" i="23"/>
  <c r="M666" i="23"/>
  <c r="N666" i="23"/>
  <c r="L667" i="23" s="1"/>
  <c r="CP14" i="23" s="1"/>
  <c r="CR14" i="23" s="1"/>
  <c r="M612" i="23"/>
  <c r="N612" i="23"/>
  <c r="M558" i="23"/>
  <c r="N558" i="23"/>
  <c r="U558" i="23" s="1"/>
  <c r="C559" i="23" s="1"/>
  <c r="D12" i="23" s="1"/>
  <c r="M504" i="23"/>
  <c r="N504" i="23"/>
  <c r="U504" i="23" s="1"/>
  <c r="C505" i="23" s="1"/>
  <c r="D11" i="23" s="1"/>
  <c r="M450" i="23"/>
  <c r="N450" i="23"/>
  <c r="U450" i="23" s="1"/>
  <c r="C451" i="23" s="1"/>
  <c r="D10" i="23" s="1"/>
  <c r="M396" i="23"/>
  <c r="N396" i="23"/>
  <c r="U396" i="23" s="1"/>
  <c r="C397" i="23" s="1"/>
  <c r="D9" i="23" s="1"/>
  <c r="M342" i="23"/>
  <c r="N342" i="23"/>
  <c r="M288" i="23"/>
  <c r="N288" i="23"/>
  <c r="M234" i="23"/>
  <c r="N234" i="23"/>
  <c r="M180" i="23"/>
  <c r="N180" i="23"/>
  <c r="M126" i="23"/>
  <c r="N126" i="23"/>
  <c r="U126" i="23" s="1"/>
  <c r="C127" i="23" s="1"/>
  <c r="D4" i="23" s="1"/>
  <c r="O115" i="13"/>
  <c r="M115" i="13"/>
  <c r="U63" i="18"/>
  <c r="G63" i="13"/>
  <c r="H63" i="13"/>
  <c r="G65" i="13"/>
  <c r="H65" i="13"/>
  <c r="H64" i="13"/>
  <c r="G64" i="13"/>
  <c r="N1642" i="24"/>
  <c r="N746" i="24"/>
  <c r="B4615" i="23"/>
  <c r="B4561" i="23"/>
  <c r="C27" i="17" s="1"/>
  <c r="C3097" i="23"/>
  <c r="D59" i="23" s="1"/>
  <c r="C3043" i="23"/>
  <c r="D58" i="23" s="1"/>
  <c r="C2503" i="23"/>
  <c r="D48" i="23" s="1"/>
  <c r="Q114" i="13"/>
  <c r="AS1641" i="24"/>
  <c r="AS1417" i="24"/>
  <c r="AS1305" i="24"/>
  <c r="AS1249" i="24"/>
  <c r="AS1193" i="24"/>
  <c r="AS1081" i="24"/>
  <c r="AS1025" i="24"/>
  <c r="AS913" i="24"/>
  <c r="AS297" i="24"/>
  <c r="Z4776" i="23"/>
  <c r="Z4260" i="23"/>
  <c r="Z1854" i="23"/>
  <c r="AS1361" i="24"/>
  <c r="AS1137" i="24"/>
  <c r="AS969" i="24"/>
  <c r="AS857" i="24"/>
  <c r="AE4722" i="23"/>
  <c r="O4722" i="23" s="1"/>
  <c r="AG4722" i="23" s="1"/>
  <c r="Z4206" i="23"/>
  <c r="Z2286" i="23"/>
  <c r="AS745" i="24"/>
  <c r="AS689" i="24"/>
  <c r="AS633" i="24"/>
  <c r="O633" i="24" s="1"/>
  <c r="AS577" i="24"/>
  <c r="AS521" i="24"/>
  <c r="AS465" i="24"/>
  <c r="AS409" i="24"/>
  <c r="AS353" i="24"/>
  <c r="Z4152" i="23"/>
  <c r="Z4098" i="23"/>
  <c r="Z2232" i="23"/>
  <c r="Z3474" i="23"/>
  <c r="Z3420" i="23"/>
  <c r="Z3366" i="23"/>
  <c r="Z3312" i="23"/>
  <c r="Z3258" i="23"/>
  <c r="Z3204" i="23"/>
  <c r="Z3150" i="23"/>
  <c r="Z3096" i="23"/>
  <c r="Z3042" i="23"/>
  <c r="Z2988" i="23"/>
  <c r="Z2934" i="23"/>
  <c r="Z2880" i="23"/>
  <c r="Z2826" i="23"/>
  <c r="Z2772" i="23"/>
  <c r="Z2448" i="23"/>
  <c r="Z2394" i="23"/>
  <c r="Z2718" i="23"/>
  <c r="O2718" i="23" s="1"/>
  <c r="Z2664" i="23"/>
  <c r="Z2610" i="23"/>
  <c r="Z2340" i="23"/>
  <c r="Z2124" i="23"/>
  <c r="Z2070" i="23"/>
  <c r="Z2016" i="23"/>
  <c r="Z1962" i="23"/>
  <c r="Z1908" i="23"/>
  <c r="Z126" i="23"/>
  <c r="Z1800" i="23"/>
  <c r="Z1746" i="23"/>
  <c r="Z1692" i="23"/>
  <c r="Z1638" i="23"/>
  <c r="Z1476" i="23"/>
  <c r="Z1422" i="23"/>
  <c r="Z1368" i="23"/>
  <c r="O1368" i="23" s="1"/>
  <c r="F1369" i="23" s="1"/>
  <c r="G27" i="23" s="1"/>
  <c r="Z1314" i="23"/>
  <c r="Z1260" i="23"/>
  <c r="Z342" i="23"/>
  <c r="Z1206" i="23"/>
  <c r="Z1152" i="23"/>
  <c r="Z1098" i="23"/>
  <c r="Z1044" i="23"/>
  <c r="Z990" i="23"/>
  <c r="Z882" i="23"/>
  <c r="Z774" i="23"/>
  <c r="Z720" i="23"/>
  <c r="Z666" i="23"/>
  <c r="Z612" i="23"/>
  <c r="Z558" i="23"/>
  <c r="Z504" i="23"/>
  <c r="Z450" i="23"/>
  <c r="Z396" i="23"/>
  <c r="C12" i="16"/>
  <c r="B4261" i="23"/>
  <c r="D4261" i="23"/>
  <c r="G17" i="14" s="1"/>
  <c r="D4207" i="23"/>
  <c r="F17" i="14" s="1"/>
  <c r="B4207" i="23"/>
  <c r="D4153" i="23"/>
  <c r="E17" i="14" s="1"/>
  <c r="B4153" i="23"/>
  <c r="F3799" i="23"/>
  <c r="G72" i="23" s="1"/>
  <c r="D3799" i="23"/>
  <c r="E72" i="23" s="1"/>
  <c r="K3799" i="23"/>
  <c r="CO72" i="23" s="1"/>
  <c r="G3799" i="23"/>
  <c r="H72" i="23" s="1"/>
  <c r="L72" i="23" s="1"/>
  <c r="AI72" i="23" s="1"/>
  <c r="E3799" i="23"/>
  <c r="F72" i="23" s="1"/>
  <c r="L3799" i="23"/>
  <c r="F3745" i="23"/>
  <c r="G71" i="23" s="1"/>
  <c r="K3745" i="23"/>
  <c r="CO71" i="23" s="1"/>
  <c r="D3745" i="23"/>
  <c r="E71" i="23" s="1"/>
  <c r="E3745" i="23"/>
  <c r="F71" i="23" s="1"/>
  <c r="L3745" i="23"/>
  <c r="G3745" i="23"/>
  <c r="H71" i="23" s="1"/>
  <c r="L71" i="23" s="1"/>
  <c r="AI71" i="23" s="1"/>
  <c r="D3691" i="23"/>
  <c r="E70" i="23" s="1"/>
  <c r="F3691" i="23"/>
  <c r="G70" i="23" s="1"/>
  <c r="K3691" i="23"/>
  <c r="CO70" i="23" s="1"/>
  <c r="L3691" i="23"/>
  <c r="G3691" i="23"/>
  <c r="H70" i="23" s="1"/>
  <c r="L70" i="23" s="1"/>
  <c r="AI70" i="23" s="1"/>
  <c r="E3691" i="23"/>
  <c r="F70" i="23" s="1"/>
  <c r="D3637" i="23"/>
  <c r="E69" i="23" s="1"/>
  <c r="F3637" i="23"/>
  <c r="G69" i="23" s="1"/>
  <c r="K3637" i="23"/>
  <c r="CO69" i="23" s="1"/>
  <c r="L3637" i="23"/>
  <c r="E3637" i="23"/>
  <c r="F69" i="23" s="1"/>
  <c r="G3637" i="23"/>
  <c r="H69" i="23" s="1"/>
  <c r="L69" i="23" s="1"/>
  <c r="AI69" i="23" s="1"/>
  <c r="F3583" i="23"/>
  <c r="G68" i="23" s="1"/>
  <c r="D3583" i="23"/>
  <c r="E68" i="23" s="1"/>
  <c r="K3583" i="23"/>
  <c r="CO68" i="23" s="1"/>
  <c r="G3583" i="23"/>
  <c r="H68" i="23" s="1"/>
  <c r="L68" i="23" s="1"/>
  <c r="AI68" i="23" s="1"/>
  <c r="L3583" i="23"/>
  <c r="CP68" i="23" s="1"/>
  <c r="CR68" i="23" s="1"/>
  <c r="E3583" i="23"/>
  <c r="F68" i="23" s="1"/>
  <c r="K3529" i="23"/>
  <c r="D3529" i="23"/>
  <c r="E67" i="23" s="1"/>
  <c r="F3529" i="23"/>
  <c r="G67" i="23" s="1"/>
  <c r="G3529" i="23"/>
  <c r="H67" i="23" s="1"/>
  <c r="L67" i="23" s="1"/>
  <c r="AI67" i="23" s="1"/>
  <c r="E3529" i="23"/>
  <c r="F67" i="23" s="1"/>
  <c r="L3529" i="23"/>
  <c r="CP67" i="23" s="1"/>
  <c r="CR67" i="23" s="1"/>
  <c r="F3475" i="23"/>
  <c r="G66" i="23" s="1"/>
  <c r="G3475" i="23"/>
  <c r="H66" i="23" s="1"/>
  <c r="L66" i="23" s="1"/>
  <c r="AI66" i="23" s="1"/>
  <c r="F3421" i="23"/>
  <c r="G65" i="23" s="1"/>
  <c r="G3421" i="23"/>
  <c r="H65" i="23" s="1"/>
  <c r="L65" i="23" s="1"/>
  <c r="AI65" i="23" s="1"/>
  <c r="D3367" i="23"/>
  <c r="E64" i="23" s="1"/>
  <c r="F3367" i="23"/>
  <c r="G64" i="23" s="1"/>
  <c r="K3367" i="23"/>
  <c r="CO64" i="23" s="1"/>
  <c r="L3367" i="23"/>
  <c r="E3367" i="23"/>
  <c r="F64" i="23" s="1"/>
  <c r="G3367" i="23"/>
  <c r="H64" i="23" s="1"/>
  <c r="L64" i="23" s="1"/>
  <c r="AI64" i="23" s="1"/>
  <c r="D3313" i="23"/>
  <c r="E63" i="23" s="1"/>
  <c r="F3313" i="23"/>
  <c r="G63" i="23" s="1"/>
  <c r="K3313" i="23"/>
  <c r="CO63" i="23" s="1"/>
  <c r="E3313" i="23"/>
  <c r="F63" i="23" s="1"/>
  <c r="G3313" i="23"/>
  <c r="H63" i="23" s="1"/>
  <c r="L63" i="23" s="1"/>
  <c r="AI63" i="23" s="1"/>
  <c r="L3313" i="23"/>
  <c r="CP63" i="23" s="1"/>
  <c r="CR63" i="23" s="1"/>
  <c r="G3259" i="23"/>
  <c r="H62" i="23" s="1"/>
  <c r="L62" i="23" s="1"/>
  <c r="AI62" i="23" s="1"/>
  <c r="F3205" i="23"/>
  <c r="G61" i="23" s="1"/>
  <c r="G3205" i="23"/>
  <c r="H61" i="23" s="1"/>
  <c r="L61" i="23" s="1"/>
  <c r="AI61" i="23" s="1"/>
  <c r="F3151" i="23"/>
  <c r="G60" i="23" s="1"/>
  <c r="K3151" i="23"/>
  <c r="CO60" i="23" s="1"/>
  <c r="D3097" i="23"/>
  <c r="E59" i="23" s="1"/>
  <c r="F3097" i="23"/>
  <c r="G59" i="23" s="1"/>
  <c r="K3097" i="23"/>
  <c r="CO59" i="23" s="1"/>
  <c r="G3097" i="23"/>
  <c r="H59" i="23" s="1"/>
  <c r="L59" i="23" s="1"/>
  <c r="AI59" i="23" s="1"/>
  <c r="L3097" i="23"/>
  <c r="CP59" i="23" s="1"/>
  <c r="CR59" i="23" s="1"/>
  <c r="E3097" i="23"/>
  <c r="F59" i="23" s="1"/>
  <c r="K3043" i="23"/>
  <c r="F3043" i="23"/>
  <c r="G58" i="23" s="1"/>
  <c r="D3043" i="23"/>
  <c r="E58" i="23" s="1"/>
  <c r="G3043" i="23"/>
  <c r="H58" i="23" s="1"/>
  <c r="L58" i="23" s="1"/>
  <c r="AI58" i="23" s="1"/>
  <c r="L3043" i="23"/>
  <c r="CP58" i="23" s="1"/>
  <c r="CR58" i="23" s="1"/>
  <c r="E3043" i="23"/>
  <c r="F58" i="23" s="1"/>
  <c r="K2989" i="23"/>
  <c r="D2989" i="23"/>
  <c r="E57" i="23" s="1"/>
  <c r="F2989" i="23"/>
  <c r="G57" i="23" s="1"/>
  <c r="G2989" i="23"/>
  <c r="H57" i="23" s="1"/>
  <c r="L57" i="23" s="1"/>
  <c r="AI57" i="23" s="1"/>
  <c r="L2989" i="23"/>
  <c r="CP57" i="23" s="1"/>
  <c r="CR57" i="23" s="1"/>
  <c r="E2989" i="23"/>
  <c r="F57" i="23" s="1"/>
  <c r="D2935" i="23"/>
  <c r="E56" i="23" s="1"/>
  <c r="K2935" i="23"/>
  <c r="F2935" i="23"/>
  <c r="G56" i="23" s="1"/>
  <c r="E2935" i="23"/>
  <c r="F56" i="23" s="1"/>
  <c r="L2935" i="23"/>
  <c r="G2935" i="23"/>
  <c r="H56" i="23" s="1"/>
  <c r="L56" i="23" s="1"/>
  <c r="AI56" i="23" s="1"/>
  <c r="D2881" i="23"/>
  <c r="E55" i="23" s="1"/>
  <c r="K2881" i="23"/>
  <c r="F2881" i="23"/>
  <c r="G55" i="23" s="1"/>
  <c r="F2827" i="23"/>
  <c r="G54" i="23" s="1"/>
  <c r="AC54" i="23" s="1"/>
  <c r="K2827" i="23"/>
  <c r="CO54" i="23" s="1"/>
  <c r="D2827" i="23"/>
  <c r="E54" i="23" s="1"/>
  <c r="E2827" i="23"/>
  <c r="F54" i="23" s="1"/>
  <c r="L2827" i="23"/>
  <c r="G2827" i="23"/>
  <c r="H54" i="23" s="1"/>
  <c r="K2719" i="23"/>
  <c r="D2719" i="23"/>
  <c r="E52" i="23" s="1"/>
  <c r="F2719" i="23"/>
  <c r="G52" i="23" s="1"/>
  <c r="L2719" i="23"/>
  <c r="E2719" i="23"/>
  <c r="F52" i="23" s="1"/>
  <c r="G2719" i="23"/>
  <c r="H52" i="23" s="1"/>
  <c r="L52" i="23" s="1"/>
  <c r="AI52" i="23" s="1"/>
  <c r="K2665" i="23"/>
  <c r="D2665" i="23"/>
  <c r="E51" i="23" s="1"/>
  <c r="F2665" i="23"/>
  <c r="G51" i="23" s="1"/>
  <c r="L2665" i="23"/>
  <c r="E2665" i="23"/>
  <c r="F51" i="23" s="1"/>
  <c r="G2665" i="23"/>
  <c r="H51" i="23" s="1"/>
  <c r="L51" i="23" s="1"/>
  <c r="AI51" i="23" s="1"/>
  <c r="F2503" i="23"/>
  <c r="G48" i="23" s="1"/>
  <c r="G2503" i="23"/>
  <c r="H48" i="23" s="1"/>
  <c r="L48" i="23" s="1"/>
  <c r="AI48" i="23" s="1"/>
  <c r="F2449" i="23"/>
  <c r="G47" i="23" s="1"/>
  <c r="G2449" i="23"/>
  <c r="H47" i="23" s="1"/>
  <c r="L47" i="23" s="1"/>
  <c r="AI47" i="23" s="1"/>
  <c r="E2449" i="23"/>
  <c r="F47" i="23" s="1"/>
  <c r="K2395" i="23"/>
  <c r="D2395" i="23"/>
  <c r="E46" i="23" s="1"/>
  <c r="F2395" i="23"/>
  <c r="G46" i="23" s="1"/>
  <c r="L2395" i="23"/>
  <c r="G2395" i="23"/>
  <c r="H46" i="23" s="1"/>
  <c r="L46" i="23" s="1"/>
  <c r="AI46" i="23" s="1"/>
  <c r="E2395" i="23"/>
  <c r="F46" i="23" s="1"/>
  <c r="D2341" i="23"/>
  <c r="E45" i="23" s="1"/>
  <c r="K2341" i="23"/>
  <c r="F2341" i="23"/>
  <c r="G45" i="23" s="1"/>
  <c r="G2341" i="23"/>
  <c r="H45" i="23" s="1"/>
  <c r="L45" i="23" s="1"/>
  <c r="AI45" i="23" s="1"/>
  <c r="L2341" i="23"/>
  <c r="CP45" i="23" s="1"/>
  <c r="CR45" i="23" s="1"/>
  <c r="E2341" i="23"/>
  <c r="F45" i="23" s="1"/>
  <c r="K2287" i="23"/>
  <c r="F2287" i="23"/>
  <c r="G44" i="23" s="1"/>
  <c r="G2287" i="23"/>
  <c r="H44" i="23" s="1"/>
  <c r="L44" i="23" s="1"/>
  <c r="AI44" i="23" s="1"/>
  <c r="K2233" i="23"/>
  <c r="CO43" i="23" s="1"/>
  <c r="K2179" i="23"/>
  <c r="F2179" i="23"/>
  <c r="G42" i="23" s="1"/>
  <c r="D2179" i="23"/>
  <c r="E42" i="23" s="1"/>
  <c r="E2179" i="23"/>
  <c r="F42" i="23" s="1"/>
  <c r="L2179" i="23"/>
  <c r="G2179" i="23"/>
  <c r="H42" i="23" s="1"/>
  <c r="L42" i="23" s="1"/>
  <c r="AI42" i="23" s="1"/>
  <c r="F2125" i="23"/>
  <c r="G41" i="23" s="1"/>
  <c r="K2125" i="23"/>
  <c r="G2125" i="23"/>
  <c r="H41" i="23" s="1"/>
  <c r="L41" i="23" s="1"/>
  <c r="AI41" i="23" s="1"/>
  <c r="F2071" i="23"/>
  <c r="G40" i="23" s="1"/>
  <c r="K2071" i="23"/>
  <c r="CO40" i="23" s="1"/>
  <c r="D2071" i="23"/>
  <c r="E40" i="23" s="1"/>
  <c r="E2071" i="23"/>
  <c r="F40" i="23" s="1"/>
  <c r="G2071" i="23"/>
  <c r="H40" i="23" s="1"/>
  <c r="L40" i="23" s="1"/>
  <c r="AI40" i="23" s="1"/>
  <c r="L2071" i="23"/>
  <c r="CP40" i="23" s="1"/>
  <c r="CR40" i="23" s="1"/>
  <c r="D2017" i="23"/>
  <c r="E39" i="23" s="1"/>
  <c r="F2017" i="23"/>
  <c r="G39" i="23" s="1"/>
  <c r="K2017" i="23"/>
  <c r="CO39" i="23" s="1"/>
  <c r="G2017" i="23"/>
  <c r="H39" i="23" s="1"/>
  <c r="L39" i="23" s="1"/>
  <c r="AI39" i="23" s="1"/>
  <c r="E2017" i="23"/>
  <c r="F39" i="23" s="1"/>
  <c r="L2017" i="23"/>
  <c r="CP39" i="23" s="1"/>
  <c r="CR39" i="23" s="1"/>
  <c r="D1963" i="23"/>
  <c r="E38" i="23" s="1"/>
  <c r="K1963" i="23"/>
  <c r="F1963" i="23"/>
  <c r="G38" i="23" s="1"/>
  <c r="E1963" i="23"/>
  <c r="F38" i="23" s="1"/>
  <c r="L1963" i="23"/>
  <c r="G1963" i="23"/>
  <c r="H38" i="23" s="1"/>
  <c r="L38" i="23" s="1"/>
  <c r="AI38" i="23" s="1"/>
  <c r="F1801" i="23"/>
  <c r="G35" i="23" s="1"/>
  <c r="K1801" i="23"/>
  <c r="D1801" i="23"/>
  <c r="E35" i="23" s="1"/>
  <c r="L1801" i="23"/>
  <c r="G1801" i="23"/>
  <c r="H35" i="23" s="1"/>
  <c r="L35" i="23" s="1"/>
  <c r="AI35" i="23" s="1"/>
  <c r="E1801" i="23"/>
  <c r="F35" i="23" s="1"/>
  <c r="D1747" i="23"/>
  <c r="E34" i="23" s="1"/>
  <c r="F1747" i="23"/>
  <c r="G34" i="23" s="1"/>
  <c r="K1747" i="23"/>
  <c r="CO34" i="23" s="1"/>
  <c r="L1747" i="23"/>
  <c r="G1747" i="23"/>
  <c r="H34" i="23" s="1"/>
  <c r="L34" i="23" s="1"/>
  <c r="AI34" i="23" s="1"/>
  <c r="E1747" i="23"/>
  <c r="F34" i="23" s="1"/>
  <c r="F1693" i="23"/>
  <c r="G33" i="23" s="1"/>
  <c r="D1693" i="23"/>
  <c r="E33" i="23" s="1"/>
  <c r="K1693" i="23"/>
  <c r="G1693" i="23"/>
  <c r="H33" i="23" s="1"/>
  <c r="L33" i="23" s="1"/>
  <c r="AI33" i="23" s="1"/>
  <c r="F1639" i="23"/>
  <c r="G32" i="23" s="1"/>
  <c r="G1639" i="23"/>
  <c r="H32" i="23" s="1"/>
  <c r="L32" i="23" s="1"/>
  <c r="AI32" i="23" s="1"/>
  <c r="K1477" i="23"/>
  <c r="F1477" i="23"/>
  <c r="G29" i="23" s="1"/>
  <c r="L1477" i="23"/>
  <c r="E1477" i="23"/>
  <c r="F29" i="23" s="1"/>
  <c r="G1477" i="23"/>
  <c r="H29" i="23" s="1"/>
  <c r="L29" i="23" s="1"/>
  <c r="AI29" i="23" s="1"/>
  <c r="K1423" i="23"/>
  <c r="D1423" i="23"/>
  <c r="E28" i="23" s="1"/>
  <c r="F1423" i="23"/>
  <c r="G28" i="23" s="1"/>
  <c r="L1423" i="23"/>
  <c r="E1423" i="23"/>
  <c r="F28" i="23" s="1"/>
  <c r="G1423" i="23"/>
  <c r="H28" i="23" s="1"/>
  <c r="L28" i="23" s="1"/>
  <c r="AI28" i="23" s="1"/>
  <c r="AE11" i="7" s="1"/>
  <c r="D1369" i="23"/>
  <c r="E27" i="23" s="1"/>
  <c r="K1369" i="23"/>
  <c r="L1369" i="23"/>
  <c r="E1369" i="23"/>
  <c r="F27" i="23" s="1"/>
  <c r="G1369" i="23"/>
  <c r="H27" i="23" s="1"/>
  <c r="L27" i="23" s="1"/>
  <c r="AI27" i="23" s="1"/>
  <c r="K1315" i="23"/>
  <c r="F1315" i="23"/>
  <c r="G26" i="23" s="1"/>
  <c r="D1315" i="23"/>
  <c r="E26" i="23" s="1"/>
  <c r="L1315" i="23"/>
  <c r="G1315" i="23"/>
  <c r="H26" i="23" s="1"/>
  <c r="L26" i="23" s="1"/>
  <c r="AI26" i="23" s="1"/>
  <c r="E1315" i="23"/>
  <c r="F26" i="23" s="1"/>
  <c r="F1261" i="23"/>
  <c r="G25" i="23" s="1"/>
  <c r="K1261" i="23"/>
  <c r="CO25" i="23" s="1"/>
  <c r="D1261" i="23"/>
  <c r="E25" i="23" s="1"/>
  <c r="L1261" i="23"/>
  <c r="E1261" i="23"/>
  <c r="F25" i="23" s="1"/>
  <c r="G1261" i="23"/>
  <c r="H25" i="23" s="1"/>
  <c r="L25" i="23" s="1"/>
  <c r="AI25" i="23" s="1"/>
  <c r="D1207" i="23"/>
  <c r="E24" i="23" s="1"/>
  <c r="F1207" i="23"/>
  <c r="G24" i="23" s="1"/>
  <c r="K1207" i="23"/>
  <c r="CO24" i="23" s="1"/>
  <c r="G1207" i="23"/>
  <c r="H24" i="23" s="1"/>
  <c r="L24" i="23" s="1"/>
  <c r="AI24" i="23" s="1"/>
  <c r="E1207" i="23"/>
  <c r="F24" i="23" s="1"/>
  <c r="L1207" i="23"/>
  <c r="CP24" i="23" s="1"/>
  <c r="CR24" i="23" s="1"/>
  <c r="D1153" i="23"/>
  <c r="E23" i="23" s="1"/>
  <c r="K1153" i="23"/>
  <c r="F1153" i="23"/>
  <c r="G23" i="23" s="1"/>
  <c r="L1153" i="23"/>
  <c r="E1153" i="23"/>
  <c r="F23" i="23" s="1"/>
  <c r="G1153" i="23"/>
  <c r="H23" i="23" s="1"/>
  <c r="L23" i="23" s="1"/>
  <c r="AI23" i="23" s="1"/>
  <c r="D1099" i="23"/>
  <c r="E22" i="23" s="1"/>
  <c r="F1099" i="23"/>
  <c r="G22" i="23" s="1"/>
  <c r="K1099" i="23"/>
  <c r="L1099" i="23"/>
  <c r="E1099" i="23"/>
  <c r="F22" i="23" s="1"/>
  <c r="G1099" i="23"/>
  <c r="H22" i="23" s="1"/>
  <c r="L22" i="23" s="1"/>
  <c r="AI22" i="23" s="1"/>
  <c r="AE26" i="7" s="1"/>
  <c r="K1045" i="23"/>
  <c r="D1045" i="23"/>
  <c r="E21" i="23" s="1"/>
  <c r="F1045" i="23"/>
  <c r="G21" i="23" s="1"/>
  <c r="G1045" i="23"/>
  <c r="H21" i="23" s="1"/>
  <c r="L21" i="23" s="1"/>
  <c r="AI21" i="23" s="1"/>
  <c r="G991" i="23"/>
  <c r="H20" i="23" s="1"/>
  <c r="L20" i="23" s="1"/>
  <c r="AI20" i="23" s="1"/>
  <c r="F991" i="23"/>
  <c r="G20" i="23" s="1"/>
  <c r="G883" i="23"/>
  <c r="H18" i="23" s="1"/>
  <c r="L18" i="23" s="1"/>
  <c r="AI18" i="23" s="1"/>
  <c r="D829" i="23"/>
  <c r="E17" i="23" s="1"/>
  <c r="K829" i="23"/>
  <c r="F829" i="23"/>
  <c r="G17" i="23" s="1"/>
  <c r="L829" i="23"/>
  <c r="G829" i="23"/>
  <c r="H17" i="23" s="1"/>
  <c r="L17" i="23" s="1"/>
  <c r="AI17" i="23" s="1"/>
  <c r="E829" i="23"/>
  <c r="F17" i="23" s="1"/>
  <c r="F613" i="23"/>
  <c r="G13" i="23" s="1"/>
  <c r="G613" i="23"/>
  <c r="H13" i="23" s="1"/>
  <c r="L13" i="23" s="1"/>
  <c r="AI13" i="23" s="1"/>
  <c r="L613" i="23"/>
  <c r="CP13" i="23" s="1"/>
  <c r="CR13" i="23" s="1"/>
  <c r="D559" i="23"/>
  <c r="E12" i="23" s="1"/>
  <c r="F559" i="23"/>
  <c r="G12" i="23" s="1"/>
  <c r="K559" i="23"/>
  <c r="CO12" i="23" s="1"/>
  <c r="G559" i="23"/>
  <c r="H12" i="23" s="1"/>
  <c r="L12" i="23" s="1"/>
  <c r="AI12" i="23" s="1"/>
  <c r="E559" i="23"/>
  <c r="F12" i="23" s="1"/>
  <c r="L559" i="23"/>
  <c r="CP12" i="23" s="1"/>
  <c r="CR12" i="23" s="1"/>
  <c r="F505" i="23"/>
  <c r="G11" i="23" s="1"/>
  <c r="D505" i="23"/>
  <c r="E11" i="23" s="1"/>
  <c r="K505" i="23"/>
  <c r="CO11" i="23" s="1"/>
  <c r="E505" i="23"/>
  <c r="F11" i="23" s="1"/>
  <c r="L505" i="23"/>
  <c r="G505" i="23"/>
  <c r="H11" i="23" s="1"/>
  <c r="L11" i="23" s="1"/>
  <c r="AI11" i="23" s="1"/>
  <c r="D451" i="23"/>
  <c r="E10" i="23" s="1"/>
  <c r="K451" i="23"/>
  <c r="F451" i="23"/>
  <c r="G10" i="23" s="1"/>
  <c r="E451" i="23"/>
  <c r="F10" i="23" s="1"/>
  <c r="L451" i="23"/>
  <c r="G451" i="23"/>
  <c r="H10" i="23" s="1"/>
  <c r="L10" i="23" s="1"/>
  <c r="AI10" i="23" s="1"/>
  <c r="AE14" i="7" s="1"/>
  <c r="K397" i="23"/>
  <c r="F397" i="23"/>
  <c r="G9" i="23" s="1"/>
  <c r="D397" i="23"/>
  <c r="E9" i="23" s="1"/>
  <c r="L397" i="23"/>
  <c r="E397" i="23"/>
  <c r="F9" i="23" s="1"/>
  <c r="G397" i="23"/>
  <c r="H9" i="23" s="1"/>
  <c r="L9" i="23" s="1"/>
  <c r="AI9" i="23" s="1"/>
  <c r="AE13" i="7" s="1"/>
  <c r="F343" i="23"/>
  <c r="G8" i="23" s="1"/>
  <c r="G343" i="23"/>
  <c r="H8" i="23" s="1"/>
  <c r="L8" i="23" s="1"/>
  <c r="AI8" i="23" s="1"/>
  <c r="AE12" i="7" s="1"/>
  <c r="L181" i="23"/>
  <c r="E181" i="23"/>
  <c r="F5" i="23" s="1"/>
  <c r="G181" i="23"/>
  <c r="H5" i="23" s="1"/>
  <c r="L5" i="23" s="1"/>
  <c r="AI5" i="23" s="1"/>
  <c r="AE9" i="7" s="1"/>
  <c r="F127" i="23"/>
  <c r="G4" i="23" s="1"/>
  <c r="D127" i="23"/>
  <c r="E4" i="23" s="1"/>
  <c r="K127" i="23"/>
  <c r="CO4" i="23" s="1"/>
  <c r="G127" i="23"/>
  <c r="H4" i="23" s="1"/>
  <c r="L4" i="23" s="1"/>
  <c r="L127" i="23"/>
  <c r="CP4" i="23" s="1"/>
  <c r="CR4" i="23" s="1"/>
  <c r="E127" i="23"/>
  <c r="F4" i="23" s="1"/>
  <c r="F64" i="19"/>
  <c r="L5" i="19" s="1"/>
  <c r="C6" i="18"/>
  <c r="E18" i="20" s="1"/>
  <c r="G18" i="20" s="1"/>
  <c r="V64" i="19"/>
  <c r="W64" i="19"/>
  <c r="P115" i="13"/>
  <c r="T115" i="13" s="1"/>
  <c r="E63" i="20"/>
  <c r="G63" i="20" s="1"/>
  <c r="U2609" i="23"/>
  <c r="K2611" i="23"/>
  <c r="CO50" i="23" s="1"/>
  <c r="L2611" i="23"/>
  <c r="CP50" i="23" s="1"/>
  <c r="CR50" i="23" s="1"/>
  <c r="U2555" i="23"/>
  <c r="K2557" i="23"/>
  <c r="CO49" i="23" s="1"/>
  <c r="L2557" i="23"/>
  <c r="CP49" i="23" s="1"/>
  <c r="CR49" i="23" s="1"/>
  <c r="U2231" i="23"/>
  <c r="D2233" i="23" s="1"/>
  <c r="E43" i="23" s="1"/>
  <c r="L2233" i="23"/>
  <c r="CP43" i="23" s="1"/>
  <c r="CR43" i="23" s="1"/>
  <c r="U2123" i="23"/>
  <c r="L2125" i="23"/>
  <c r="CP41" i="23" s="1"/>
  <c r="CR41" i="23" s="1"/>
  <c r="G937" i="23"/>
  <c r="H19" i="23" s="1"/>
  <c r="L19" i="23" s="1"/>
  <c r="AI19" i="23" s="1"/>
  <c r="AE23" i="7" s="1"/>
  <c r="F937" i="23"/>
  <c r="G19" i="23" s="1"/>
  <c r="F289" i="23"/>
  <c r="G7" i="23" s="1"/>
  <c r="AC7" i="23" s="1"/>
  <c r="G289" i="23"/>
  <c r="H7" i="23" s="1"/>
  <c r="G235" i="23"/>
  <c r="H6" i="23" s="1"/>
  <c r="L6" i="23" s="1"/>
  <c r="AI6" i="23" s="1"/>
  <c r="AE10" i="7" s="1"/>
  <c r="F235" i="23"/>
  <c r="G6" i="23" s="1"/>
  <c r="V79" i="13" l="1"/>
  <c r="E57" i="20" s="1"/>
  <c r="G57" i="20" s="1"/>
  <c r="Q115" i="13"/>
  <c r="U115" i="13"/>
  <c r="Y64" i="19"/>
  <c r="CP72" i="23"/>
  <c r="CR72" i="23" s="1"/>
  <c r="CP71" i="23"/>
  <c r="CR71" i="23" s="1"/>
  <c r="CP46" i="23"/>
  <c r="CR46" i="23" s="1"/>
  <c r="CO42" i="23"/>
  <c r="CO22" i="23"/>
  <c r="CO29" i="23"/>
  <c r="CP25" i="23"/>
  <c r="CR25" i="23" s="1"/>
  <c r="AE25" i="7"/>
  <c r="S4722" i="23"/>
  <c r="C11" i="16"/>
  <c r="C19" i="16" s="1"/>
  <c r="D19" i="16" s="1"/>
  <c r="U3204" i="23"/>
  <c r="K3205" i="23"/>
  <c r="CO61" i="23" s="1"/>
  <c r="L3205" i="23"/>
  <c r="CP61" i="23" s="1"/>
  <c r="CR61" i="23" s="1"/>
  <c r="U2502" i="23"/>
  <c r="K2503" i="23"/>
  <c r="CO48" i="23" s="1"/>
  <c r="L2503" i="23"/>
  <c r="CP48" i="23" s="1"/>
  <c r="CR48" i="23" s="1"/>
  <c r="U2448" i="23"/>
  <c r="K2449" i="23"/>
  <c r="CO47" i="23" s="1"/>
  <c r="L2449" i="23"/>
  <c r="CP47" i="23" s="1"/>
  <c r="CR47" i="23" s="1"/>
  <c r="U2286" i="23"/>
  <c r="L2287" i="23"/>
  <c r="CP44" i="23" s="1"/>
  <c r="CR44" i="23" s="1"/>
  <c r="C1855" i="23"/>
  <c r="D36" i="23" s="1"/>
  <c r="E1855" i="23"/>
  <c r="F36" i="23" s="1"/>
  <c r="U1692" i="23"/>
  <c r="L1693" i="23"/>
  <c r="CP33" i="23" s="1"/>
  <c r="CR33" i="23" s="1"/>
  <c r="U1044" i="23"/>
  <c r="L1045" i="23"/>
  <c r="CP21" i="23" s="1"/>
  <c r="CR21" i="23" s="1"/>
  <c r="U180" i="23"/>
  <c r="K181" i="23"/>
  <c r="X66" i="18"/>
  <c r="W66" i="18"/>
  <c r="C2125" i="23"/>
  <c r="D41" i="23" s="1"/>
  <c r="D2125" i="23"/>
  <c r="E41" i="23" s="1"/>
  <c r="E2125" i="23"/>
  <c r="F41" i="23" s="1"/>
  <c r="T4722" i="23"/>
  <c r="C4723" i="23"/>
  <c r="K62" i="23"/>
  <c r="AC62" i="23"/>
  <c r="J55" i="23"/>
  <c r="Q55" i="23"/>
  <c r="L57" i="6" s="1"/>
  <c r="AA53" i="23"/>
  <c r="P53" i="23"/>
  <c r="K55" i="6" s="1"/>
  <c r="I53" i="23"/>
  <c r="AC53" i="23"/>
  <c r="K53" i="23"/>
  <c r="J53" i="23"/>
  <c r="Q53" i="23"/>
  <c r="L55" i="6" s="1"/>
  <c r="AD49" i="23"/>
  <c r="Z57" i="3"/>
  <c r="J51" i="6"/>
  <c r="AC37" i="23"/>
  <c r="K37" i="23"/>
  <c r="I37" i="23"/>
  <c r="P37" i="23"/>
  <c r="K39" i="6" s="1"/>
  <c r="AA37" i="23"/>
  <c r="J37" i="23"/>
  <c r="Q37" i="23"/>
  <c r="L39" i="6" s="1"/>
  <c r="AC36" i="23"/>
  <c r="K36" i="23"/>
  <c r="AA36" i="23"/>
  <c r="P36" i="23"/>
  <c r="K38" i="6" s="1"/>
  <c r="I36" i="23"/>
  <c r="CQ36" i="23"/>
  <c r="P38" i="6"/>
  <c r="K16" i="23"/>
  <c r="AC16" i="23"/>
  <c r="H20" i="7" s="1"/>
  <c r="K15" i="23"/>
  <c r="AC15" i="23"/>
  <c r="AC14" i="23"/>
  <c r="K14" i="23"/>
  <c r="K5" i="23"/>
  <c r="AC5" i="23"/>
  <c r="BE70" i="18"/>
  <c r="BE69" i="18"/>
  <c r="BD69" i="18"/>
  <c r="BD70" i="18"/>
  <c r="BC69" i="18"/>
  <c r="BC70" i="18"/>
  <c r="BA70" i="18"/>
  <c r="BA69" i="18"/>
  <c r="BB70" i="18"/>
  <c r="BB69" i="18"/>
  <c r="AZ70" i="18"/>
  <c r="AY69" i="18"/>
  <c r="AY70" i="18"/>
  <c r="AZ69" i="18"/>
  <c r="AW69" i="18"/>
  <c r="AW70" i="18"/>
  <c r="AX70" i="18"/>
  <c r="AX69" i="18"/>
  <c r="AV70" i="18"/>
  <c r="AV69" i="18"/>
  <c r="AU69" i="18"/>
  <c r="AU70" i="18"/>
  <c r="AT69" i="18"/>
  <c r="AT70" i="18"/>
  <c r="AS70" i="18"/>
  <c r="AS69" i="18"/>
  <c r="AQ69" i="18"/>
  <c r="AQ70" i="18"/>
  <c r="AR69" i="18"/>
  <c r="AR70" i="18"/>
  <c r="AP69" i="18"/>
  <c r="AP70" i="18"/>
  <c r="AO70" i="18"/>
  <c r="AO69" i="18"/>
  <c r="AN70" i="18"/>
  <c r="AN69" i="18"/>
  <c r="AM70" i="18"/>
  <c r="AM69" i="18"/>
  <c r="AL69" i="18"/>
  <c r="AL70" i="18"/>
  <c r="AK69" i="18"/>
  <c r="AK70" i="18"/>
  <c r="AI70" i="18"/>
  <c r="AI69" i="18"/>
  <c r="AJ70" i="18"/>
  <c r="AJ69" i="18"/>
  <c r="AG70" i="18"/>
  <c r="AG69" i="18"/>
  <c r="AH69" i="18"/>
  <c r="AH70" i="18"/>
  <c r="AF70" i="18"/>
  <c r="AF69" i="18"/>
  <c r="AE69" i="18"/>
  <c r="AE70" i="18"/>
  <c r="AD69" i="18"/>
  <c r="AD70" i="18"/>
  <c r="AC70" i="18"/>
  <c r="AC69" i="18"/>
  <c r="AB70" i="18"/>
  <c r="AA69" i="18"/>
  <c r="AB69" i="18"/>
  <c r="AA70" i="18"/>
  <c r="Z69" i="18"/>
  <c r="Z70" i="18"/>
  <c r="X69" i="18"/>
  <c r="Y70" i="18"/>
  <c r="Y69" i="18"/>
  <c r="X70" i="18"/>
  <c r="W70" i="18"/>
  <c r="V69" i="18"/>
  <c r="V70" i="18"/>
  <c r="W69" i="18"/>
  <c r="C116" i="13"/>
  <c r="BE68" i="18"/>
  <c r="BE72" i="18"/>
  <c r="F116" i="13" s="1"/>
  <c r="BD72" i="18"/>
  <c r="F115" i="13" s="1"/>
  <c r="BD68" i="18"/>
  <c r="BC72" i="18"/>
  <c r="F114" i="13" s="1"/>
  <c r="BC68" i="18"/>
  <c r="H56" i="13"/>
  <c r="BB68" i="18"/>
  <c r="BB72" i="18"/>
  <c r="F113" i="13" s="1"/>
  <c r="BA68" i="18"/>
  <c r="BA72" i="18"/>
  <c r="F112" i="13" s="1"/>
  <c r="AZ72" i="18"/>
  <c r="F111" i="13" s="1"/>
  <c r="AZ68" i="18"/>
  <c r="H55" i="13"/>
  <c r="G55" i="13"/>
  <c r="AY68" i="18"/>
  <c r="AY72" i="18"/>
  <c r="F110" i="13" s="1"/>
  <c r="AX68" i="18"/>
  <c r="AX72" i="18"/>
  <c r="F109" i="13" s="1"/>
  <c r="AW68" i="18"/>
  <c r="AW72" i="18"/>
  <c r="F108" i="13" s="1"/>
  <c r="AV72" i="18"/>
  <c r="F107" i="13" s="1"/>
  <c r="AV68" i="18"/>
  <c r="AU72" i="18"/>
  <c r="F106" i="13" s="1"/>
  <c r="AU68" i="18"/>
  <c r="AT68" i="18"/>
  <c r="AT72" i="18"/>
  <c r="F105" i="13" s="1"/>
  <c r="G53" i="13"/>
  <c r="H53" i="13"/>
  <c r="AS72" i="18"/>
  <c r="F104" i="13" s="1"/>
  <c r="AS68" i="18"/>
  <c r="AR68" i="18"/>
  <c r="AR72" i="18"/>
  <c r="F103" i="13" s="1"/>
  <c r="AQ68" i="18"/>
  <c r="AQ72" i="18"/>
  <c r="F102" i="13" s="1"/>
  <c r="D56" i="13"/>
  <c r="C52" i="13"/>
  <c r="AP72" i="18"/>
  <c r="F101" i="13" s="1"/>
  <c r="AP68" i="18"/>
  <c r="AO68" i="18"/>
  <c r="AO72" i="18"/>
  <c r="F100" i="13" s="1"/>
  <c r="D55" i="13"/>
  <c r="C51" i="13"/>
  <c r="AN68" i="18"/>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68" i="18"/>
  <c r="X72" i="18"/>
  <c r="F83" i="13" s="1"/>
  <c r="W68" i="18"/>
  <c r="W72" i="18"/>
  <c r="F82" i="13" s="1"/>
  <c r="W79" i="13"/>
  <c r="E58" i="20" s="1"/>
  <c r="G58" i="20" s="1"/>
  <c r="S116" i="13"/>
  <c r="G30" i="2"/>
  <c r="C27" i="2"/>
  <c r="C13" i="10"/>
  <c r="C63" i="11"/>
  <c r="C82" i="11"/>
  <c r="C10" i="12"/>
  <c r="C17" i="14"/>
  <c r="E24" i="20"/>
  <c r="G24" i="20" s="1"/>
  <c r="J5" i="20"/>
  <c r="K5" i="20"/>
  <c r="D27" i="2"/>
  <c r="F13" i="10"/>
  <c r="B4099" i="23"/>
  <c r="C4099" i="23"/>
  <c r="D19" i="14" s="1"/>
  <c r="L3151" i="23"/>
  <c r="CP60" i="23" s="1"/>
  <c r="CR60" i="23" s="1"/>
  <c r="U3150" i="23"/>
  <c r="AD50" i="23"/>
  <c r="Z58" i="3"/>
  <c r="J52" i="6"/>
  <c r="J45" i="6"/>
  <c r="Z51" i="3"/>
  <c r="AD43" i="23"/>
  <c r="L1639" i="23"/>
  <c r="CP32" i="23" s="1"/>
  <c r="CR32" i="23" s="1"/>
  <c r="K1639" i="23"/>
  <c r="CO32" i="23" s="1"/>
  <c r="U1638" i="23"/>
  <c r="J33" i="6"/>
  <c r="Z39" i="3"/>
  <c r="AD31" i="23"/>
  <c r="L1585" i="23"/>
  <c r="CP31" i="23" s="1"/>
  <c r="CR31" i="23" s="1"/>
  <c r="K1585" i="23"/>
  <c r="CO31" i="23" s="1"/>
  <c r="U1584" i="23"/>
  <c r="J32" i="6"/>
  <c r="Z38" i="3"/>
  <c r="AD30" i="23"/>
  <c r="L1531" i="23"/>
  <c r="CP30" i="23" s="1"/>
  <c r="CR30" i="23" s="1"/>
  <c r="K1531" i="23"/>
  <c r="CO30" i="23" s="1"/>
  <c r="U1530" i="23"/>
  <c r="L991" i="23"/>
  <c r="CP20" i="23" s="1"/>
  <c r="CR20" i="23" s="1"/>
  <c r="K991" i="23"/>
  <c r="CO20" i="23" s="1"/>
  <c r="U990" i="23"/>
  <c r="L937" i="23"/>
  <c r="CP19" i="23" s="1"/>
  <c r="CR19" i="23" s="1"/>
  <c r="K937" i="23"/>
  <c r="CO19" i="23" s="1"/>
  <c r="U936" i="23"/>
  <c r="J20" i="6"/>
  <c r="Z26" i="3"/>
  <c r="AD18" i="23"/>
  <c r="K883" i="23"/>
  <c r="CO18" i="23" s="1"/>
  <c r="U882" i="23"/>
  <c r="K343" i="23"/>
  <c r="CO8" i="23" s="1"/>
  <c r="L343" i="23"/>
  <c r="CP8" i="23" s="1"/>
  <c r="CR8" i="23" s="1"/>
  <c r="U342" i="23"/>
  <c r="K289" i="23"/>
  <c r="CO7" i="23" s="1"/>
  <c r="L289" i="23"/>
  <c r="CP7" i="23" s="1"/>
  <c r="CR7" i="23" s="1"/>
  <c r="U288" i="23"/>
  <c r="K235" i="23"/>
  <c r="CO6" i="23" s="1"/>
  <c r="L235" i="23"/>
  <c r="CP6" i="23" s="1"/>
  <c r="CR6" i="23" s="1"/>
  <c r="U234" i="23"/>
  <c r="V66" i="18"/>
  <c r="C8" i="18"/>
  <c r="C7" i="18"/>
  <c r="E9" i="20" s="1"/>
  <c r="G9" i="20" s="1"/>
  <c r="C115" i="13"/>
  <c r="C24" i="9"/>
  <c r="G16" i="14"/>
  <c r="G14" i="14" s="1"/>
  <c r="G18" i="14"/>
  <c r="F18" i="14"/>
  <c r="F16" i="14"/>
  <c r="F14" i="14" s="1"/>
  <c r="E18" i="14"/>
  <c r="E16" i="14"/>
  <c r="E14" i="14" s="1"/>
  <c r="AC72" i="23"/>
  <c r="K72" i="23"/>
  <c r="AD72" i="23" s="1"/>
  <c r="I72" i="23"/>
  <c r="AA72" i="23"/>
  <c r="P72" i="23"/>
  <c r="CQ72" i="23"/>
  <c r="Q72" i="23"/>
  <c r="J72" i="23"/>
  <c r="AC71" i="23"/>
  <c r="K71" i="23"/>
  <c r="AD71" i="23" s="1"/>
  <c r="CQ71" i="23"/>
  <c r="I71" i="23"/>
  <c r="AA71" i="23"/>
  <c r="P71" i="23"/>
  <c r="J71" i="23"/>
  <c r="Q71" i="23"/>
  <c r="I70" i="23"/>
  <c r="P70" i="23"/>
  <c r="AA70" i="23"/>
  <c r="AC70" i="23"/>
  <c r="K70" i="23"/>
  <c r="AD70" i="23" s="1"/>
  <c r="CQ70" i="23"/>
  <c r="J70" i="23"/>
  <c r="Q70" i="23"/>
  <c r="I69" i="23"/>
  <c r="P69" i="23"/>
  <c r="AA69" i="23"/>
  <c r="AC69" i="23"/>
  <c r="K69" i="23"/>
  <c r="AD69" i="23" s="1"/>
  <c r="CQ69" i="23"/>
  <c r="J69" i="23"/>
  <c r="Q69" i="23"/>
  <c r="AC68" i="23"/>
  <c r="K68" i="23"/>
  <c r="AD68" i="23" s="1"/>
  <c r="I68" i="23"/>
  <c r="P68" i="23"/>
  <c r="AA68" i="23"/>
  <c r="CQ68" i="23"/>
  <c r="Q68" i="23"/>
  <c r="J68" i="23"/>
  <c r="I67" i="23"/>
  <c r="AA67" i="23"/>
  <c r="P67" i="23"/>
  <c r="K67" i="23"/>
  <c r="AD67" i="23" s="1"/>
  <c r="AC67" i="23"/>
  <c r="J67" i="23"/>
  <c r="Q67" i="23"/>
  <c r="K66" i="23"/>
  <c r="AC66" i="23"/>
  <c r="AC65" i="23"/>
  <c r="K65" i="23"/>
  <c r="AA64" i="23"/>
  <c r="P64" i="23"/>
  <c r="K66" i="6" s="1"/>
  <c r="I64" i="23"/>
  <c r="K64" i="23"/>
  <c r="AC64" i="23"/>
  <c r="CQ64" i="23"/>
  <c r="P66" i="6"/>
  <c r="J64" i="23"/>
  <c r="Q64" i="23"/>
  <c r="L66" i="6" s="1"/>
  <c r="AA63" i="23"/>
  <c r="P63" i="23"/>
  <c r="K65" i="6" s="1"/>
  <c r="I63" i="23"/>
  <c r="K63" i="23"/>
  <c r="AC63" i="23"/>
  <c r="CQ63" i="23"/>
  <c r="P65" i="6"/>
  <c r="Q63" i="23"/>
  <c r="L65" i="6" s="1"/>
  <c r="J63" i="23"/>
  <c r="AC61" i="23"/>
  <c r="K61" i="23"/>
  <c r="K60" i="23"/>
  <c r="AC60" i="23"/>
  <c r="P62" i="6"/>
  <c r="CQ60" i="23"/>
  <c r="I59" i="23"/>
  <c r="P59" i="23"/>
  <c r="K61" i="6" s="1"/>
  <c r="AA59" i="23"/>
  <c r="K59" i="23"/>
  <c r="AC59" i="23"/>
  <c r="P61" i="6"/>
  <c r="CQ59" i="23"/>
  <c r="Q59" i="23"/>
  <c r="L61" i="6" s="1"/>
  <c r="J59" i="23"/>
  <c r="K58" i="23"/>
  <c r="AC58" i="23"/>
  <c r="AA58" i="23"/>
  <c r="P58" i="23"/>
  <c r="K60" i="6" s="1"/>
  <c r="I58" i="23"/>
  <c r="Q58" i="23"/>
  <c r="L60" i="6" s="1"/>
  <c r="J58" i="23"/>
  <c r="I57" i="23"/>
  <c r="P57" i="23"/>
  <c r="K59" i="6" s="1"/>
  <c r="AA57" i="23"/>
  <c r="AC57" i="23"/>
  <c r="K57" i="23"/>
  <c r="Q57" i="23"/>
  <c r="L59" i="6" s="1"/>
  <c r="J57" i="23"/>
  <c r="I56" i="23"/>
  <c r="P56" i="23"/>
  <c r="K58" i="6" s="1"/>
  <c r="AA56" i="23"/>
  <c r="AC56" i="23"/>
  <c r="K56" i="23"/>
  <c r="Q56" i="23"/>
  <c r="L58" i="6" s="1"/>
  <c r="J56" i="23"/>
  <c r="I55" i="23"/>
  <c r="P55" i="23"/>
  <c r="K57" i="6" s="1"/>
  <c r="AA55" i="23"/>
  <c r="AC55" i="23"/>
  <c r="K55" i="23"/>
  <c r="CQ54" i="23"/>
  <c r="P56" i="6"/>
  <c r="AA54" i="23"/>
  <c r="P54" i="23"/>
  <c r="K56" i="6" s="1"/>
  <c r="I54" i="23"/>
  <c r="J54" i="23"/>
  <c r="Q54" i="23"/>
  <c r="L56" i="6" s="1"/>
  <c r="I52" i="23"/>
  <c r="P52" i="23"/>
  <c r="K54" i="6" s="1"/>
  <c r="AA52" i="23"/>
  <c r="K52" i="23"/>
  <c r="AC52" i="23"/>
  <c r="Q52" i="23"/>
  <c r="L54" i="6" s="1"/>
  <c r="J52" i="23"/>
  <c r="I51" i="23"/>
  <c r="P51" i="23"/>
  <c r="K53" i="6" s="1"/>
  <c r="AA51" i="23"/>
  <c r="AC51" i="23"/>
  <c r="K51" i="23"/>
  <c r="Q51" i="23"/>
  <c r="L53" i="6" s="1"/>
  <c r="J51" i="23"/>
  <c r="K48" i="23"/>
  <c r="AC48" i="23"/>
  <c r="AC47" i="23"/>
  <c r="K47" i="23"/>
  <c r="J47" i="23"/>
  <c r="I46" i="23"/>
  <c r="P46" i="23"/>
  <c r="K48" i="6" s="1"/>
  <c r="AA46" i="23"/>
  <c r="AC46" i="23"/>
  <c r="K46" i="23"/>
  <c r="Q46" i="23"/>
  <c r="L48" i="6" s="1"/>
  <c r="J46" i="23"/>
  <c r="AA45" i="23"/>
  <c r="P45" i="23"/>
  <c r="K47" i="6" s="1"/>
  <c r="I45" i="23"/>
  <c r="AC45" i="23"/>
  <c r="K45" i="23"/>
  <c r="Q45" i="23"/>
  <c r="L47" i="6" s="1"/>
  <c r="J45" i="23"/>
  <c r="K44" i="23"/>
  <c r="AC44" i="23"/>
  <c r="I43" i="23"/>
  <c r="AA43" i="23"/>
  <c r="P43" i="23"/>
  <c r="K45" i="6" s="1"/>
  <c r="P45" i="6"/>
  <c r="CQ43" i="23"/>
  <c r="AC42" i="23"/>
  <c r="K42" i="23"/>
  <c r="I42" i="23"/>
  <c r="AA42" i="23"/>
  <c r="P42" i="23"/>
  <c r="K44" i="6" s="1"/>
  <c r="J42" i="23"/>
  <c r="Q42" i="23"/>
  <c r="L44" i="6" s="1"/>
  <c r="AC41" i="23"/>
  <c r="K41" i="23"/>
  <c r="AC40" i="23"/>
  <c r="K40" i="23"/>
  <c r="CQ40" i="23"/>
  <c r="P42" i="6"/>
  <c r="AA40" i="23"/>
  <c r="P40" i="23"/>
  <c r="K42" i="6" s="1"/>
  <c r="I40" i="23"/>
  <c r="J40" i="23"/>
  <c r="Q40" i="23"/>
  <c r="L42" i="6" s="1"/>
  <c r="I39" i="23"/>
  <c r="AA39" i="23"/>
  <c r="P39" i="23"/>
  <c r="K41" i="6" s="1"/>
  <c r="K39" i="23"/>
  <c r="AC39" i="23"/>
  <c r="CQ39" i="23"/>
  <c r="P41" i="6"/>
  <c r="J39" i="23"/>
  <c r="Q39" i="23"/>
  <c r="L41" i="6" s="1"/>
  <c r="AA38" i="23"/>
  <c r="P38" i="23"/>
  <c r="K40" i="6" s="1"/>
  <c r="I38" i="23"/>
  <c r="AC38" i="23"/>
  <c r="K38" i="23"/>
  <c r="Q38" i="23"/>
  <c r="L40" i="6" s="1"/>
  <c r="J38" i="23"/>
  <c r="K35" i="23"/>
  <c r="AC35" i="23"/>
  <c r="AA35" i="23"/>
  <c r="P35" i="23"/>
  <c r="K37" i="6" s="1"/>
  <c r="I35" i="23"/>
  <c r="J35" i="23"/>
  <c r="Q35" i="23"/>
  <c r="L37" i="6" s="1"/>
  <c r="I34" i="23"/>
  <c r="P34" i="23"/>
  <c r="K36" i="6" s="1"/>
  <c r="AA34" i="23"/>
  <c r="AC34" i="23"/>
  <c r="K34" i="23"/>
  <c r="P36" i="6"/>
  <c r="CQ34" i="23"/>
  <c r="Q34" i="23"/>
  <c r="L36" i="6" s="1"/>
  <c r="J34" i="23"/>
  <c r="AC33" i="23"/>
  <c r="K33" i="23"/>
  <c r="I33" i="23"/>
  <c r="P33" i="23"/>
  <c r="K35" i="6" s="1"/>
  <c r="AA33" i="23"/>
  <c r="AC32" i="23"/>
  <c r="K32" i="23"/>
  <c r="AC29" i="23"/>
  <c r="K29" i="23"/>
  <c r="J29" i="23"/>
  <c r="I28" i="23"/>
  <c r="P28" i="23"/>
  <c r="K30" i="6" s="1"/>
  <c r="AA28" i="23"/>
  <c r="AC28" i="23"/>
  <c r="H11" i="7" s="1"/>
  <c r="K28" i="23"/>
  <c r="J28" i="23"/>
  <c r="Q28" i="23"/>
  <c r="L30" i="6" s="1"/>
  <c r="I27" i="23"/>
  <c r="AA27" i="23"/>
  <c r="P27" i="23"/>
  <c r="K29" i="6" s="1"/>
  <c r="AC27" i="23"/>
  <c r="K27" i="23"/>
  <c r="Q27" i="23"/>
  <c r="L29" i="6" s="1"/>
  <c r="J27" i="23"/>
  <c r="K26" i="23"/>
  <c r="AC26" i="23"/>
  <c r="I26" i="23"/>
  <c r="AA26" i="23"/>
  <c r="P26" i="23"/>
  <c r="K28" i="6" s="1"/>
  <c r="Q26" i="23"/>
  <c r="L28" i="6" s="1"/>
  <c r="J26" i="23"/>
  <c r="K25" i="23"/>
  <c r="AC25" i="23"/>
  <c r="CQ25" i="23"/>
  <c r="P27" i="6"/>
  <c r="AA25" i="23"/>
  <c r="P25" i="23"/>
  <c r="K27" i="6" s="1"/>
  <c r="I25" i="23"/>
  <c r="Q25" i="23"/>
  <c r="L27" i="6" s="1"/>
  <c r="J25" i="23"/>
  <c r="I24" i="23"/>
  <c r="AA24" i="23"/>
  <c r="P24" i="23"/>
  <c r="K26" i="6" s="1"/>
  <c r="AC24" i="23"/>
  <c r="H28" i="7" s="1"/>
  <c r="K24" i="23"/>
  <c r="CQ24" i="23"/>
  <c r="P26" i="6"/>
  <c r="Q24" i="23"/>
  <c r="L26" i="6" s="1"/>
  <c r="J24" i="23"/>
  <c r="AA23" i="23"/>
  <c r="P23" i="23"/>
  <c r="K25" i="6" s="1"/>
  <c r="I23" i="23"/>
  <c r="AC23" i="23"/>
  <c r="H27" i="7" s="1"/>
  <c r="K23" i="23"/>
  <c r="J23" i="23"/>
  <c r="Q23" i="23"/>
  <c r="L25" i="6" s="1"/>
  <c r="AA22" i="23"/>
  <c r="G26" i="7" s="1"/>
  <c r="P22" i="23"/>
  <c r="K24" i="6" s="1"/>
  <c r="I22" i="23"/>
  <c r="AC22" i="23"/>
  <c r="H26" i="7" s="1"/>
  <c r="K22" i="23"/>
  <c r="J22" i="23"/>
  <c r="Q22" i="23"/>
  <c r="L24" i="6" s="1"/>
  <c r="I21" i="23"/>
  <c r="AA21" i="23"/>
  <c r="P21" i="23"/>
  <c r="K23" i="6" s="1"/>
  <c r="K21" i="23"/>
  <c r="AC21" i="23"/>
  <c r="K20" i="23"/>
  <c r="AC20" i="23"/>
  <c r="I17" i="23"/>
  <c r="AA17" i="23"/>
  <c r="G21" i="7" s="1"/>
  <c r="P17" i="23"/>
  <c r="K19" i="6" s="1"/>
  <c r="K17" i="23"/>
  <c r="AC17" i="23"/>
  <c r="H21" i="7" s="1"/>
  <c r="J17" i="23"/>
  <c r="Q17" i="23"/>
  <c r="L19" i="6" s="1"/>
  <c r="K13" i="23"/>
  <c r="AC13" i="23"/>
  <c r="I12" i="23"/>
  <c r="P12" i="23"/>
  <c r="K14" i="6" s="1"/>
  <c r="AA12" i="23"/>
  <c r="G16" i="7" s="1"/>
  <c r="K12" i="23"/>
  <c r="AC12" i="23"/>
  <c r="H16" i="7" s="1"/>
  <c r="CQ12" i="23"/>
  <c r="P14" i="6"/>
  <c r="Q12" i="23"/>
  <c r="L14" i="6" s="1"/>
  <c r="J12" i="23"/>
  <c r="AC11" i="23"/>
  <c r="K11" i="23"/>
  <c r="I11" i="23"/>
  <c r="P11" i="23"/>
  <c r="K13" i="6" s="1"/>
  <c r="AA11" i="23"/>
  <c r="CQ11" i="23"/>
  <c r="P13" i="6"/>
  <c r="J11" i="23"/>
  <c r="Q11" i="23"/>
  <c r="L13" i="6" s="1"/>
  <c r="AA10" i="23"/>
  <c r="P10" i="23"/>
  <c r="K12" i="6" s="1"/>
  <c r="I10" i="23"/>
  <c r="K10" i="23"/>
  <c r="AC10" i="23"/>
  <c r="H14" i="7" s="1"/>
  <c r="J10" i="23"/>
  <c r="Q10" i="23"/>
  <c r="L12" i="6" s="1"/>
  <c r="AC9" i="23"/>
  <c r="H13" i="7" s="1"/>
  <c r="K9" i="23"/>
  <c r="P9" i="23"/>
  <c r="K11" i="6" s="1"/>
  <c r="AA9" i="23"/>
  <c r="I9" i="23"/>
  <c r="J9" i="23"/>
  <c r="Q9" i="23"/>
  <c r="L11" i="6" s="1"/>
  <c r="AC8" i="23"/>
  <c r="H12" i="7" s="1"/>
  <c r="K8" i="23"/>
  <c r="J5" i="23"/>
  <c r="C17" i="15"/>
  <c r="AC4" i="23"/>
  <c r="K4" i="23"/>
  <c r="C15" i="15"/>
  <c r="AA4" i="23"/>
  <c r="P4" i="23"/>
  <c r="K6" i="6" s="1"/>
  <c r="I4" i="23"/>
  <c r="CQ4" i="23"/>
  <c r="P6" i="6"/>
  <c r="C24" i="15"/>
  <c r="AI4" i="23"/>
  <c r="J4" i="23"/>
  <c r="Q4" i="23"/>
  <c r="C2611" i="23"/>
  <c r="D50" i="23" s="1"/>
  <c r="E2611" i="23"/>
  <c r="F50" i="23" s="1"/>
  <c r="D2611" i="23"/>
  <c r="E50" i="23" s="1"/>
  <c r="P52" i="6"/>
  <c r="CQ50" i="23"/>
  <c r="C2557" i="23"/>
  <c r="D49" i="23" s="1"/>
  <c r="D2557" i="23"/>
  <c r="E49" i="23" s="1"/>
  <c r="E2557" i="23"/>
  <c r="F49" i="23" s="1"/>
  <c r="P51" i="6"/>
  <c r="CQ49" i="23"/>
  <c r="C2233" i="23"/>
  <c r="D43" i="23" s="1"/>
  <c r="E2233" i="23"/>
  <c r="F43" i="23" s="1"/>
  <c r="K19" i="23"/>
  <c r="AC19" i="23"/>
  <c r="AC6" i="23"/>
  <c r="K6" i="23"/>
  <c r="CP55" i="23"/>
  <c r="CR55" i="23" s="1"/>
  <c r="CO53" i="23"/>
  <c r="CO37" i="23"/>
  <c r="CP37" i="23"/>
  <c r="CR37" i="23" s="1"/>
  <c r="AE20" i="7"/>
  <c r="AE19" i="7"/>
  <c r="AE18" i="7"/>
  <c r="CO5" i="23"/>
  <c r="G56" i="13"/>
  <c r="C54" i="13"/>
  <c r="CO44" i="23"/>
  <c r="CP35" i="23"/>
  <c r="CR35" i="23" s="1"/>
  <c r="CO41" i="23"/>
  <c r="AE633" i="24"/>
  <c r="G19" i="14"/>
  <c r="F19" i="14"/>
  <c r="E19" i="14"/>
  <c r="CO45" i="23"/>
  <c r="G71" i="13"/>
  <c r="CO38" i="23"/>
  <c r="CO33" i="23"/>
  <c r="CP9" i="23"/>
  <c r="CR9" i="23" s="1"/>
  <c r="CP70" i="23"/>
  <c r="CR70" i="23" s="1"/>
  <c r="CP69" i="23"/>
  <c r="CR69" i="23" s="1"/>
  <c r="CO67" i="23"/>
  <c r="CO46" i="23"/>
  <c r="CO35" i="23"/>
  <c r="CP34" i="23"/>
  <c r="CR34" i="23" s="1"/>
  <c r="CP64" i="23"/>
  <c r="CR64" i="23" s="1"/>
  <c r="CO57" i="23"/>
  <c r="CP51" i="23"/>
  <c r="CR51" i="23" s="1"/>
  <c r="CO58" i="23"/>
  <c r="CO51" i="23"/>
  <c r="CP38" i="23"/>
  <c r="CR38" i="23" s="1"/>
  <c r="CP5" i="23"/>
  <c r="CR5" i="23" s="1"/>
  <c r="CO56" i="23"/>
  <c r="CP56" i="23"/>
  <c r="CR56" i="23" s="1"/>
  <c r="CO55" i="23"/>
  <c r="CP54" i="23"/>
  <c r="CR54" i="23" s="1"/>
  <c r="CO52" i="23"/>
  <c r="CP52" i="23"/>
  <c r="CR52" i="23" s="1"/>
  <c r="CP42" i="23"/>
  <c r="CR42" i="23" s="1"/>
  <c r="CP29" i="23"/>
  <c r="CR29" i="23" s="1"/>
  <c r="CO28" i="23"/>
  <c r="CP28" i="23"/>
  <c r="CR28" i="23" s="1"/>
  <c r="CO27" i="23"/>
  <c r="CP27" i="23"/>
  <c r="CR27" i="23" s="1"/>
  <c r="CO26" i="23"/>
  <c r="CP26" i="23"/>
  <c r="CR26" i="23" s="1"/>
  <c r="CO21" i="23"/>
  <c r="CP10" i="23"/>
  <c r="CR10" i="23" s="1"/>
  <c r="AE28" i="7"/>
  <c r="CO23" i="23"/>
  <c r="CP23" i="23"/>
  <c r="CR23" i="23" s="1"/>
  <c r="AE27" i="7"/>
  <c r="CP22" i="23"/>
  <c r="CR22" i="23" s="1"/>
  <c r="CO10" i="23"/>
  <c r="CO9" i="23"/>
  <c r="AE24" i="7"/>
  <c r="AE22" i="7"/>
  <c r="CO17" i="23"/>
  <c r="CP17" i="23"/>
  <c r="CR17" i="23" s="1"/>
  <c r="AE21" i="7"/>
  <c r="AE17" i="7"/>
  <c r="AE16" i="7"/>
  <c r="CP11" i="23"/>
  <c r="CR11" i="23" s="1"/>
  <c r="AE15" i="7"/>
  <c r="Y66" i="18"/>
  <c r="Y68" i="18" s="1"/>
  <c r="Z66" i="18"/>
  <c r="Z68" i="18" s="1"/>
  <c r="U3474" i="23"/>
  <c r="C3475" i="23" s="1"/>
  <c r="D66" i="23" s="1"/>
  <c r="L3475" i="23"/>
  <c r="CP66" i="23" s="1"/>
  <c r="CR66" i="23" s="1"/>
  <c r="K3475" i="23"/>
  <c r="CO66" i="23" s="1"/>
  <c r="U3420" i="23"/>
  <c r="C3421" i="23" s="1"/>
  <c r="D65" i="23" s="1"/>
  <c r="L3421" i="23"/>
  <c r="CP65" i="23" s="1"/>
  <c r="CR65" i="23" s="1"/>
  <c r="K3421" i="23"/>
  <c r="CO65" i="23" s="1"/>
  <c r="U3258" i="23"/>
  <c r="E3259" i="23" s="1"/>
  <c r="F62" i="23" s="1"/>
  <c r="J62" i="23" s="1"/>
  <c r="K3259" i="23"/>
  <c r="CO62" i="23" s="1"/>
  <c r="C1477" i="23"/>
  <c r="D29" i="23" s="1"/>
  <c r="D1477" i="23"/>
  <c r="E29" i="23" s="1"/>
  <c r="Q29" i="23" s="1"/>
  <c r="L31" i="6" s="1"/>
  <c r="C1045" i="23"/>
  <c r="D21" i="23" s="1"/>
  <c r="E1045" i="23"/>
  <c r="F21" i="23" s="1"/>
  <c r="U774" i="23"/>
  <c r="K775" i="23"/>
  <c r="CO16" i="23" s="1"/>
  <c r="L775" i="23"/>
  <c r="CP16" i="23" s="1"/>
  <c r="CR16" i="23" s="1"/>
  <c r="U720" i="23"/>
  <c r="L721" i="23"/>
  <c r="CP15" i="23" s="1"/>
  <c r="CR15" i="23" s="1"/>
  <c r="K721" i="23"/>
  <c r="CO15" i="23" s="1"/>
  <c r="U666" i="23"/>
  <c r="E667" i="23" s="1"/>
  <c r="F14" i="23" s="1"/>
  <c r="J14" i="23" s="1"/>
  <c r="K667" i="23"/>
  <c r="CO14" i="23" s="1"/>
  <c r="U612" i="23"/>
  <c r="E613" i="23" s="1"/>
  <c r="F13" i="23" s="1"/>
  <c r="J13" i="23" s="1"/>
  <c r="K613" i="23"/>
  <c r="CO13" i="23" s="1"/>
  <c r="C181" i="23"/>
  <c r="D5" i="23" s="1"/>
  <c r="D181" i="23"/>
  <c r="E5" i="23" s="1"/>
  <c r="Q5" i="23" s="1"/>
  <c r="L7" i="6" s="1"/>
  <c r="AD66" i="18"/>
  <c r="AD68" i="18" s="1"/>
  <c r="AC66" i="18"/>
  <c r="AC68" i="18" s="1"/>
  <c r="AB66" i="18"/>
  <c r="AA66" i="18"/>
  <c r="AA68" i="18" s="1"/>
  <c r="AE66" i="18"/>
  <c r="AE68" i="18" s="1"/>
  <c r="AF66" i="18"/>
  <c r="AF68" i="18" s="1"/>
  <c r="AG66" i="18"/>
  <c r="AG68" i="18" s="1"/>
  <c r="AH66" i="18"/>
  <c r="AH68" i="18" s="1"/>
  <c r="AI66" i="18"/>
  <c r="AI68" i="18" s="1"/>
  <c r="AK66" i="18"/>
  <c r="AK68" i="18" s="1"/>
  <c r="AL66" i="18"/>
  <c r="AL68" i="18" s="1"/>
  <c r="AM66" i="18"/>
  <c r="AM68" i="18" s="1"/>
  <c r="AJ66" i="18"/>
  <c r="AJ68" i="18" s="1"/>
  <c r="AH4722" i="23"/>
  <c r="D4723" i="23"/>
  <c r="E3205" i="23" l="1"/>
  <c r="F61" i="23" s="1"/>
  <c r="D3205" i="23"/>
  <c r="E61" i="23" s="1"/>
  <c r="C3205" i="23"/>
  <c r="D61" i="23" s="1"/>
  <c r="E2503" i="23"/>
  <c r="F48" i="23" s="1"/>
  <c r="D2503" i="23"/>
  <c r="E48" i="23" s="1"/>
  <c r="D2449" i="23"/>
  <c r="E47" i="23" s="1"/>
  <c r="C2449" i="23"/>
  <c r="D47" i="23" s="1"/>
  <c r="E2287" i="23"/>
  <c r="F44" i="23" s="1"/>
  <c r="D2287" i="23"/>
  <c r="E44" i="23" s="1"/>
  <c r="C2287" i="23"/>
  <c r="D44" i="23" s="1"/>
  <c r="E1693" i="23"/>
  <c r="F33" i="23" s="1"/>
  <c r="C1693" i="23"/>
  <c r="D33" i="23" s="1"/>
  <c r="H17" i="7"/>
  <c r="CQ42" i="23"/>
  <c r="P44" i="6"/>
  <c r="P24" i="6"/>
  <c r="CQ22" i="23"/>
  <c r="P31" i="6"/>
  <c r="CQ29" i="23"/>
  <c r="J36" i="23"/>
  <c r="Q36" i="23"/>
  <c r="L38" i="6" s="1"/>
  <c r="P41" i="23"/>
  <c r="K43" i="6" s="1"/>
  <c r="AA41" i="23"/>
  <c r="I41" i="23"/>
  <c r="Q41" i="23"/>
  <c r="L43" i="6" s="1"/>
  <c r="J41" i="23"/>
  <c r="D51" i="13"/>
  <c r="I51" i="13" s="1"/>
  <c r="AB68" i="18"/>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64" i="6"/>
  <c r="Z70" i="3"/>
  <c r="AD62" i="23"/>
  <c r="AH55" i="23"/>
  <c r="O55" i="23"/>
  <c r="AB53" i="23"/>
  <c r="N53" i="23"/>
  <c r="CS53" i="23" s="1"/>
  <c r="Y61" i="3"/>
  <c r="I55" i="6"/>
  <c r="J55" i="6"/>
  <c r="Z61" i="3"/>
  <c r="AD53" i="23"/>
  <c r="AH53" i="23"/>
  <c r="O53" i="23"/>
  <c r="J39" i="6"/>
  <c r="Z45" i="3"/>
  <c r="AD37" i="23"/>
  <c r="AB37" i="23"/>
  <c r="N37" i="23"/>
  <c r="CS37" i="23" s="1"/>
  <c r="Y45" i="3"/>
  <c r="I39" i="6"/>
  <c r="AH37" i="23"/>
  <c r="O37" i="23"/>
  <c r="J38" i="6"/>
  <c r="Z44" i="3"/>
  <c r="AD36" i="23"/>
  <c r="AB36" i="23"/>
  <c r="Y44" i="3"/>
  <c r="N36" i="23"/>
  <c r="I38" i="6"/>
  <c r="J18" i="6"/>
  <c r="Z24" i="3"/>
  <c r="AD16" i="23"/>
  <c r="K20" i="7" s="1"/>
  <c r="J17" i="6"/>
  <c r="Z23" i="3"/>
  <c r="AD15" i="23"/>
  <c r="K19" i="7" s="1"/>
  <c r="J16" i="6"/>
  <c r="Z22" i="3"/>
  <c r="AD14" i="23"/>
  <c r="K18" i="7" s="1"/>
  <c r="AH14" i="23"/>
  <c r="AD18" i="7" s="1"/>
  <c r="O14" i="23"/>
  <c r="AD5" i="23"/>
  <c r="K9" i="7" s="1"/>
  <c r="Z13" i="3"/>
  <c r="J7" i="6"/>
  <c r="G116" i="13"/>
  <c r="D116" i="13"/>
  <c r="L116" i="13" s="1"/>
  <c r="BE71" i="18"/>
  <c r="D115" i="13"/>
  <c r="L115" i="13" s="1"/>
  <c r="BD71" i="18"/>
  <c r="BC71" i="18"/>
  <c r="D114" i="13"/>
  <c r="BB71" i="18"/>
  <c r="D113" i="13"/>
  <c r="BA71" i="18"/>
  <c r="D112" i="13"/>
  <c r="D111" i="13"/>
  <c r="AZ71" i="18"/>
  <c r="D110" i="13"/>
  <c r="AY71" i="18"/>
  <c r="D109" i="13"/>
  <c r="AX71" i="18"/>
  <c r="D108" i="13"/>
  <c r="AW71" i="18"/>
  <c r="AV71" i="18"/>
  <c r="D107" i="13"/>
  <c r="AU71" i="18"/>
  <c r="D106" i="13"/>
  <c r="D105" i="13"/>
  <c r="AT71" i="18"/>
  <c r="AS71" i="18"/>
  <c r="D104" i="13"/>
  <c r="AR71" i="18"/>
  <c r="D103" i="13"/>
  <c r="D102" i="13"/>
  <c r="AQ71" i="18"/>
  <c r="G52" i="13"/>
  <c r="H52" i="13"/>
  <c r="J52" i="13" s="1"/>
  <c r="E52" i="13"/>
  <c r="AP71" i="18"/>
  <c r="D101" i="13"/>
  <c r="D100" i="13"/>
  <c r="AO71" i="18"/>
  <c r="G51" i="13"/>
  <c r="H51" i="13"/>
  <c r="J51" i="13" s="1"/>
  <c r="E51" i="13"/>
  <c r="D99" i="13"/>
  <c r="AN71" i="18"/>
  <c r="AM71" i="18"/>
  <c r="D98" i="13"/>
  <c r="D97" i="13"/>
  <c r="AL71" i="18"/>
  <c r="D96" i="13"/>
  <c r="AK71" i="18"/>
  <c r="D95" i="13"/>
  <c r="AJ71" i="18"/>
  <c r="AI71" i="18"/>
  <c r="D94" i="13"/>
  <c r="D93" i="13"/>
  <c r="AH71" i="18"/>
  <c r="AG71" i="18"/>
  <c r="D92" i="13"/>
  <c r="AF71" i="18"/>
  <c r="D91" i="13"/>
  <c r="D90" i="13"/>
  <c r="AE71" i="18"/>
  <c r="D89" i="13"/>
  <c r="AD71" i="18"/>
  <c r="D88" i="13"/>
  <c r="AC71" i="18"/>
  <c r="D87" i="13"/>
  <c r="AB71" i="18"/>
  <c r="AA71" i="18"/>
  <c r="D86" i="13"/>
  <c r="D85" i="13"/>
  <c r="Z71" i="18"/>
  <c r="Y71" i="18"/>
  <c r="D84" i="13"/>
  <c r="X71" i="18"/>
  <c r="D83" i="13"/>
  <c r="D82" i="13"/>
  <c r="W71" i="18"/>
  <c r="D16" i="14"/>
  <c r="D14" i="14" s="1"/>
  <c r="D18" i="14"/>
  <c r="D3151" i="23"/>
  <c r="E60" i="23" s="1"/>
  <c r="C3151" i="23"/>
  <c r="D60" i="23" s="1"/>
  <c r="E3151" i="23"/>
  <c r="F60" i="23" s="1"/>
  <c r="P34" i="6"/>
  <c r="CQ32" i="23"/>
  <c r="E1639" i="23"/>
  <c r="F32" i="23" s="1"/>
  <c r="D1639" i="23"/>
  <c r="E32" i="23" s="1"/>
  <c r="C1639" i="23"/>
  <c r="D32" i="23" s="1"/>
  <c r="P33" i="6"/>
  <c r="CQ31" i="23"/>
  <c r="E1585" i="23"/>
  <c r="F31" i="23" s="1"/>
  <c r="D1585" i="23"/>
  <c r="E31" i="23" s="1"/>
  <c r="C1585" i="23"/>
  <c r="D31" i="23" s="1"/>
  <c r="P32" i="6"/>
  <c r="CQ30" i="23"/>
  <c r="E1531" i="23"/>
  <c r="F30" i="23" s="1"/>
  <c r="D1531" i="23"/>
  <c r="E30" i="23" s="1"/>
  <c r="C1531" i="23"/>
  <c r="D30" i="23" s="1"/>
  <c r="P22" i="6"/>
  <c r="CQ20" i="23"/>
  <c r="E991" i="23"/>
  <c r="F20" i="23" s="1"/>
  <c r="D991" i="23"/>
  <c r="E20" i="23" s="1"/>
  <c r="C991" i="23"/>
  <c r="D20" i="23" s="1"/>
  <c r="P21" i="6"/>
  <c r="CQ19" i="23"/>
  <c r="E937" i="23"/>
  <c r="F19" i="23" s="1"/>
  <c r="D937" i="23"/>
  <c r="E19" i="23" s="1"/>
  <c r="C937" i="23"/>
  <c r="D19" i="23" s="1"/>
  <c r="P20" i="6"/>
  <c r="CQ18" i="23"/>
  <c r="E883" i="23"/>
  <c r="F18" i="23" s="1"/>
  <c r="D883" i="23"/>
  <c r="E18" i="23" s="1"/>
  <c r="C883" i="23"/>
  <c r="D18" i="23" s="1"/>
  <c r="CQ8" i="23"/>
  <c r="P10" i="6"/>
  <c r="C343" i="23"/>
  <c r="D8" i="23" s="1"/>
  <c r="D343" i="23"/>
  <c r="E8" i="23" s="1"/>
  <c r="E343" i="23"/>
  <c r="F8" i="23" s="1"/>
  <c r="CQ7" i="23"/>
  <c r="P9" i="6"/>
  <c r="E289" i="23"/>
  <c r="F7" i="23" s="1"/>
  <c r="D289" i="23"/>
  <c r="E7" i="23" s="1"/>
  <c r="C289" i="23"/>
  <c r="D7" i="23" s="1"/>
  <c r="CQ6" i="23"/>
  <c r="P8" i="6"/>
  <c r="E235" i="23"/>
  <c r="F6" i="23" s="1"/>
  <c r="D235" i="23"/>
  <c r="E6" i="23" s="1"/>
  <c r="C235" i="23"/>
  <c r="D6" i="23" s="1"/>
  <c r="V68" i="18"/>
  <c r="D49" i="13"/>
  <c r="I49" i="13" s="1"/>
  <c r="D24" i="2"/>
  <c r="E20" i="20"/>
  <c r="G20" i="20" s="1"/>
  <c r="C13" i="18"/>
  <c r="C10" i="18"/>
  <c r="C26" i="17"/>
  <c r="C18" i="14"/>
  <c r="C53" i="11"/>
  <c r="E19" i="20"/>
  <c r="G19" i="20" s="1"/>
  <c r="D8" i="20"/>
  <c r="C24" i="2"/>
  <c r="C12" i="18"/>
  <c r="C11" i="18"/>
  <c r="G31" i="2"/>
  <c r="C9" i="18"/>
  <c r="G115" i="13"/>
  <c r="AB72" i="23"/>
  <c r="N72" i="23"/>
  <c r="AH72" i="23"/>
  <c r="O72" i="23"/>
  <c r="AJ72" i="23" s="1"/>
  <c r="AB71" i="23"/>
  <c r="N71" i="23"/>
  <c r="AH71" i="23"/>
  <c r="O71" i="23"/>
  <c r="AJ71" i="23" s="1"/>
  <c r="AB70" i="23"/>
  <c r="N70" i="23"/>
  <c r="AH70" i="23"/>
  <c r="O70" i="23"/>
  <c r="AJ70" i="23" s="1"/>
  <c r="AB69" i="23"/>
  <c r="N69" i="23"/>
  <c r="AH69" i="23"/>
  <c r="O69" i="23"/>
  <c r="AJ69" i="23" s="1"/>
  <c r="AB68" i="23"/>
  <c r="N68" i="23"/>
  <c r="AH68" i="23"/>
  <c r="O68" i="23"/>
  <c r="AJ68" i="23" s="1"/>
  <c r="AB67" i="23"/>
  <c r="N67" i="23"/>
  <c r="AH67" i="23"/>
  <c r="O67" i="23"/>
  <c r="AJ67" i="23" s="1"/>
  <c r="J68" i="6"/>
  <c r="Z74" i="3"/>
  <c r="AD66" i="23"/>
  <c r="J67" i="6"/>
  <c r="Z73" i="3"/>
  <c r="AD65" i="23"/>
  <c r="AB64" i="23"/>
  <c r="N64" i="23"/>
  <c r="Y72" i="3"/>
  <c r="I66" i="6"/>
  <c r="J66" i="6"/>
  <c r="Z72" i="3"/>
  <c r="AD64" i="23"/>
  <c r="AH64" i="23"/>
  <c r="O64" i="23"/>
  <c r="AB63" i="23"/>
  <c r="N63" i="23"/>
  <c r="I65" i="6"/>
  <c r="Y71" i="3"/>
  <c r="J65" i="6"/>
  <c r="Z71" i="3"/>
  <c r="AD63" i="23"/>
  <c r="AH63" i="23"/>
  <c r="O63" i="23"/>
  <c r="O62" i="23"/>
  <c r="AH62" i="23"/>
  <c r="J63" i="6"/>
  <c r="Z69" i="3"/>
  <c r="AD61" i="23"/>
  <c r="AD60" i="23"/>
  <c r="Z68" i="3"/>
  <c r="J62" i="6"/>
  <c r="AB59" i="23"/>
  <c r="Y67" i="3"/>
  <c r="N59" i="23"/>
  <c r="I61" i="6"/>
  <c r="J61" i="6"/>
  <c r="Z67" i="3"/>
  <c r="AD59" i="23"/>
  <c r="AH59" i="23"/>
  <c r="O59" i="23"/>
  <c r="Z66" i="3"/>
  <c r="J60" i="6"/>
  <c r="AD58" i="23"/>
  <c r="AB58" i="23"/>
  <c r="N58" i="23"/>
  <c r="Y66" i="3"/>
  <c r="I60" i="6"/>
  <c r="AH58" i="23"/>
  <c r="O58" i="23"/>
  <c r="AB57" i="23"/>
  <c r="N57" i="23"/>
  <c r="Y65" i="3"/>
  <c r="I59" i="6"/>
  <c r="J59" i="6"/>
  <c r="Z65" i="3"/>
  <c r="AD57" i="23"/>
  <c r="AH57" i="23"/>
  <c r="O57" i="23"/>
  <c r="AB56" i="23"/>
  <c r="N56" i="23"/>
  <c r="Y64" i="3"/>
  <c r="I58" i="6"/>
  <c r="J58" i="6"/>
  <c r="Z64" i="3"/>
  <c r="AD56" i="23"/>
  <c r="AH56" i="23"/>
  <c r="O56" i="23"/>
  <c r="I57" i="6"/>
  <c r="Y63" i="3"/>
  <c r="N55" i="23"/>
  <c r="AB55" i="23"/>
  <c r="J57" i="6"/>
  <c r="Z63" i="3"/>
  <c r="AD55" i="23"/>
  <c r="I56" i="6"/>
  <c r="N54" i="23"/>
  <c r="Y62" i="3"/>
  <c r="AB54" i="23"/>
  <c r="O54" i="23"/>
  <c r="AH54" i="23"/>
  <c r="AB52" i="23"/>
  <c r="Y60" i="3"/>
  <c r="N52" i="23"/>
  <c r="I54" i="6"/>
  <c r="AD52" i="23"/>
  <c r="Z60" i="3"/>
  <c r="J54" i="6"/>
  <c r="AH52" i="23"/>
  <c r="O52" i="23"/>
  <c r="AB51" i="23"/>
  <c r="Y59" i="3"/>
  <c r="N51" i="23"/>
  <c r="I53" i="6"/>
  <c r="AD51" i="23"/>
  <c r="Z59" i="3"/>
  <c r="J53" i="6"/>
  <c r="AH51" i="23"/>
  <c r="O51" i="23"/>
  <c r="J50" i="6"/>
  <c r="Z56" i="3"/>
  <c r="AD48" i="23"/>
  <c r="J49" i="6"/>
  <c r="Z55" i="3"/>
  <c r="AD47" i="23"/>
  <c r="AH47" i="23"/>
  <c r="O47" i="23"/>
  <c r="AB46" i="23"/>
  <c r="Y54" i="3"/>
  <c r="N46" i="23"/>
  <c r="CS46" i="23" s="1"/>
  <c r="I48" i="6"/>
  <c r="AD46" i="23"/>
  <c r="Z54" i="3"/>
  <c r="J48" i="6"/>
  <c r="AH46" i="23"/>
  <c r="O46" i="23"/>
  <c r="AB45" i="23"/>
  <c r="Y53" i="3"/>
  <c r="N45" i="23"/>
  <c r="CS45" i="23" s="1"/>
  <c r="I47" i="6"/>
  <c r="J47" i="6"/>
  <c r="Z53" i="3"/>
  <c r="AD45" i="23"/>
  <c r="AH45" i="23"/>
  <c r="O45" i="23"/>
  <c r="J46" i="6"/>
  <c r="Z52" i="3"/>
  <c r="AD44" i="23"/>
  <c r="AB43" i="23"/>
  <c r="N43" i="23"/>
  <c r="Y51" i="3"/>
  <c r="I45" i="6"/>
  <c r="J44" i="6"/>
  <c r="Z50" i="3"/>
  <c r="AD42" i="23"/>
  <c r="AB42" i="23"/>
  <c r="N42" i="23"/>
  <c r="Y50" i="3"/>
  <c r="I44" i="6"/>
  <c r="AH42" i="23"/>
  <c r="O42" i="23"/>
  <c r="J43" i="6"/>
  <c r="Z49" i="3"/>
  <c r="AD41" i="23"/>
  <c r="AH41" i="23"/>
  <c r="O41" i="23"/>
  <c r="J42" i="6"/>
  <c r="Z48" i="3"/>
  <c r="AD40" i="23"/>
  <c r="AB40" i="23"/>
  <c r="N40" i="23"/>
  <c r="Y48" i="3"/>
  <c r="I42" i="6"/>
  <c r="AH40" i="23"/>
  <c r="O40" i="23"/>
  <c r="AB39" i="23"/>
  <c r="Y47" i="3"/>
  <c r="N39" i="23"/>
  <c r="I41" i="6"/>
  <c r="J41" i="6"/>
  <c r="Z47" i="3"/>
  <c r="AD39" i="23"/>
  <c r="K22" i="7" s="1"/>
  <c r="AH39" i="23"/>
  <c r="O39" i="23"/>
  <c r="AB38" i="23"/>
  <c r="N38" i="23"/>
  <c r="CS38" i="23" s="1"/>
  <c r="Y46" i="3"/>
  <c r="I40" i="6"/>
  <c r="J40" i="6"/>
  <c r="Z46" i="3"/>
  <c r="AD38" i="23"/>
  <c r="AH38" i="23"/>
  <c r="O38" i="23"/>
  <c r="AD35" i="23"/>
  <c r="Z43" i="3"/>
  <c r="J37" i="6"/>
  <c r="AB35" i="23"/>
  <c r="N35" i="23"/>
  <c r="CS35" i="23" s="1"/>
  <c r="Y43" i="3"/>
  <c r="I37" i="6"/>
  <c r="O35" i="23"/>
  <c r="AH35" i="23"/>
  <c r="AB34" i="23"/>
  <c r="N34" i="23"/>
  <c r="Y42" i="3"/>
  <c r="I36" i="6"/>
  <c r="AD34" i="23"/>
  <c r="Z42" i="3"/>
  <c r="J36" i="6"/>
  <c r="AH34" i="23"/>
  <c r="O34" i="23"/>
  <c r="J35" i="6"/>
  <c r="Z41" i="3"/>
  <c r="AD33" i="23"/>
  <c r="AB33" i="23"/>
  <c r="N33" i="23"/>
  <c r="Y41" i="3"/>
  <c r="I35" i="6"/>
  <c r="J34" i="6"/>
  <c r="Z40" i="3"/>
  <c r="AD32" i="23"/>
  <c r="J31" i="6"/>
  <c r="Z37" i="3"/>
  <c r="AD29" i="23"/>
  <c r="AH29" i="23"/>
  <c r="O29" i="23"/>
  <c r="AB28" i="23"/>
  <c r="N28" i="23"/>
  <c r="CS28" i="23" s="1"/>
  <c r="Y36" i="3"/>
  <c r="I30" i="6"/>
  <c r="J30" i="6"/>
  <c r="Z36" i="3"/>
  <c r="AD28" i="23"/>
  <c r="K11" i="7" s="1"/>
  <c r="AH28" i="23"/>
  <c r="O28" i="23"/>
  <c r="I29" i="6"/>
  <c r="N27" i="23"/>
  <c r="CS27" i="23" s="1"/>
  <c r="Y35" i="3"/>
  <c r="AB27" i="23"/>
  <c r="J29" i="6"/>
  <c r="Z35" i="3"/>
  <c r="AD27" i="23"/>
  <c r="AH27" i="23"/>
  <c r="O27" i="23"/>
  <c r="J28" i="6"/>
  <c r="Z34" i="3"/>
  <c r="AD26" i="23"/>
  <c r="AB26" i="23"/>
  <c r="Y34" i="3"/>
  <c r="N26" i="23"/>
  <c r="CS26" i="23" s="1"/>
  <c r="I28" i="6"/>
  <c r="AH26" i="23"/>
  <c r="O26" i="23"/>
  <c r="J27" i="6"/>
  <c r="Z33" i="3"/>
  <c r="AD25" i="23"/>
  <c r="AB25" i="23"/>
  <c r="N25" i="23"/>
  <c r="Y33" i="3"/>
  <c r="I27" i="6"/>
  <c r="AH25" i="23"/>
  <c r="O25" i="23"/>
  <c r="AB24" i="23"/>
  <c r="Y32" i="3"/>
  <c r="N24" i="23"/>
  <c r="I26" i="6"/>
  <c r="J26" i="6"/>
  <c r="Z32" i="3"/>
  <c r="AD24" i="23"/>
  <c r="K28" i="7" s="1"/>
  <c r="AH24" i="23"/>
  <c r="O24" i="23"/>
  <c r="AB23" i="23"/>
  <c r="Y31" i="3"/>
  <c r="N23" i="23"/>
  <c r="I25" i="6"/>
  <c r="AD23" i="23"/>
  <c r="K27" i="7" s="1"/>
  <c r="Z31" i="3"/>
  <c r="J25" i="6"/>
  <c r="AH23" i="23"/>
  <c r="O23" i="23"/>
  <c r="AB22" i="23"/>
  <c r="J26" i="7" s="1"/>
  <c r="Y30" i="3"/>
  <c r="N22" i="23"/>
  <c r="I24" i="6"/>
  <c r="AD22" i="23"/>
  <c r="K26" i="7" s="1"/>
  <c r="Z30" i="3"/>
  <c r="J24" i="6"/>
  <c r="AH22" i="23"/>
  <c r="O22" i="23"/>
  <c r="AB21" i="23"/>
  <c r="J25" i="7" s="1"/>
  <c r="N21" i="23"/>
  <c r="Y29" i="3"/>
  <c r="I23" i="6"/>
  <c r="J23" i="6"/>
  <c r="Z29" i="3"/>
  <c r="AD21" i="23"/>
  <c r="K25" i="7" s="1"/>
  <c r="J22" i="6"/>
  <c r="Z28" i="3"/>
  <c r="AD20" i="23"/>
  <c r="K24" i="7" s="1"/>
  <c r="AB17" i="23"/>
  <c r="J21" i="7" s="1"/>
  <c r="N17" i="23"/>
  <c r="Y25" i="3"/>
  <c r="I19" i="6"/>
  <c r="J19" i="6"/>
  <c r="Z25" i="3"/>
  <c r="AD17" i="23"/>
  <c r="K21" i="7" s="1"/>
  <c r="AH17" i="23"/>
  <c r="AD21" i="7" s="1"/>
  <c r="O17" i="23"/>
  <c r="CS17" i="23" s="1"/>
  <c r="AD13" i="23"/>
  <c r="K17" i="7" s="1"/>
  <c r="Z21" i="3"/>
  <c r="J15" i="6"/>
  <c r="AH13" i="23"/>
  <c r="AD17" i="7" s="1"/>
  <c r="O13" i="23"/>
  <c r="AB12" i="23"/>
  <c r="J16" i="7" s="1"/>
  <c r="N12" i="23"/>
  <c r="Y20" i="3"/>
  <c r="I14" i="6"/>
  <c r="AD12" i="23"/>
  <c r="Z20" i="3"/>
  <c r="J14" i="6"/>
  <c r="AH12" i="23"/>
  <c r="O12" i="23"/>
  <c r="J13" i="6"/>
  <c r="Z19" i="3"/>
  <c r="AD11" i="23"/>
  <c r="K15" i="7" s="1"/>
  <c r="AB11" i="23"/>
  <c r="N11" i="23"/>
  <c r="Y19" i="3"/>
  <c r="I13" i="6"/>
  <c r="O11" i="23"/>
  <c r="AH11" i="23"/>
  <c r="AB10" i="23"/>
  <c r="N10" i="23"/>
  <c r="Y18" i="3"/>
  <c r="I12" i="6"/>
  <c r="J12" i="6"/>
  <c r="Z18" i="3"/>
  <c r="AD10" i="23"/>
  <c r="K14" i="7" s="1"/>
  <c r="AH10" i="23"/>
  <c r="O10" i="23"/>
  <c r="CS10" i="23" s="1"/>
  <c r="J11" i="6"/>
  <c r="Z17" i="3"/>
  <c r="AD9" i="23"/>
  <c r="K13" i="7" s="1"/>
  <c r="AB9" i="23"/>
  <c r="N9" i="23"/>
  <c r="CS9" i="23" s="1"/>
  <c r="Y17" i="3"/>
  <c r="I11" i="6"/>
  <c r="AH9" i="23"/>
  <c r="O9" i="23"/>
  <c r="J10" i="6"/>
  <c r="Z16" i="3"/>
  <c r="AD8" i="23"/>
  <c r="K12" i="7" s="1"/>
  <c r="AH5" i="23"/>
  <c r="AD9" i="7" s="1"/>
  <c r="O5" i="23"/>
  <c r="H8" i="7"/>
  <c r="H33" i="7"/>
  <c r="C18" i="15"/>
  <c r="G22" i="16"/>
  <c r="C14" i="16" s="1"/>
  <c r="C15" i="16" s="1"/>
  <c r="C16" i="16" s="1"/>
  <c r="C17" i="16" s="1"/>
  <c r="J6" i="6"/>
  <c r="Z12" i="3"/>
  <c r="AD4" i="23"/>
  <c r="G8" i="7"/>
  <c r="C16" i="15"/>
  <c r="AB4" i="23"/>
  <c r="Y12" i="3"/>
  <c r="N4" i="23"/>
  <c r="I6" i="6"/>
  <c r="C50" i="16"/>
  <c r="C51" i="16" s="1"/>
  <c r="AE8" i="7"/>
  <c r="AE33" i="7"/>
  <c r="C23" i="15"/>
  <c r="AH4" i="23"/>
  <c r="O4" i="23"/>
  <c r="C26" i="15"/>
  <c r="L6" i="6"/>
  <c r="J50" i="23"/>
  <c r="Q50" i="23"/>
  <c r="L52" i="6" s="1"/>
  <c r="I50" i="23"/>
  <c r="P50" i="23"/>
  <c r="K52" i="6" s="1"/>
  <c r="AA50" i="23"/>
  <c r="P49" i="23"/>
  <c r="K51" i="6" s="1"/>
  <c r="AA49" i="23"/>
  <c r="I49" i="23"/>
  <c r="Q49" i="23"/>
  <c r="L51" i="6" s="1"/>
  <c r="J49" i="23"/>
  <c r="J43" i="23"/>
  <c r="Q43" i="23"/>
  <c r="L45" i="6" s="1"/>
  <c r="J21" i="6"/>
  <c r="Z27" i="3"/>
  <c r="AD19" i="23"/>
  <c r="J8" i="6"/>
  <c r="Z14" i="3"/>
  <c r="AD6" i="23"/>
  <c r="CQ53" i="23"/>
  <c r="P55" i="6"/>
  <c r="CQ37" i="23"/>
  <c r="P39" i="6"/>
  <c r="CQ5" i="23"/>
  <c r="P7" i="6"/>
  <c r="H54" i="13"/>
  <c r="G54" i="13"/>
  <c r="CQ44" i="23"/>
  <c r="P46" i="6"/>
  <c r="P43" i="6"/>
  <c r="CQ41" i="23"/>
  <c r="CQ45" i="23"/>
  <c r="P47" i="6"/>
  <c r="CQ38" i="23"/>
  <c r="P40" i="6"/>
  <c r="CQ33" i="23"/>
  <c r="P35" i="6"/>
  <c r="P49" i="6"/>
  <c r="CQ47" i="23"/>
  <c r="CQ67" i="23"/>
  <c r="CQ46" i="23"/>
  <c r="P48" i="6"/>
  <c r="P37" i="6"/>
  <c r="CQ35" i="23"/>
  <c r="P59" i="6"/>
  <c r="CS57" i="23"/>
  <c r="CQ57" i="23"/>
  <c r="P63" i="6"/>
  <c r="CQ61" i="23"/>
  <c r="CS58" i="23"/>
  <c r="P60" i="6"/>
  <c r="CQ58" i="23"/>
  <c r="P53" i="6"/>
  <c r="CS51" i="23"/>
  <c r="CQ51" i="23"/>
  <c r="P50" i="6"/>
  <c r="CQ48" i="23"/>
  <c r="CS56" i="23"/>
  <c r="P58" i="6"/>
  <c r="CQ56" i="23"/>
  <c r="CQ55" i="23"/>
  <c r="CS55" i="23"/>
  <c r="P57" i="6"/>
  <c r="CS52" i="23"/>
  <c r="P54" i="6"/>
  <c r="CQ52" i="23"/>
  <c r="CQ28" i="23"/>
  <c r="P30" i="6"/>
  <c r="P29" i="6"/>
  <c r="CQ27" i="23"/>
  <c r="CQ26" i="23"/>
  <c r="P28" i="6"/>
  <c r="CQ21" i="23"/>
  <c r="P23" i="6"/>
  <c r="CQ23" i="23"/>
  <c r="P25" i="6"/>
  <c r="P12" i="6"/>
  <c r="CQ10" i="23"/>
  <c r="CQ9" i="23"/>
  <c r="P11" i="6"/>
  <c r="P19" i="6"/>
  <c r="CQ17" i="23"/>
  <c r="D3475" i="23"/>
  <c r="E66" i="23" s="1"/>
  <c r="E3475" i="23"/>
  <c r="F66" i="23" s="1"/>
  <c r="P68" i="6"/>
  <c r="CQ66" i="23"/>
  <c r="D3421" i="23"/>
  <c r="E65" i="23" s="1"/>
  <c r="E3421" i="23"/>
  <c r="F65" i="23" s="1"/>
  <c r="CQ65" i="23"/>
  <c r="P67" i="6"/>
  <c r="D3259" i="23"/>
  <c r="E62" i="23" s="1"/>
  <c r="C3259" i="23"/>
  <c r="D62" i="23" s="1"/>
  <c r="P64" i="6"/>
  <c r="CQ62" i="23"/>
  <c r="AA29" i="23"/>
  <c r="P29" i="23"/>
  <c r="K31" i="6" s="1"/>
  <c r="I29" i="23"/>
  <c r="J21" i="23"/>
  <c r="Q21" i="23"/>
  <c r="L23" i="6" s="1"/>
  <c r="E775" i="23"/>
  <c r="F16" i="23" s="1"/>
  <c r="D775" i="23"/>
  <c r="E16" i="23" s="1"/>
  <c r="C775" i="23"/>
  <c r="D16" i="23" s="1"/>
  <c r="P18" i="6"/>
  <c r="CQ16" i="23"/>
  <c r="D721" i="23"/>
  <c r="E15" i="23" s="1"/>
  <c r="E721" i="23"/>
  <c r="F15" i="23" s="1"/>
  <c r="C721" i="23"/>
  <c r="D15" i="23" s="1"/>
  <c r="P17" i="6"/>
  <c r="CQ15" i="23"/>
  <c r="D667" i="23"/>
  <c r="E14" i="23" s="1"/>
  <c r="C667" i="23"/>
  <c r="D14" i="23" s="1"/>
  <c r="P16" i="6"/>
  <c r="CQ14" i="23"/>
  <c r="D613" i="23"/>
  <c r="E13" i="23" s="1"/>
  <c r="C613" i="23"/>
  <c r="D13" i="23" s="1"/>
  <c r="CQ13" i="23"/>
  <c r="P15" i="6"/>
  <c r="P5" i="23"/>
  <c r="K7" i="6" s="1"/>
  <c r="AA5" i="23"/>
  <c r="I5" i="23"/>
  <c r="F12" i="18"/>
  <c r="E8" i="20" s="1"/>
  <c r="G8" i="20" s="1"/>
  <c r="D53" i="13"/>
  <c r="C49" i="13"/>
  <c r="C51" i="11"/>
  <c r="D54" i="13"/>
  <c r="C50" i="13"/>
  <c r="E64" i="16"/>
  <c r="E63" i="16"/>
  <c r="E62" i="16"/>
  <c r="E61" i="16"/>
  <c r="E60" i="16"/>
  <c r="E59" i="16"/>
  <c r="E58" i="16"/>
  <c r="E57" i="16"/>
  <c r="E56" i="16"/>
  <c r="E55" i="16"/>
  <c r="E54" i="16"/>
  <c r="E53" i="16"/>
  <c r="H19" i="7"/>
  <c r="H18" i="7"/>
  <c r="H22" i="7"/>
  <c r="G25" i="7"/>
  <c r="H25" i="7"/>
  <c r="H24" i="7"/>
  <c r="H15" i="7"/>
  <c r="H23" i="7"/>
  <c r="H10" i="7"/>
  <c r="D50" i="13"/>
  <c r="I50" i="13" s="1"/>
  <c r="D52" i="13"/>
  <c r="I52" i="13" s="1"/>
  <c r="H9" i="7"/>
  <c r="I56" i="13"/>
  <c r="J56" i="13" s="1"/>
  <c r="E56" i="13"/>
  <c r="I55" i="13"/>
  <c r="J55" i="13" s="1"/>
  <c r="E55" i="13"/>
  <c r="J61" i="23" l="1"/>
  <c r="Q61" i="23"/>
  <c r="L63" i="6" s="1"/>
  <c r="I61" i="23"/>
  <c r="AA61" i="23"/>
  <c r="P61" i="23"/>
  <c r="K63" i="6" s="1"/>
  <c r="Q48" i="23"/>
  <c r="L50" i="6" s="1"/>
  <c r="J48" i="23"/>
  <c r="I48" i="23"/>
  <c r="P48" i="23"/>
  <c r="K50" i="6" s="1"/>
  <c r="AA48" i="23"/>
  <c r="Q47" i="23"/>
  <c r="L49" i="6" s="1"/>
  <c r="AA47" i="23"/>
  <c r="G9" i="7" s="1"/>
  <c r="P47" i="23"/>
  <c r="K49" i="6" s="1"/>
  <c r="I47" i="23"/>
  <c r="J44" i="23"/>
  <c r="Q44" i="23"/>
  <c r="L46" i="6" s="1"/>
  <c r="I44" i="23"/>
  <c r="AA44" i="23"/>
  <c r="P44" i="23"/>
  <c r="K46" i="6" s="1"/>
  <c r="J33" i="23"/>
  <c r="Q33" i="23"/>
  <c r="L35" i="6" s="1"/>
  <c r="CS23" i="23"/>
  <c r="K16" i="7"/>
  <c r="K23" i="7"/>
  <c r="K10" i="7"/>
  <c r="AH36" i="23"/>
  <c r="O36" i="23"/>
  <c r="AB41" i="23"/>
  <c r="Y49" i="3"/>
  <c r="N41" i="23"/>
  <c r="I43" i="6"/>
  <c r="AF67" i="23"/>
  <c r="CS67" i="23"/>
  <c r="I54" i="13"/>
  <c r="J54" i="13" s="1"/>
  <c r="E54" i="13"/>
  <c r="M57" i="6"/>
  <c r="AJ55" i="23"/>
  <c r="H55" i="6"/>
  <c r="G55" i="6"/>
  <c r="X61" i="3"/>
  <c r="W60" i="4"/>
  <c r="W61" i="3"/>
  <c r="V59" i="4"/>
  <c r="W59" i="4"/>
  <c r="V60" i="4"/>
  <c r="AF53" i="23"/>
  <c r="M55" i="6"/>
  <c r="AJ53" i="23"/>
  <c r="H39" i="6"/>
  <c r="G39" i="6"/>
  <c r="W45" i="3"/>
  <c r="W46" i="4"/>
  <c r="V46" i="4"/>
  <c r="W47" i="4"/>
  <c r="X45" i="3"/>
  <c r="V47" i="4"/>
  <c r="AF37" i="23"/>
  <c r="M39" i="6"/>
  <c r="AJ37" i="23"/>
  <c r="CS36" i="23"/>
  <c r="H38" i="6"/>
  <c r="G38" i="6"/>
  <c r="W44" i="3"/>
  <c r="X44" i="3"/>
  <c r="AF36" i="23"/>
  <c r="M16" i="6"/>
  <c r="AJ14" i="23"/>
  <c r="H116" i="13"/>
  <c r="J116" i="13"/>
  <c r="H115" i="13"/>
  <c r="J115" i="13"/>
  <c r="L114" i="13"/>
  <c r="H114" i="13"/>
  <c r="J114"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L92" i="13"/>
  <c r="H92" i="13"/>
  <c r="L91" i="13"/>
  <c r="H91" i="13"/>
  <c r="L90" i="13"/>
  <c r="H90" i="13"/>
  <c r="L89" i="13"/>
  <c r="H89" i="13"/>
  <c r="L88" i="13"/>
  <c r="H88" i="13"/>
  <c r="L87" i="13"/>
  <c r="H87" i="13"/>
  <c r="L86" i="13"/>
  <c r="H86" i="13"/>
  <c r="L85" i="13"/>
  <c r="H85" i="13"/>
  <c r="L84" i="13"/>
  <c r="H84" i="13"/>
  <c r="L83" i="13"/>
  <c r="H83" i="13"/>
  <c r="L82" i="13"/>
  <c r="H82" i="13"/>
  <c r="AA60" i="23"/>
  <c r="P60" i="23"/>
  <c r="K62" i="6" s="1"/>
  <c r="I60" i="23"/>
  <c r="Q60" i="23"/>
  <c r="L62" i="6" s="1"/>
  <c r="J60" i="23"/>
  <c r="Q32" i="23"/>
  <c r="L34" i="6" s="1"/>
  <c r="J32" i="23"/>
  <c r="I32" i="23"/>
  <c r="P32" i="23"/>
  <c r="K34" i="6" s="1"/>
  <c r="AA32" i="23"/>
  <c r="G15" i="7" s="1"/>
  <c r="Q31" i="23"/>
  <c r="L33" i="6" s="1"/>
  <c r="J31" i="23"/>
  <c r="I31" i="23"/>
  <c r="AA31" i="23"/>
  <c r="G14" i="7" s="1"/>
  <c r="P31" i="23"/>
  <c r="K33" i="6" s="1"/>
  <c r="Q30" i="23"/>
  <c r="L32" i="6" s="1"/>
  <c r="J30" i="23"/>
  <c r="I30" i="23"/>
  <c r="P30" i="23"/>
  <c r="K32" i="6" s="1"/>
  <c r="AA30" i="23"/>
  <c r="G13" i="7" s="1"/>
  <c r="J20" i="23"/>
  <c r="Q20" i="23"/>
  <c r="L22" i="6" s="1"/>
  <c r="AA20" i="23"/>
  <c r="P20" i="23"/>
  <c r="K22" i="6" s="1"/>
  <c r="I20" i="23"/>
  <c r="J19" i="23"/>
  <c r="Q19" i="23"/>
  <c r="L21" i="6" s="1"/>
  <c r="AA19" i="23"/>
  <c r="P19" i="23"/>
  <c r="K21" i="6" s="1"/>
  <c r="I19" i="23"/>
  <c r="Q18" i="23"/>
  <c r="L20" i="6" s="1"/>
  <c r="J18" i="23"/>
  <c r="I18" i="23"/>
  <c r="P18" i="23"/>
  <c r="K20" i="6" s="1"/>
  <c r="AA18" i="23"/>
  <c r="G22" i="7" s="1"/>
  <c r="I8" i="23"/>
  <c r="P8" i="23"/>
  <c r="K10" i="6" s="1"/>
  <c r="AA8" i="23"/>
  <c r="G12" i="7" s="1"/>
  <c r="J8" i="23"/>
  <c r="Q8" i="23"/>
  <c r="L10" i="6" s="1"/>
  <c r="Q7" i="23"/>
  <c r="L9" i="6" s="1"/>
  <c r="J7" i="23"/>
  <c r="I7" i="23"/>
  <c r="P7" i="23"/>
  <c r="K9" i="6" s="1"/>
  <c r="AA7" i="23"/>
  <c r="G11" i="7" s="1"/>
  <c r="Q6" i="23"/>
  <c r="L8" i="6" s="1"/>
  <c r="J6" i="23"/>
  <c r="I6" i="23"/>
  <c r="P6" i="23"/>
  <c r="K8" i="6" s="1"/>
  <c r="AA6" i="23"/>
  <c r="V71" i="18"/>
  <c r="E7" i="20" s="1"/>
  <c r="G7" i="20" s="1"/>
  <c r="D81" i="13"/>
  <c r="J93" i="13" s="1"/>
  <c r="G33" i="2"/>
  <c r="H19" i="2"/>
  <c r="D18" i="12"/>
  <c r="D28" i="2"/>
  <c r="D22" i="10"/>
  <c r="G72" i="13"/>
  <c r="G73" i="13"/>
  <c r="C19" i="14"/>
  <c r="D85" i="11"/>
  <c r="F12" i="10"/>
  <c r="G12" i="10" s="1"/>
  <c r="D25" i="2"/>
  <c r="E23" i="20"/>
  <c r="G23" i="20" s="1"/>
  <c r="C28" i="2"/>
  <c r="D21" i="10"/>
  <c r="F19" i="2"/>
  <c r="D17" i="12"/>
  <c r="D20" i="10"/>
  <c r="B33" i="12"/>
  <c r="B89" i="11"/>
  <c r="J54" i="11"/>
  <c r="C16" i="14"/>
  <c r="C9" i="12"/>
  <c r="D9" i="12" s="1"/>
  <c r="D10" i="12" s="1"/>
  <c r="D11" i="12" s="1"/>
  <c r="C81" i="11"/>
  <c r="D81" i="11" s="1"/>
  <c r="D82" i="11" s="1"/>
  <c r="D83" i="11" s="1"/>
  <c r="D84" i="11" s="1"/>
  <c r="C54" i="11"/>
  <c r="C12" i="10"/>
  <c r="D12" i="10" s="1"/>
  <c r="C25" i="2"/>
  <c r="E22" i="20"/>
  <c r="G22" i="20" s="1"/>
  <c r="G29" i="2"/>
  <c r="CS72" i="23"/>
  <c r="AF72" i="23"/>
  <c r="CS71" i="23"/>
  <c r="AF71" i="23"/>
  <c r="CS70" i="23"/>
  <c r="AF70" i="23"/>
  <c r="CS69" i="23"/>
  <c r="AF69" i="23"/>
  <c r="CS68" i="23"/>
  <c r="AF68" i="23"/>
  <c r="CS64" i="23"/>
  <c r="X72" i="3"/>
  <c r="H66" i="6"/>
  <c r="G66" i="6"/>
  <c r="W72" i="3"/>
  <c r="V69" i="4"/>
  <c r="W69" i="4"/>
  <c r="AF64" i="23"/>
  <c r="M66" i="6"/>
  <c r="AJ64" i="23"/>
  <c r="CS63" i="23"/>
  <c r="W71" i="3"/>
  <c r="G65" i="6"/>
  <c r="H65" i="6"/>
  <c r="X71" i="3"/>
  <c r="AF63" i="23"/>
  <c r="M65" i="6"/>
  <c r="AJ63" i="23"/>
  <c r="M64" i="6"/>
  <c r="AJ62" i="23"/>
  <c r="CS59" i="23"/>
  <c r="W65" i="4"/>
  <c r="H61" i="6"/>
  <c r="G61" i="6"/>
  <c r="W67" i="3"/>
  <c r="V65" i="4"/>
  <c r="X67" i="3"/>
  <c r="AF59" i="23"/>
  <c r="M61" i="6"/>
  <c r="AJ59" i="23"/>
  <c r="W66" i="3"/>
  <c r="X66" i="3"/>
  <c r="H60" i="6"/>
  <c r="G60" i="6"/>
  <c r="W64" i="4"/>
  <c r="V64" i="4"/>
  <c r="AF58" i="23"/>
  <c r="M60" i="6"/>
  <c r="AJ58" i="23"/>
  <c r="H59" i="6"/>
  <c r="G59" i="6"/>
  <c r="W65" i="3"/>
  <c r="X65" i="3"/>
  <c r="V63" i="4"/>
  <c r="W63" i="4"/>
  <c r="AF57" i="23"/>
  <c r="M59" i="6"/>
  <c r="AJ57" i="23"/>
  <c r="H58" i="6"/>
  <c r="G58" i="6"/>
  <c r="W64" i="3"/>
  <c r="V62" i="4"/>
  <c r="X64" i="3"/>
  <c r="W62" i="4"/>
  <c r="AF56" i="23"/>
  <c r="M58" i="6"/>
  <c r="AJ56" i="23"/>
  <c r="H57" i="6"/>
  <c r="G57" i="6"/>
  <c r="V61" i="4"/>
  <c r="W63" i="3"/>
  <c r="X63" i="3"/>
  <c r="W61" i="4"/>
  <c r="AF55" i="23"/>
  <c r="CT54" i="23"/>
  <c r="O746" i="24"/>
  <c r="O1642" i="24"/>
  <c r="H56" i="6"/>
  <c r="G56" i="6"/>
  <c r="W62" i="3"/>
  <c r="V17" i="4"/>
  <c r="X62" i="3"/>
  <c r="W17" i="4"/>
  <c r="W16" i="4"/>
  <c r="V16" i="4"/>
  <c r="AF54" i="23"/>
  <c r="M56" i="6"/>
  <c r="AJ54" i="23"/>
  <c r="H54" i="6"/>
  <c r="G54" i="6"/>
  <c r="X60" i="3"/>
  <c r="W60" i="3"/>
  <c r="V10" i="4"/>
  <c r="W10" i="4"/>
  <c r="AF52" i="23"/>
  <c r="M54" i="6"/>
  <c r="AJ52" i="23"/>
  <c r="H53" i="6"/>
  <c r="G53" i="6"/>
  <c r="W59" i="3"/>
  <c r="X59" i="3"/>
  <c r="AF51" i="23"/>
  <c r="M53" i="6"/>
  <c r="AJ51" i="23"/>
  <c r="M49" i="6"/>
  <c r="AJ47" i="23"/>
  <c r="H48" i="6"/>
  <c r="G48" i="6"/>
  <c r="W54" i="3"/>
  <c r="W55" i="4"/>
  <c r="V55" i="4"/>
  <c r="X54" i="3"/>
  <c r="AF46" i="23"/>
  <c r="M48" i="6"/>
  <c r="AJ46" i="23"/>
  <c r="H47" i="6"/>
  <c r="G47" i="6"/>
  <c r="X53" i="3"/>
  <c r="W54" i="4"/>
  <c r="W53" i="3"/>
  <c r="V54" i="4"/>
  <c r="AF45" i="23"/>
  <c r="M47" i="6"/>
  <c r="AJ45" i="23"/>
  <c r="CS43" i="23"/>
  <c r="H45" i="6"/>
  <c r="G45" i="6"/>
  <c r="W51" i="3"/>
  <c r="X51" i="3"/>
  <c r="V52" i="4"/>
  <c r="W52" i="4"/>
  <c r="AF43" i="23"/>
  <c r="CS42" i="23"/>
  <c r="H44" i="6"/>
  <c r="G44" i="6"/>
  <c r="X50" i="3"/>
  <c r="W50" i="3"/>
  <c r="AF42" i="23"/>
  <c r="M44" i="6"/>
  <c r="AJ42" i="23"/>
  <c r="M43" i="6"/>
  <c r="AJ41" i="23"/>
  <c r="CS40" i="23"/>
  <c r="H42" i="6"/>
  <c r="G42" i="6"/>
  <c r="X48" i="3"/>
  <c r="W48" i="3"/>
  <c r="V49" i="4"/>
  <c r="W49" i="4"/>
  <c r="AF40" i="23"/>
  <c r="M42" i="6"/>
  <c r="AJ40" i="23"/>
  <c r="CS39" i="23"/>
  <c r="H41" i="6"/>
  <c r="G41" i="6"/>
  <c r="W47" i="3"/>
  <c r="X47" i="3"/>
  <c r="AF39" i="23"/>
  <c r="M41" i="6"/>
  <c r="AJ39" i="23"/>
  <c r="H40" i="6"/>
  <c r="G40" i="6"/>
  <c r="W48" i="4"/>
  <c r="X46" i="3"/>
  <c r="W46" i="3"/>
  <c r="V48" i="4"/>
  <c r="AF38" i="23"/>
  <c r="M40" i="6"/>
  <c r="AJ38" i="23"/>
  <c r="H37" i="6"/>
  <c r="G37" i="6"/>
  <c r="X43" i="3"/>
  <c r="V45" i="4"/>
  <c r="W45" i="4"/>
  <c r="W43" i="3"/>
  <c r="AF35" i="23"/>
  <c r="M37" i="6"/>
  <c r="AJ35" i="23"/>
  <c r="CS34" i="23"/>
  <c r="H36" i="6"/>
  <c r="G36" i="6"/>
  <c r="W44" i="4"/>
  <c r="V44" i="4"/>
  <c r="W42" i="3"/>
  <c r="X42" i="3"/>
  <c r="AF34" i="23"/>
  <c r="M36" i="6"/>
  <c r="AJ34" i="23"/>
  <c r="G35" i="6"/>
  <c r="H35" i="6"/>
  <c r="W41" i="3"/>
  <c r="W43" i="4"/>
  <c r="V43" i="4"/>
  <c r="X41" i="3"/>
  <c r="AF33" i="23"/>
  <c r="M31" i="6"/>
  <c r="AJ29" i="23"/>
  <c r="H30" i="6"/>
  <c r="G30" i="6"/>
  <c r="V14" i="4"/>
  <c r="W14" i="4"/>
  <c r="X36" i="3"/>
  <c r="V13" i="4"/>
  <c r="W36" i="3"/>
  <c r="W13" i="4"/>
  <c r="AF28" i="23"/>
  <c r="M30" i="6"/>
  <c r="AJ28" i="23"/>
  <c r="H29" i="6"/>
  <c r="G29" i="6"/>
  <c r="W12" i="4"/>
  <c r="V11" i="4"/>
  <c r="W35" i="3"/>
  <c r="X35" i="3"/>
  <c r="V12" i="4"/>
  <c r="W11" i="4"/>
  <c r="AF27" i="23"/>
  <c r="M29" i="6"/>
  <c r="AJ27" i="23"/>
  <c r="H28" i="6"/>
  <c r="G28" i="6"/>
  <c r="W34" i="3"/>
  <c r="W38" i="4"/>
  <c r="V38" i="4"/>
  <c r="X34" i="3"/>
  <c r="AF26" i="23"/>
  <c r="M28" i="6"/>
  <c r="AJ26" i="23"/>
  <c r="CS25" i="23"/>
  <c r="H27" i="6"/>
  <c r="G27" i="6"/>
  <c r="W36" i="4"/>
  <c r="W37" i="4"/>
  <c r="X33" i="3"/>
  <c r="V37" i="4"/>
  <c r="V36" i="4"/>
  <c r="W33" i="3"/>
  <c r="AF25" i="23"/>
  <c r="M27" i="6"/>
  <c r="AJ25" i="23"/>
  <c r="CS24" i="23"/>
  <c r="H26" i="6"/>
  <c r="G26" i="6"/>
  <c r="W32" i="3"/>
  <c r="X32" i="3"/>
  <c r="AF24" i="23"/>
  <c r="M26" i="6"/>
  <c r="AJ24" i="23"/>
  <c r="H25" i="6"/>
  <c r="G25" i="6"/>
  <c r="V35" i="4"/>
  <c r="W35" i="4"/>
  <c r="W31" i="3"/>
  <c r="X31" i="3"/>
  <c r="AF23" i="23"/>
  <c r="M25" i="6"/>
  <c r="AJ23" i="23"/>
  <c r="CS22" i="23"/>
  <c r="G24" i="6"/>
  <c r="H24" i="6"/>
  <c r="X30" i="3"/>
  <c r="W30" i="3"/>
  <c r="V34" i="4"/>
  <c r="W34" i="4"/>
  <c r="AF22" i="23"/>
  <c r="M24" i="6"/>
  <c r="AJ22" i="23"/>
  <c r="G23" i="6"/>
  <c r="H23" i="6"/>
  <c r="X29" i="3"/>
  <c r="W29" i="3"/>
  <c r="W33" i="4"/>
  <c r="V33" i="4"/>
  <c r="AF21" i="23"/>
  <c r="H19" i="6"/>
  <c r="G19" i="6"/>
  <c r="W25" i="3"/>
  <c r="W30" i="4"/>
  <c r="X25" i="3"/>
  <c r="W29" i="4"/>
  <c r="V29" i="4"/>
  <c r="V30" i="4"/>
  <c r="AF17" i="23"/>
  <c r="M19" i="6"/>
  <c r="AJ17" i="23"/>
  <c r="M15" i="6"/>
  <c r="AJ13" i="23"/>
  <c r="CS12" i="23"/>
  <c r="H14" i="6"/>
  <c r="G14" i="6"/>
  <c r="X20" i="3"/>
  <c r="W20" i="3"/>
  <c r="AF12" i="23"/>
  <c r="M14" i="6"/>
  <c r="AJ12" i="23"/>
  <c r="CS11" i="23"/>
  <c r="H13" i="6"/>
  <c r="G13" i="6"/>
  <c r="V24" i="4"/>
  <c r="X19" i="3"/>
  <c r="W24" i="4"/>
  <c r="W19" i="3"/>
  <c r="AF11" i="23"/>
  <c r="M13" i="6"/>
  <c r="AJ11" i="23"/>
  <c r="H12" i="6"/>
  <c r="G12" i="6"/>
  <c r="W23" i="4"/>
  <c r="W18" i="3"/>
  <c r="V23" i="4"/>
  <c r="X18" i="3"/>
  <c r="AF10" i="23"/>
  <c r="M12" i="6"/>
  <c r="AJ10" i="23"/>
  <c r="H11" i="6"/>
  <c r="G11" i="6"/>
  <c r="W15" i="4"/>
  <c r="W22" i="4"/>
  <c r="X17" i="3"/>
  <c r="V22" i="4"/>
  <c r="W17" i="3"/>
  <c r="V15" i="4"/>
  <c r="AF9" i="23"/>
  <c r="M11" i="6"/>
  <c r="AJ9" i="23"/>
  <c r="M7" i="6"/>
  <c r="AJ5" i="23"/>
  <c r="E28" i="20"/>
  <c r="G28" i="20" s="1"/>
  <c r="C18" i="16"/>
  <c r="D17" i="16"/>
  <c r="B10" i="16"/>
  <c r="K8" i="7"/>
  <c r="K33" i="7"/>
  <c r="U23" i="6"/>
  <c r="J8" i="7"/>
  <c r="CS4" i="23"/>
  <c r="C20" i="15"/>
  <c r="C21" i="15"/>
  <c r="H6" i="6"/>
  <c r="G6" i="6"/>
  <c r="W8" i="4"/>
  <c r="V7" i="4"/>
  <c r="V9" i="4"/>
  <c r="X12" i="3"/>
  <c r="V8" i="4"/>
  <c r="W9" i="4"/>
  <c r="W12" i="3"/>
  <c r="W7" i="4"/>
  <c r="AF4" i="23"/>
  <c r="AD8" i="7"/>
  <c r="C25" i="15"/>
  <c r="M6" i="6"/>
  <c r="AJ4" i="23"/>
  <c r="AH50" i="23"/>
  <c r="O50" i="23"/>
  <c r="I52" i="6"/>
  <c r="N50" i="23"/>
  <c r="Y58" i="3"/>
  <c r="AB50" i="23"/>
  <c r="I51" i="6"/>
  <c r="N49" i="23"/>
  <c r="Y57" i="3"/>
  <c r="AB49" i="23"/>
  <c r="AH49" i="23"/>
  <c r="O49" i="23"/>
  <c r="AH43" i="23"/>
  <c r="AD26" i="7" s="1"/>
  <c r="O43" i="23"/>
  <c r="I66" i="23"/>
  <c r="P66" i="23"/>
  <c r="K68" i="6" s="1"/>
  <c r="AA66" i="23"/>
  <c r="G28" i="7" s="1"/>
  <c r="Q66" i="23"/>
  <c r="L68" i="6" s="1"/>
  <c r="J66" i="23"/>
  <c r="AA65" i="23"/>
  <c r="P65" i="23"/>
  <c r="K67" i="6" s="1"/>
  <c r="I65" i="23"/>
  <c r="J65" i="23"/>
  <c r="Q65" i="23"/>
  <c r="L67" i="6" s="1"/>
  <c r="Q62" i="23"/>
  <c r="L64" i="6" s="1"/>
  <c r="I62" i="23"/>
  <c r="P62" i="23"/>
  <c r="K64" i="6" s="1"/>
  <c r="AA62" i="23"/>
  <c r="AB29" i="23"/>
  <c r="N29" i="23"/>
  <c r="Y37" i="3"/>
  <c r="I31" i="6"/>
  <c r="AH21" i="23"/>
  <c r="AD25" i="7" s="1"/>
  <c r="O21" i="23"/>
  <c r="Q16" i="23"/>
  <c r="L18" i="6" s="1"/>
  <c r="J16" i="23"/>
  <c r="I16" i="23"/>
  <c r="P16" i="23"/>
  <c r="K18" i="6" s="1"/>
  <c r="AA16" i="23"/>
  <c r="G20" i="7" s="1"/>
  <c r="I15" i="23"/>
  <c r="AA15" i="23"/>
  <c r="G19" i="7" s="1"/>
  <c r="P15" i="23"/>
  <c r="K17" i="6" s="1"/>
  <c r="Q15" i="23"/>
  <c r="L17" i="6" s="1"/>
  <c r="J15" i="23"/>
  <c r="Q14" i="23"/>
  <c r="L16" i="6" s="1"/>
  <c r="I14" i="23"/>
  <c r="P14" i="23"/>
  <c r="K16" i="6" s="1"/>
  <c r="AA14" i="23"/>
  <c r="G18" i="7" s="1"/>
  <c r="Q13" i="23"/>
  <c r="L15" i="6" s="1"/>
  <c r="AA13" i="23"/>
  <c r="G17" i="7" s="1"/>
  <c r="P13" i="23"/>
  <c r="K15" i="6" s="1"/>
  <c r="I13" i="23"/>
  <c r="AB5" i="23"/>
  <c r="N5" i="23"/>
  <c r="Y13" i="3"/>
  <c r="I7" i="6"/>
  <c r="E53" i="13"/>
  <c r="I53" i="13"/>
  <c r="J53" i="13" s="1"/>
  <c r="G49" i="13"/>
  <c r="H49" i="13"/>
  <c r="J49" i="13" s="1"/>
  <c r="E49" i="13"/>
  <c r="G50" i="13"/>
  <c r="H50" i="13"/>
  <c r="J50" i="13" s="1"/>
  <c r="E50" i="13"/>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E67" i="16" s="1"/>
  <c r="F53" i="16"/>
  <c r="H53" i="16"/>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AH16" i="7"/>
  <c r="AH33" i="7"/>
  <c r="O61" i="23" l="1"/>
  <c r="AH61" i="23"/>
  <c r="I63" i="6"/>
  <c r="N61" i="23"/>
  <c r="Y69" i="3"/>
  <c r="AB61" i="23"/>
  <c r="O48" i="23"/>
  <c r="AH48" i="23"/>
  <c r="Y56" i="3"/>
  <c r="I50" i="6"/>
  <c r="N48" i="23"/>
  <c r="AB48" i="23"/>
  <c r="I49" i="6"/>
  <c r="N47" i="23"/>
  <c r="AB47" i="23"/>
  <c r="Y55" i="3"/>
  <c r="O44" i="23"/>
  <c r="AH44" i="23"/>
  <c r="I46" i="6"/>
  <c r="N44" i="23"/>
  <c r="Y52" i="3"/>
  <c r="AB44" i="23"/>
  <c r="O33" i="23"/>
  <c r="AH33" i="23"/>
  <c r="AD16" i="7" s="1"/>
  <c r="G23" i="7"/>
  <c r="AF17" i="7"/>
  <c r="AF9" i="7"/>
  <c r="G27" i="7"/>
  <c r="M38" i="6"/>
  <c r="AJ36" i="23"/>
  <c r="CS41" i="23"/>
  <c r="X49" i="3"/>
  <c r="V50" i="4"/>
  <c r="AF41" i="23"/>
  <c r="W51" i="4"/>
  <c r="H43" i="6"/>
  <c r="G43" i="6"/>
  <c r="W49" i="3"/>
  <c r="W50" i="4"/>
  <c r="V51" i="4"/>
  <c r="AC55" i="6"/>
  <c r="AB55" i="6"/>
  <c r="AC39" i="6"/>
  <c r="AB39" i="6"/>
  <c r="AC38" i="6"/>
  <c r="AB38" i="6"/>
  <c r="AB60" i="23"/>
  <c r="N60" i="23"/>
  <c r="I62" i="6"/>
  <c r="Y68" i="3"/>
  <c r="AH60" i="23"/>
  <c r="O60" i="23"/>
  <c r="AH32" i="23"/>
  <c r="AD15" i="7" s="1"/>
  <c r="O32" i="23"/>
  <c r="AB32" i="23"/>
  <c r="J15" i="7" s="1"/>
  <c r="N32" i="23"/>
  <c r="Y40" i="3"/>
  <c r="I34" i="6"/>
  <c r="AH31" i="23"/>
  <c r="AD14" i="7" s="1"/>
  <c r="O31" i="23"/>
  <c r="AB31" i="23"/>
  <c r="J14" i="7" s="1"/>
  <c r="Y39" i="3"/>
  <c r="N31" i="23"/>
  <c r="I33" i="6"/>
  <c r="AH30" i="23"/>
  <c r="AD13" i="7" s="1"/>
  <c r="O30" i="23"/>
  <c r="AB30" i="23"/>
  <c r="J13" i="7" s="1"/>
  <c r="Y38" i="3"/>
  <c r="N30" i="23"/>
  <c r="I32" i="6"/>
  <c r="AH20" i="23"/>
  <c r="AD24" i="7" s="1"/>
  <c r="O20" i="23"/>
  <c r="AB20" i="23"/>
  <c r="N20" i="23"/>
  <c r="Y28" i="3"/>
  <c r="I22" i="6"/>
  <c r="AH19" i="23"/>
  <c r="AD23" i="7" s="1"/>
  <c r="O19" i="23"/>
  <c r="AB19" i="23"/>
  <c r="J23" i="7" s="1"/>
  <c r="N19" i="23"/>
  <c r="Y27" i="3"/>
  <c r="I21" i="6"/>
  <c r="AH18" i="23"/>
  <c r="O18" i="23"/>
  <c r="AB18" i="23"/>
  <c r="N18" i="23"/>
  <c r="Y26" i="3"/>
  <c r="I20" i="6"/>
  <c r="AB8" i="23"/>
  <c r="J12" i="7" s="1"/>
  <c r="N8" i="23"/>
  <c r="Y16" i="3"/>
  <c r="I10" i="6"/>
  <c r="AH8" i="23"/>
  <c r="AD12" i="7" s="1"/>
  <c r="O8" i="23"/>
  <c r="AH7" i="23"/>
  <c r="AD11" i="7" s="1"/>
  <c r="O7" i="23"/>
  <c r="AB7" i="23"/>
  <c r="J11" i="7" s="1"/>
  <c r="N7" i="23"/>
  <c r="Y15" i="3"/>
  <c r="I9" i="6"/>
  <c r="AH6" i="23"/>
  <c r="O6" i="23"/>
  <c r="AB6" i="23"/>
  <c r="Y14" i="3"/>
  <c r="N6" i="23"/>
  <c r="I8" i="6"/>
  <c r="K77" i="6"/>
  <c r="K76" i="6"/>
  <c r="G33" i="7"/>
  <c r="G10" i="7"/>
  <c r="E90" i="20"/>
  <c r="G90" i="20" s="1"/>
  <c r="L81" i="13"/>
  <c r="H81" i="13"/>
  <c r="K93" i="13" s="1"/>
  <c r="G13" i="10"/>
  <c r="H12" i="10"/>
  <c r="D63" i="10"/>
  <c r="D13" i="10"/>
  <c r="E12" i="10"/>
  <c r="E63" i="10"/>
  <c r="C63" i="10"/>
  <c r="AC66" i="6"/>
  <c r="AB66" i="6"/>
  <c r="AC65" i="6"/>
  <c r="AB65" i="6"/>
  <c r="AC61" i="6"/>
  <c r="AB61" i="6"/>
  <c r="AC60" i="6"/>
  <c r="AB60" i="6"/>
  <c r="AC59" i="6"/>
  <c r="AB59" i="6"/>
  <c r="AC58" i="6"/>
  <c r="AB58" i="6"/>
  <c r="AC57" i="6"/>
  <c r="AB57" i="6"/>
  <c r="E69" i="20"/>
  <c r="G69" i="20" s="1"/>
  <c r="Q56" i="6"/>
  <c r="C26" i="9"/>
  <c r="C25" i="9"/>
  <c r="AC56" i="6"/>
  <c r="AB56" i="6"/>
  <c r="AC54" i="6"/>
  <c r="AB54" i="6"/>
  <c r="AC53" i="6"/>
  <c r="AB53" i="6"/>
  <c r="AC48" i="6"/>
  <c r="AB48" i="6"/>
  <c r="AC47" i="6"/>
  <c r="AB47" i="6"/>
  <c r="AC45" i="6"/>
  <c r="AB45" i="6"/>
  <c r="AC44" i="6"/>
  <c r="AB44" i="6"/>
  <c r="AC42" i="6"/>
  <c r="AB42" i="6"/>
  <c r="AC41" i="6"/>
  <c r="AB41" i="6"/>
  <c r="AC40" i="6"/>
  <c r="AB40" i="6"/>
  <c r="AC37" i="6"/>
  <c r="AB37" i="6"/>
  <c r="AC36" i="6"/>
  <c r="AB36" i="6"/>
  <c r="AC35" i="6"/>
  <c r="AB35" i="6"/>
  <c r="AC30" i="6"/>
  <c r="AB30" i="6"/>
  <c r="AC29" i="6"/>
  <c r="AB29" i="6"/>
  <c r="AC28" i="6"/>
  <c r="AB28" i="6"/>
  <c r="AC27" i="6"/>
  <c r="AB27" i="6"/>
  <c r="AC26" i="6"/>
  <c r="AB26" i="6"/>
  <c r="AC25" i="6"/>
  <c r="AB25" i="6"/>
  <c r="AC24" i="6"/>
  <c r="AB24" i="6"/>
  <c r="AC23" i="6"/>
  <c r="AB23" i="6"/>
  <c r="AC19" i="6"/>
  <c r="AB19" i="6"/>
  <c r="AC14" i="6"/>
  <c r="AB14" i="6"/>
  <c r="AC13" i="6"/>
  <c r="AB13" i="6"/>
  <c r="AC12" i="6"/>
  <c r="AB12" i="6"/>
  <c r="AC11" i="6"/>
  <c r="AB11" i="6"/>
  <c r="AC6" i="6"/>
  <c r="AB6" i="6"/>
  <c r="M8" i="7"/>
  <c r="N8" i="7" s="1"/>
  <c r="AF8" i="7"/>
  <c r="M52" i="6"/>
  <c r="AJ50" i="23"/>
  <c r="CS50" i="23"/>
  <c r="G52" i="6"/>
  <c r="H52" i="6"/>
  <c r="X58" i="3"/>
  <c r="W58" i="3"/>
  <c r="AF50" i="23"/>
  <c r="CS49" i="23"/>
  <c r="H51" i="6"/>
  <c r="G51" i="6"/>
  <c r="W57" i="3"/>
  <c r="W57" i="4"/>
  <c r="V58" i="4"/>
  <c r="X57" i="3"/>
  <c r="W58" i="4"/>
  <c r="V57" i="4"/>
  <c r="AF49" i="23"/>
  <c r="M51" i="6"/>
  <c r="AJ49" i="23"/>
  <c r="M45" i="6"/>
  <c r="AJ43" i="23"/>
  <c r="AF26" i="7" s="1"/>
  <c r="AB66" i="23"/>
  <c r="J28" i="7" s="1"/>
  <c r="Y74" i="3"/>
  <c r="N66" i="23"/>
  <c r="I68" i="6"/>
  <c r="AH66" i="23"/>
  <c r="AD28" i="7" s="1"/>
  <c r="O66" i="23"/>
  <c r="AB65" i="23"/>
  <c r="N65" i="23"/>
  <c r="Y73" i="3"/>
  <c r="I67" i="6"/>
  <c r="AH65" i="23"/>
  <c r="AD27" i="7" s="1"/>
  <c r="O65" i="23"/>
  <c r="AB62" i="23"/>
  <c r="Y70" i="3"/>
  <c r="N62" i="23"/>
  <c r="I64" i="6"/>
  <c r="CS29" i="23"/>
  <c r="H31" i="6"/>
  <c r="G31" i="6"/>
  <c r="W39" i="4"/>
  <c r="V40" i="4"/>
  <c r="X37" i="3"/>
  <c r="W37" i="3"/>
  <c r="V39" i="4"/>
  <c r="W40" i="4"/>
  <c r="AF29" i="23"/>
  <c r="CS21" i="23"/>
  <c r="M23" i="6"/>
  <c r="AJ21" i="23"/>
  <c r="AF25" i="7" s="1"/>
  <c r="AH16" i="23"/>
  <c r="AD20" i="7" s="1"/>
  <c r="O16" i="23"/>
  <c r="AB16" i="23"/>
  <c r="J20" i="7" s="1"/>
  <c r="N16" i="23"/>
  <c r="Y24" i="3"/>
  <c r="I18" i="6"/>
  <c r="AB15" i="23"/>
  <c r="J19" i="7" s="1"/>
  <c r="Y23" i="3"/>
  <c r="N15" i="23"/>
  <c r="I17" i="6"/>
  <c r="AH15" i="23"/>
  <c r="AD19" i="7" s="1"/>
  <c r="O15" i="23"/>
  <c r="AB14" i="23"/>
  <c r="J18" i="7" s="1"/>
  <c r="N14" i="23"/>
  <c r="Y22" i="3"/>
  <c r="I16" i="6"/>
  <c r="AB13" i="23"/>
  <c r="J17" i="7" s="1"/>
  <c r="N13" i="23"/>
  <c r="Y21" i="3"/>
  <c r="I15" i="6"/>
  <c r="CS5" i="23"/>
  <c r="H7" i="6"/>
  <c r="G7" i="6"/>
  <c r="V19" i="4"/>
  <c r="W18" i="4"/>
  <c r="V18" i="4"/>
  <c r="X13" i="3"/>
  <c r="W19" i="4"/>
  <c r="W13" i="3"/>
  <c r="AF5" i="23"/>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E66" i="16" s="1"/>
  <c r="E29" i="20"/>
  <c r="G29" i="20" s="1"/>
  <c r="H32" i="16"/>
  <c r="I32" i="16" s="1"/>
  <c r="M26" i="7"/>
  <c r="N26" i="7" s="1"/>
  <c r="M25" i="7"/>
  <c r="N25" i="7" s="1"/>
  <c r="M21" i="7"/>
  <c r="N21" i="7" s="1"/>
  <c r="AF21" i="7"/>
  <c r="M16" i="7"/>
  <c r="D42" i="16"/>
  <c r="AF18" i="7"/>
  <c r="K116" i="13"/>
  <c r="K115" i="13"/>
  <c r="K114" i="13"/>
  <c r="K113" i="13"/>
  <c r="K112" i="13"/>
  <c r="K111" i="13"/>
  <c r="K110" i="13"/>
  <c r="K109" i="13"/>
  <c r="K108" i="13"/>
  <c r="K107" i="13"/>
  <c r="K106" i="13"/>
  <c r="K105" i="13"/>
  <c r="K104" i="13"/>
  <c r="K103" i="13"/>
  <c r="K102" i="13"/>
  <c r="K101" i="13"/>
  <c r="K100" i="13"/>
  <c r="K99" i="13"/>
  <c r="K98" i="13"/>
  <c r="K97" i="13"/>
  <c r="K96" i="13"/>
  <c r="K95" i="13"/>
  <c r="K94" i="13"/>
  <c r="G24" i="7"/>
  <c r="L76" i="6"/>
  <c r="L77" i="6"/>
  <c r="J9" i="7"/>
  <c r="AJ61" i="23" l="1"/>
  <c r="M63" i="6"/>
  <c r="W67" i="4"/>
  <c r="AF61" i="23"/>
  <c r="X69" i="3"/>
  <c r="V66" i="4"/>
  <c r="W69" i="3"/>
  <c r="V67" i="4"/>
  <c r="W66" i="4"/>
  <c r="G63" i="6"/>
  <c r="H63" i="6"/>
  <c r="CS61" i="23"/>
  <c r="AJ48" i="23"/>
  <c r="M50" i="6"/>
  <c r="AF48" i="23"/>
  <c r="X56" i="3"/>
  <c r="W56" i="3"/>
  <c r="G50" i="6"/>
  <c r="H50" i="6"/>
  <c r="CS48" i="23"/>
  <c r="AF47" i="23"/>
  <c r="M9" i="7" s="1"/>
  <c r="N9" i="7" s="1"/>
  <c r="V56" i="4"/>
  <c r="X55" i="3"/>
  <c r="W56" i="4"/>
  <c r="W55" i="3"/>
  <c r="H49" i="6"/>
  <c r="G49" i="6"/>
  <c r="CS47" i="23"/>
  <c r="AJ44" i="23"/>
  <c r="M46" i="6"/>
  <c r="AF44" i="23"/>
  <c r="X52" i="3"/>
  <c r="W53" i="4"/>
  <c r="V53" i="4"/>
  <c r="W52" i="3"/>
  <c r="G46" i="6"/>
  <c r="H46" i="6"/>
  <c r="CS44" i="23"/>
  <c r="AJ33" i="23"/>
  <c r="AF16" i="7" s="1"/>
  <c r="M35" i="6"/>
  <c r="CS33" i="23"/>
  <c r="J27" i="7"/>
  <c r="AC43" i="6"/>
  <c r="AB43" i="6"/>
  <c r="CS60" i="23"/>
  <c r="X68" i="3"/>
  <c r="G62" i="6"/>
  <c r="H62" i="6"/>
  <c r="W68" i="3"/>
  <c r="AF60" i="23"/>
  <c r="M62" i="6"/>
  <c r="AJ60" i="23"/>
  <c r="M34" i="6"/>
  <c r="AJ32" i="23"/>
  <c r="AF15" i="7" s="1"/>
  <c r="CS32" i="23"/>
  <c r="G34" i="6"/>
  <c r="H34" i="6"/>
  <c r="X40" i="3"/>
  <c r="W40" i="3"/>
  <c r="V42" i="4"/>
  <c r="W42" i="4"/>
  <c r="AF32" i="23"/>
  <c r="M15" i="7" s="1"/>
  <c r="N15" i="7" s="1"/>
  <c r="M33" i="6"/>
  <c r="AJ31" i="23"/>
  <c r="AF14" i="7" s="1"/>
  <c r="CS31" i="23"/>
  <c r="H33" i="6"/>
  <c r="G33" i="6"/>
  <c r="W41" i="4"/>
  <c r="X39" i="3"/>
  <c r="V41" i="4"/>
  <c r="W39" i="3"/>
  <c r="AF31" i="23"/>
  <c r="M14" i="7" s="1"/>
  <c r="N14" i="7" s="1"/>
  <c r="M32" i="6"/>
  <c r="AJ30" i="23"/>
  <c r="AF13" i="7" s="1"/>
  <c r="CS30" i="23"/>
  <c r="H32" i="6"/>
  <c r="G32" i="6"/>
  <c r="X38" i="3"/>
  <c r="W38" i="3"/>
  <c r="AF30" i="23"/>
  <c r="M13" i="7" s="1"/>
  <c r="N13" i="7" s="1"/>
  <c r="M22" i="6"/>
  <c r="AJ20" i="23"/>
  <c r="AF24" i="7" s="1"/>
  <c r="CS20" i="23"/>
  <c r="G22" i="6"/>
  <c r="H22" i="6"/>
  <c r="V32" i="4"/>
  <c r="W28" i="3"/>
  <c r="X28" i="3"/>
  <c r="W32" i="4"/>
  <c r="AF20" i="23"/>
  <c r="M21" i="6"/>
  <c r="AJ19" i="23"/>
  <c r="AF23" i="7" s="1"/>
  <c r="CS19" i="23"/>
  <c r="H21" i="6"/>
  <c r="G21" i="6"/>
  <c r="X27" i="3"/>
  <c r="V31" i="4"/>
  <c r="W27" i="3"/>
  <c r="W31" i="4"/>
  <c r="AF19" i="23"/>
  <c r="M23" i="7" s="1"/>
  <c r="N23" i="7" s="1"/>
  <c r="M20" i="6"/>
  <c r="AJ18" i="23"/>
  <c r="AF22" i="7" s="1"/>
  <c r="CS18" i="23"/>
  <c r="H20" i="6"/>
  <c r="G20" i="6"/>
  <c r="W26" i="3"/>
  <c r="X26" i="3"/>
  <c r="AF18" i="23"/>
  <c r="M22" i="7" s="1"/>
  <c r="N22" i="7" s="1"/>
  <c r="CS8" i="23"/>
  <c r="H10" i="6"/>
  <c r="G10" i="6"/>
  <c r="X16" i="3"/>
  <c r="V21" i="4"/>
  <c r="W16" i="3"/>
  <c r="W21" i="4"/>
  <c r="AF8" i="23"/>
  <c r="M12" i="7" s="1"/>
  <c r="N12" i="7" s="1"/>
  <c r="M10" i="6"/>
  <c r="AJ8" i="23"/>
  <c r="AF12" i="7" s="1"/>
  <c r="M9" i="6"/>
  <c r="AJ7" i="23"/>
  <c r="AF11" i="7" s="1"/>
  <c r="CS7" i="23"/>
  <c r="H9" i="6"/>
  <c r="G9" i="6"/>
  <c r="W15" i="3"/>
  <c r="W20" i="4"/>
  <c r="V20" i="4"/>
  <c r="X15" i="3"/>
  <c r="AF7" i="23"/>
  <c r="M11" i="7" s="1"/>
  <c r="N11" i="7" s="1"/>
  <c r="AD33" i="7"/>
  <c r="AD10" i="7"/>
  <c r="M8" i="6"/>
  <c r="AJ6" i="23"/>
  <c r="E89" i="20"/>
  <c r="G89" i="20" s="1"/>
  <c r="CS6" i="23"/>
  <c r="H8" i="6"/>
  <c r="G8" i="6"/>
  <c r="X14" i="3"/>
  <c r="W14" i="3"/>
  <c r="AF6" i="23"/>
  <c r="H13" i="10"/>
  <c r="G14" i="10"/>
  <c r="E13" i="10"/>
  <c r="D14" i="10"/>
  <c r="D64" i="10"/>
  <c r="C65" i="10"/>
  <c r="E65" i="10"/>
  <c r="AC52" i="6"/>
  <c r="AB52" i="6"/>
  <c r="AC51" i="6"/>
  <c r="AB51" i="6"/>
  <c r="CS66" i="23"/>
  <c r="X74" i="3"/>
  <c r="W74" i="3"/>
  <c r="G68" i="6"/>
  <c r="H68" i="6"/>
  <c r="AF66" i="23"/>
  <c r="M28" i="7" s="1"/>
  <c r="N28" i="7" s="1"/>
  <c r="M68" i="6"/>
  <c r="AJ66" i="23"/>
  <c r="AF28" i="7" s="1"/>
  <c r="CS65" i="23"/>
  <c r="W73" i="3"/>
  <c r="H67" i="6"/>
  <c r="G67" i="6"/>
  <c r="W70" i="4"/>
  <c r="V71" i="4"/>
  <c r="X73" i="3"/>
  <c r="V70" i="4"/>
  <c r="W71" i="4"/>
  <c r="AF65" i="23"/>
  <c r="M27" i="7" s="1"/>
  <c r="N27" i="7" s="1"/>
  <c r="M67" i="6"/>
  <c r="AJ65" i="23"/>
  <c r="AF27" i="7" s="1"/>
  <c r="CS62" i="23"/>
  <c r="W70" i="3"/>
  <c r="H64" i="6"/>
  <c r="G64" i="6"/>
  <c r="V68" i="4"/>
  <c r="W68" i="4"/>
  <c r="X70" i="3"/>
  <c r="AF62" i="23"/>
  <c r="AC31" i="6"/>
  <c r="AB31" i="6"/>
  <c r="M18" i="6"/>
  <c r="AJ16" i="23"/>
  <c r="AF20" i="7" s="1"/>
  <c r="CS16" i="23"/>
  <c r="H18" i="6"/>
  <c r="G18" i="6"/>
  <c r="X24" i="3"/>
  <c r="W28" i="4"/>
  <c r="W24" i="3"/>
  <c r="V28" i="4"/>
  <c r="AF16" i="23"/>
  <c r="M20" i="7" s="1"/>
  <c r="N20" i="7" s="1"/>
  <c r="CS15" i="23"/>
  <c r="H17" i="6"/>
  <c r="G17" i="6"/>
  <c r="W23" i="3"/>
  <c r="X23" i="3"/>
  <c r="AF15" i="23"/>
  <c r="M19" i="7" s="1"/>
  <c r="N19" i="7" s="1"/>
  <c r="M17" i="6"/>
  <c r="AJ15" i="23"/>
  <c r="AF19" i="7" s="1"/>
  <c r="CS14" i="23"/>
  <c r="H16" i="6"/>
  <c r="G16" i="6"/>
  <c r="X22" i="3"/>
  <c r="W27" i="4"/>
  <c r="W22" i="3"/>
  <c r="V27" i="4"/>
  <c r="AF14" i="23"/>
  <c r="M18" i="7" s="1"/>
  <c r="N18" i="7" s="1"/>
  <c r="CS13" i="23"/>
  <c r="H15" i="6"/>
  <c r="G15" i="6"/>
  <c r="W25" i="4"/>
  <c r="W26" i="4"/>
  <c r="X21" i="3"/>
  <c r="V25" i="4"/>
  <c r="W21" i="3"/>
  <c r="V26" i="4"/>
  <c r="AF13" i="23"/>
  <c r="M17" i="7" s="1"/>
  <c r="N17" i="7" s="1"/>
  <c r="AC7" i="6"/>
  <c r="AB7" i="6"/>
  <c r="N16" i="7"/>
  <c r="AI16" i="7"/>
  <c r="J24" i="7"/>
  <c r="AD22" i="7"/>
  <c r="J22" i="7"/>
  <c r="J10" i="7"/>
  <c r="J33" i="7"/>
  <c r="U22" i="6"/>
  <c r="E64" i="10"/>
  <c r="C64" i="10"/>
  <c r="AB63" i="6" l="1"/>
  <c r="AC63" i="6"/>
  <c r="AB50" i="6"/>
  <c r="AC50" i="6"/>
  <c r="AB49" i="6"/>
  <c r="AC49" i="6"/>
  <c r="AB46" i="6"/>
  <c r="AC46" i="6"/>
  <c r="AA7" i="6"/>
  <c r="J8" i="20"/>
  <c r="K8" i="20"/>
  <c r="AC62" i="6"/>
  <c r="AA62" i="6"/>
  <c r="AB62" i="6"/>
  <c r="AC34" i="6"/>
  <c r="AA34" i="6"/>
  <c r="AB34" i="6"/>
  <c r="AC33" i="6"/>
  <c r="AB33" i="6"/>
  <c r="AA33" i="6"/>
  <c r="AC32" i="6"/>
  <c r="AB32" i="6"/>
  <c r="AA32" i="6"/>
  <c r="AC22" i="6"/>
  <c r="AA22" i="6"/>
  <c r="AB22" i="6"/>
  <c r="AC21" i="6"/>
  <c r="AA21" i="6"/>
  <c r="AB21" i="6"/>
  <c r="AC20" i="6"/>
  <c r="AB20" i="6"/>
  <c r="AA20" i="6"/>
  <c r="AC10" i="6"/>
  <c r="AB10" i="6"/>
  <c r="AA10" i="6"/>
  <c r="AC9" i="6"/>
  <c r="AB9" i="6"/>
  <c r="AA9" i="6"/>
  <c r="M77" i="6"/>
  <c r="M76" i="6"/>
  <c r="AF33" i="7"/>
  <c r="AF10" i="7"/>
  <c r="AA11" i="6"/>
  <c r="AA60" i="6"/>
  <c r="AA38" i="6"/>
  <c r="AA23" i="6"/>
  <c r="AA6" i="6"/>
  <c r="AA19" i="6"/>
  <c r="AA24" i="6"/>
  <c r="AA25" i="6"/>
  <c r="AA27" i="6"/>
  <c r="AA28" i="6"/>
  <c r="AA29" i="6"/>
  <c r="AA40" i="6"/>
  <c r="AA43" i="6"/>
  <c r="AA44" i="6"/>
  <c r="AA47" i="6"/>
  <c r="AA12" i="6"/>
  <c r="AA13" i="6"/>
  <c r="AA14" i="6"/>
  <c r="AA26" i="6"/>
  <c r="AA30" i="6"/>
  <c r="AA35" i="6"/>
  <c r="AA36" i="6"/>
  <c r="AA37" i="6"/>
  <c r="AA41" i="6"/>
  <c r="AA42" i="6"/>
  <c r="AA45" i="6"/>
  <c r="AA46" i="6"/>
  <c r="AA48" i="6"/>
  <c r="AA49" i="6"/>
  <c r="AA50" i="6"/>
  <c r="AA53" i="6"/>
  <c r="AA54" i="6"/>
  <c r="AA56" i="6"/>
  <c r="AA58" i="6"/>
  <c r="AA61" i="6"/>
  <c r="AA66" i="6"/>
  <c r="AA57" i="6"/>
  <c r="AA59" i="6"/>
  <c r="AA63" i="6"/>
  <c r="AA65" i="6"/>
  <c r="AA39" i="6"/>
  <c r="AA55" i="6"/>
  <c r="AC8" i="6"/>
  <c r="AB8" i="6"/>
  <c r="AA8" i="6"/>
  <c r="G77" i="6"/>
  <c r="G76" i="6"/>
  <c r="M33" i="7"/>
  <c r="N19" i="2"/>
  <c r="M10" i="7"/>
  <c r="N10" i="7" s="1"/>
  <c r="H14" i="10"/>
  <c r="G15" i="10"/>
  <c r="E14" i="10"/>
  <c r="D15" i="10"/>
  <c r="D65" i="10"/>
  <c r="AC68" i="6"/>
  <c r="AB68" i="6"/>
  <c r="AA68" i="6"/>
  <c r="AC67" i="6"/>
  <c r="AA67" i="6"/>
  <c r="AB67" i="6"/>
  <c r="AC64" i="6"/>
  <c r="AB64" i="6"/>
  <c r="AA64" i="6"/>
  <c r="AC18" i="6"/>
  <c r="AB18" i="6"/>
  <c r="AA18" i="6"/>
  <c r="AC17" i="6"/>
  <c r="AB17" i="6"/>
  <c r="AA17" i="6"/>
  <c r="AC16" i="6"/>
  <c r="AB16" i="6"/>
  <c r="AA16" i="6"/>
  <c r="AC15" i="6"/>
  <c r="AB15" i="6"/>
  <c r="AA15" i="6"/>
  <c r="E68" i="20"/>
  <c r="G68" i="20" s="1"/>
  <c r="M24" i="7"/>
  <c r="N24" i="7" s="1"/>
  <c r="AA51" i="6"/>
  <c r="AA31" i="6"/>
  <c r="AA52" i="6"/>
  <c r="Y7" i="6" l="1"/>
  <c r="Y8" i="6"/>
  <c r="Y9" i="6"/>
  <c r="Y10" i="6"/>
  <c r="Y11" i="6"/>
  <c r="Y12" i="6"/>
  <c r="Y13" i="6"/>
  <c r="Y14" i="6"/>
  <c r="Y15" i="6"/>
  <c r="Y16" i="6"/>
  <c r="H76" i="6"/>
  <c r="U24" i="6"/>
  <c r="U25" i="6"/>
  <c r="N33" i="7"/>
  <c r="AI33" i="7"/>
  <c r="E12" i="20"/>
  <c r="G12" i="20" s="1"/>
  <c r="G34" i="2"/>
  <c r="H15" i="10"/>
  <c r="D13" i="12"/>
  <c r="E26" i="20"/>
  <c r="G26" i="20" s="1"/>
  <c r="D29" i="2"/>
  <c r="E49" i="20"/>
  <c r="G49" i="20" s="1"/>
  <c r="C92" i="11"/>
  <c r="E11" i="20"/>
  <c r="G11" i="20" s="1"/>
  <c r="B6" i="11"/>
  <c r="C93" i="11"/>
  <c r="E13" i="20"/>
  <c r="G13" i="20" s="1"/>
  <c r="C94" i="11"/>
  <c r="L73" i="19"/>
  <c r="L69" i="19"/>
  <c r="B5" i="10"/>
  <c r="B5" i="11"/>
  <c r="B5" i="12"/>
  <c r="G28" i="2"/>
  <c r="D19" i="2"/>
  <c r="B88" i="11"/>
  <c r="B32" i="12"/>
  <c r="E15" i="10"/>
  <c r="F66" i="10"/>
  <c r="D12" i="12"/>
  <c r="C14" i="14"/>
  <c r="C35" i="2" s="1"/>
  <c r="D25" i="17"/>
  <c r="E25" i="20"/>
  <c r="G25" i="20" s="1"/>
  <c r="E27" i="20"/>
  <c r="G27" i="20" s="1"/>
  <c r="C29" i="2"/>
  <c r="M78" i="19" l="1"/>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K4" i="20"/>
  <c r="J4" i="20"/>
  <c r="E3" i="20"/>
  <c r="C3" i="20"/>
  <c r="D15" i="14"/>
  <c r="E15" i="14"/>
  <c r="F15" i="14"/>
  <c r="G15" i="14"/>
  <c r="C15" i="14"/>
  <c r="C34" i="2"/>
  <c r="D26" i="17"/>
  <c r="F38" i="17"/>
  <c r="J6" i="20"/>
  <c r="K6" i="20"/>
  <c r="C39" i="17" l="1"/>
  <c r="E39" i="17"/>
  <c r="D20" i="12"/>
  <c r="L19" i="2"/>
  <c r="E26" i="17"/>
  <c r="D27" i="17"/>
  <c r="D39" i="17"/>
  <c r="C40" i="17"/>
  <c r="E40" i="17"/>
  <c r="E27" i="17" l="1"/>
  <c r="D28" i="17"/>
  <c r="D40" i="17"/>
  <c r="E41" i="17" l="1"/>
  <c r="C41" i="17"/>
  <c r="E28" i="17"/>
  <c r="D29" i="17"/>
  <c r="D41" i="17"/>
  <c r="C42" i="17" l="1"/>
  <c r="E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<sst xmlns="http://schemas.openxmlformats.org/spreadsheetml/2006/main" count="5630" uniqueCount="2030">
  <si>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Commercial Auto</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</si>
  <si>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</si>
  <si>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</si>
  <si>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</si>
  <si>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</si>
  <si>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</si>
  <si>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</si>
  <si>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</si>
  <si>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</si>
  <si>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</si>
  <si>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</si>
  <si>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</si>
  <si>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</si>
  <si>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</si>
  <si>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</si>
  <si>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</si>
  <si>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</si>
  <si>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</si>
  <si>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</si>
  <si>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</si>
  <si>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</si>
  <si>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</si>
  <si>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</si>
  <si>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</si>
  <si>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</si>
  <si>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</si>
  <si>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</si>
  <si>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</si>
  <si>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</si>
  <si>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</si>
  <si>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</si>
  <si>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</si>
  <si>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</si>
  <si>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</si>
  <si>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</si>
  <si>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</si>
  <si>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</si>
  <si>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</si>
  <si>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</si>
  <si>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</si>
  <si>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</si>
  <si>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</si>
  <si>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</si>
  <si>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</si>
  <si>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</si>
  <si>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</si>
  <si>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</si>
  <si>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</si>
  <si>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</si>
  <si>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</si>
  <si>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</si>
  <si>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</si>
  <si>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</si>
  <si>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</si>
  <si>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</si>
  <si>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</si>
  <si>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</si>
  <si>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</si>
  <si>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</si>
  <si>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</si>
  <si>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</si>
  <si>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</si>
  <si>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</si>
  <si>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</si>
  <si>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</si>
  <si>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</si>
  <si>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</si>
  <si>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</si>
  <si>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</si>
  <si>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</si>
  <si>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</si>
  <si>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</si>
  <si>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</si>
  <si>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</si>
  <si>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</si>
  <si>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</si>
  <si>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</si>
  <si>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</si>
  <si>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</si>
  <si>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</si>
  <si>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</si>
  <si>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</si>
  <si>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</si>
  <si>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</si>
  <si>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</si>
  <si>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</si>
  <si>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</si>
  <si>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</si>
  <si>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</si>
  <si>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</si>
  <si>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</si>
  <si>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</si>
  <si>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</si>
  <si>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</si>
  <si>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</si>
  <si>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</si>
  <si>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</si>
  <si>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</si>
  <si>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</si>
  <si>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Commercial Auto</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</si>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</sst>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B19-4732-BF9A-EDD99D45A65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55-49A0-AD09-A7034D1F0611}"/>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555-49A0-AD09-A7034D1F061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A555-49A0-AD09-A7034D1F0611}"/>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555-49A0-AD09-A7034D1F061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411-4601-8D99-E48C5A123AC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11-4601-8D99-E48C5A123AC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411-4601-8D99-E48C5A123AC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411-4601-8D99-E48C5A123A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5"/>
          <c:min val="0.55000000000000004"/>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884-454D-8D8C-86ABB9D3061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884-454D-8D8C-86ABB9D3061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3F8-4A46-B8B1-14DB8361E0F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3F8-4A46-B8B1-14DB8361E0F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3F8-4A46-B8B1-14DB8361E0F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3F8-4A46-B8B1-14DB8361E0F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5"/>
          <c:min val="0.55000000000000004"/>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7C7-4BEE-B3F8-622862680B7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F9B-40AE-82D8-3A93C3C5773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F9B-40AE-82D8-3A93C3C5773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F9B-40AE-82D8-3A93C3C5773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25"/>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DC2-4236-8004-EFD65A70A76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DC2-4236-8004-EFD65A70A76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06"/>
          <c:min val="0.79"/>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722-457A-BE7D-E34190C9458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722-457A-BE7D-E34190C9458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4E9-41C2-9809-FD54CD4A624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4E9-41C2-9809-FD54CD4A624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58F-48B6-B4B7-F135FDB026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F9D-4BBF-8013-F663843A1D4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F9D-4BBF-8013-F663843A1D42}"/>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F9D-4BBF-8013-F663843A1D4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3F-4AF5-B933-BDA7C789D21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44B-46E8-A8ED-0022748E20E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44B-46E8-A8ED-0022748E20E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1DE7-4363-9D66-34AEB2ACC96F}"/>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DE7-4363-9D66-34AEB2ACC96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A40-40F3-A371-8D0A5786AE1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40-40F3-A371-8D0A5786AE1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A40-40F3-A371-8D0A5786AE1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A40-40F3-A371-8D0A5786AE1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4BF-4BB2-A718-1837F5B88FB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4BF-4BB2-A718-1837F5B88FB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32000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0.68799999999999994</v>
      </c>
      <c r="D13" s="11" t="s">
        <v>186</v>
      </c>
      <c r="E13" s="59">
        <v>0.05</v>
      </c>
      <c r="F13" s="60">
        <v>1</v>
      </c>
      <c r="G13" s="61"/>
      <c r="H13" s="60">
        <v>0.99</v>
      </c>
      <c r="I13" s="62">
        <v>46295</v>
      </c>
      <c r="J13" s="61">
        <v>0.99199999999999999</v>
      </c>
      <c r="K13" s="60">
        <v>0.995</v>
      </c>
      <c r="L13" s="61"/>
      <c r="M13" s="63">
        <v>84000</v>
      </c>
      <c r="N13" s="59"/>
      <c r="O13" s="64">
        <v>1</v>
      </c>
      <c r="P13" s="13"/>
      <c r="Q13" s="11" t="s">
        <v>120</v>
      </c>
      <c r="R13" s="59"/>
      <c r="S13" s="59"/>
      <c r="U13" s="65" t="str">
        <f t="shared" si="0"/>
        <v>ABD|CO</v>
      </c>
      <c r="W13" s="66">
        <f>IF($U13="","",INDEX(calc_cylr_p,2))</f>
        <v>0.68284320158399892</v>
      </c>
      <c r="X13" s="67">
        <f>IF($U13="","",(INDEX(calc_cylr_p,2)-INDEX(calc_lrcur,2))*100)</f>
        <v>-0.51567984160010294</v>
      </c>
      <c r="Y13" s="68">
        <f>IF($U13="","",INDEX(calc_arate_p,2))</f>
        <v>0.98357003029225942</v>
      </c>
      <c r="Z13" s="68">
        <f>IF($U13="","",INDEX(calc_amod_p,2))</f>
        <v>1.0090838708965142</v>
      </c>
    </row>
    <row r="14" spans="1:26" x14ac:dyDescent="0.3">
      <c r="A14" s="11" t="s">
        <v>106</v>
      </c>
      <c r="B14" s="11" t="s">
        <v>188</v>
      </c>
      <c r="C14" s="29">
        <v>0.67200000000000004</v>
      </c>
      <c r="D14" s="11" t="s">
        <v>186</v>
      </c>
      <c r="E14" s="59">
        <v>0.05</v>
      </c>
      <c r="F14" s="60">
        <v>1</v>
      </c>
      <c r="G14" s="61"/>
      <c r="H14" s="60">
        <v>0.99</v>
      </c>
      <c r="I14" s="62">
        <v>46295</v>
      </c>
      <c r="J14" s="61">
        <v>1</v>
      </c>
      <c r="K14" s="60">
        <v>1.01</v>
      </c>
      <c r="L14" s="61"/>
      <c r="M14" s="63">
        <v>68000</v>
      </c>
      <c r="N14" s="59"/>
      <c r="O14" s="64">
        <v>1</v>
      </c>
      <c r="P14" s="13"/>
      <c r="Q14" s="11" t="s">
        <v>120</v>
      </c>
      <c r="R14" s="59"/>
      <c r="S14" s="59"/>
      <c r="U14" s="65" t="str">
        <f t="shared" si="0"/>
        <v>ABD|DE</v>
      </c>
      <c r="W14" s="66">
        <f>IF($U14="","",INDEX(calc_cylr_p,3))</f>
        <v>0.67606204309261531</v>
      </c>
      <c r="X14" s="67">
        <f>IF($U14="","",(INDEX(calc_cylr_p,3)-INDEX(calc_lrcur,3))*100)</f>
        <v>0.4062043092615264</v>
      </c>
      <c r="Y14" s="68">
        <f>IF($U14="","",INDEX(calc_arate_p,3))</f>
        <v>1</v>
      </c>
      <c r="Z14" s="68">
        <f>IF($U14="","",INDEX(calc_amod_p,3))</f>
        <v>1.0060447069830585</v>
      </c>
    </row>
    <row r="15" spans="1:26" x14ac:dyDescent="0.3">
      <c r="A15" s="11" t="s">
        <v>106</v>
      </c>
      <c r="B15" s="11" t="s">
        <v>189</v>
      </c>
      <c r="C15" s="29">
        <v>0.7</v>
      </c>
      <c r="D15" s="11" t="s">
        <v>186</v>
      </c>
      <c r="E15" s="59">
        <v>0.05</v>
      </c>
      <c r="F15" s="60">
        <v>1</v>
      </c>
      <c r="G15" s="61"/>
      <c r="H15" s="60">
        <v>1</v>
      </c>
      <c r="I15" s="62">
        <v>46295</v>
      </c>
      <c r="J15" s="61">
        <v>0.99</v>
      </c>
      <c r="K15" s="60">
        <v>1</v>
      </c>
      <c r="L15" s="61"/>
      <c r="M15" s="63">
        <v>52000</v>
      </c>
      <c r="N15" s="59"/>
      <c r="O15" s="64">
        <v>1</v>
      </c>
      <c r="P15" s="13"/>
      <c r="Q15" s="11" t="s">
        <v>117</v>
      </c>
      <c r="R15" s="59"/>
      <c r="S15" s="59"/>
      <c r="U15" s="65" t="str">
        <f t="shared" si="0"/>
        <v>ABD|FL</v>
      </c>
      <c r="W15" s="66">
        <f>IF($U15="","",INDEX(calc_cylr_p,4))</f>
        <v>0.70104321907600597</v>
      </c>
      <c r="X15" s="67">
        <f>IF($U15="","",(INDEX(calc_cylr_p,4)-INDEX(calc_lrcur,4))*100)</f>
        <v>0.10432190760060189</v>
      </c>
      <c r="Y15" s="68">
        <f>IF($U15="","",INDEX(calc_arate_p,4))</f>
        <v>1.0014903129657229</v>
      </c>
      <c r="Z15" s="68">
        <f>IF($U15="","",INDEX(calc_amod_p,4))</f>
        <v>1</v>
      </c>
    </row>
    <row r="16" spans="1:26" x14ac:dyDescent="0.3">
      <c r="A16" s="11" t="s">
        <v>106</v>
      </c>
      <c r="B16" s="11" t="s">
        <v>190</v>
      </c>
      <c r="C16" s="29">
        <v>0.68400000000000005</v>
      </c>
      <c r="D16" s="11" t="s">
        <v>186</v>
      </c>
      <c r="E16" s="59">
        <v>0.05</v>
      </c>
      <c r="F16" s="60">
        <v>1</v>
      </c>
      <c r="G16" s="61"/>
      <c r="H16" s="60">
        <v>0.99</v>
      </c>
      <c r="I16" s="62">
        <v>46295</v>
      </c>
      <c r="J16" s="61">
        <v>0.997</v>
      </c>
      <c r="K16" s="60">
        <v>1.0049999999999999</v>
      </c>
      <c r="L16" s="61"/>
      <c r="M16" s="63">
        <v>36000</v>
      </c>
      <c r="N16" s="59"/>
      <c r="O16" s="64">
        <v>1</v>
      </c>
      <c r="P16" s="13"/>
      <c r="Q16" s="11" t="s">
        <v>120</v>
      </c>
      <c r="R16" s="59"/>
      <c r="S16" s="59"/>
      <c r="U16" s="65" t="str">
        <f t="shared" si="0"/>
        <v>ABD|GA</v>
      </c>
      <c r="W16" s="66">
        <f>IF($U16="","",INDEX(calc_cylr_p,5))</f>
        <v>0.69099906928643107</v>
      </c>
      <c r="X16" s="67">
        <f>IF($U16="","",(INDEX(calc_cylr_p,5)-INDEX(calc_lrcur,5))*100)</f>
        <v>0.69990692864310144</v>
      </c>
      <c r="Y16" s="68">
        <f>IF($U16="","",INDEX(calc_arate_p,5))</f>
        <v>1.0031545741324919</v>
      </c>
      <c r="Z16" s="68">
        <f>IF($U16="","",INDEX(calc_amod_p,5))</f>
        <v>1.0070557254946793</v>
      </c>
    </row>
    <row r="17" spans="1:26" x14ac:dyDescent="0.3">
      <c r="A17" s="11" t="s">
        <v>106</v>
      </c>
      <c r="B17" s="11" t="s">
        <v>191</v>
      </c>
      <c r="C17" s="29">
        <v>0.66800000000000004</v>
      </c>
      <c r="D17" s="11" t="s">
        <v>186</v>
      </c>
      <c r="E17" s="59">
        <v>0.05</v>
      </c>
      <c r="F17" s="60">
        <v>1</v>
      </c>
      <c r="G17" s="61">
        <v>0.98</v>
      </c>
      <c r="H17" s="60">
        <v>0.99</v>
      </c>
      <c r="I17" s="62">
        <v>46295</v>
      </c>
      <c r="J17" s="61">
        <v>0.98799999999999999</v>
      </c>
      <c r="K17" s="60">
        <v>0.98499999999999999</v>
      </c>
      <c r="L17" s="61">
        <v>0.99</v>
      </c>
      <c r="M17" s="63">
        <v>88000</v>
      </c>
      <c r="N17" s="59"/>
      <c r="O17" s="64">
        <v>1</v>
      </c>
      <c r="P17" s="13"/>
      <c r="Q17" s="11" t="s">
        <v>120</v>
      </c>
      <c r="R17" s="59"/>
      <c r="S17" s="59"/>
      <c r="U17" s="65" t="str">
        <f t="shared" si="0"/>
        <v>ABD|IA</v>
      </c>
      <c r="W17" s="66">
        <f>IF($U17="","",INDEX(calc_cylr_p,6))</f>
        <v>0.67403923395226362</v>
      </c>
      <c r="X17" s="67">
        <f>IF($U17="","",(INDEX(calc_cylr_p,6)-INDEX(calc_lrcur,6))*100)</f>
        <v>0.60392339522635785</v>
      </c>
      <c r="Y17" s="68">
        <f>IF($U17="","",INDEX(calc_arate_p,6))</f>
        <v>0.99694186360817705</v>
      </c>
      <c r="Z17" s="68">
        <f>IF($U17="","",INDEX(calc_amod_p,6))</f>
        <v>1.012136019383969</v>
      </c>
    </row>
    <row r="18" spans="1:26" x14ac:dyDescent="0.3">
      <c r="A18" s="11" t="s">
        <v>106</v>
      </c>
      <c r="B18" s="11" t="s">
        <v>192</v>
      </c>
      <c r="C18" s="29">
        <v>0.69599999999999995</v>
      </c>
      <c r="D18" s="11" t="s">
        <v>186</v>
      </c>
      <c r="E18" s="59">
        <v>0.05</v>
      </c>
      <c r="F18" s="60">
        <v>1</v>
      </c>
      <c r="G18" s="61"/>
      <c r="H18" s="60">
        <v>0.99</v>
      </c>
      <c r="I18" s="62">
        <v>46295</v>
      </c>
      <c r="J18" s="61">
        <v>0.995</v>
      </c>
      <c r="K18" s="60">
        <v>1</v>
      </c>
      <c r="L18" s="61"/>
      <c r="M18" s="63">
        <v>72000</v>
      </c>
      <c r="N18" s="59"/>
      <c r="O18" s="64">
        <v>1</v>
      </c>
      <c r="P18" s="13"/>
      <c r="Q18" s="11" t="s">
        <v>120</v>
      </c>
      <c r="R18" s="59"/>
      <c r="S18" s="59"/>
      <c r="U18" s="65" t="str">
        <f t="shared" si="0"/>
        <v>ABD|IL</v>
      </c>
      <c r="W18" s="66">
        <f>IF($U18="","",INDEX(calc_cylr_p,7))</f>
        <v>0.70417963033669628</v>
      </c>
      <c r="X18" s="67">
        <f>IF($U18="","",(INDEX(calc_cylr_p,7)-INDEX(calc_lrcur,7))*100)</f>
        <v>0.81796303366963308</v>
      </c>
      <c r="Y18" s="68">
        <f>IF($U18="","",INDEX(calc_arate_p,7))</f>
        <v>1.0036540803897682</v>
      </c>
      <c r="Z18" s="68">
        <f>IF($U18="","",INDEX(calc_amod_p,7))</f>
        <v>1.0080687780842468</v>
      </c>
    </row>
    <row r="19" spans="1:26" x14ac:dyDescent="0.3">
      <c r="A19" s="11" t="s">
        <v>106</v>
      </c>
      <c r="B19" s="11" t="s">
        <v>193</v>
      </c>
      <c r="C19" s="29">
        <v>0.68</v>
      </c>
      <c r="D19" s="11" t="s">
        <v>186</v>
      </c>
      <c r="E19" s="59">
        <v>0.05</v>
      </c>
      <c r="F19" s="60">
        <v>1</v>
      </c>
      <c r="G19" s="61"/>
      <c r="H19" s="60">
        <v>0.99</v>
      </c>
      <c r="I19" s="62">
        <v>46295</v>
      </c>
      <c r="J19" s="61">
        <v>0.98499999999999999</v>
      </c>
      <c r="K19" s="60">
        <v>0.98</v>
      </c>
      <c r="L19" s="61"/>
      <c r="M19" s="63">
        <v>56000</v>
      </c>
      <c r="N19" s="59"/>
      <c r="O19" s="64">
        <v>1</v>
      </c>
      <c r="P19" s="13"/>
      <c r="Q19" s="11" t="s">
        <v>120</v>
      </c>
      <c r="R19" s="59"/>
      <c r="S19" s="59"/>
      <c r="U19" s="65" t="str">
        <f t="shared" si="0"/>
        <v>ABD|IN</v>
      </c>
      <c r="W19" s="66">
        <f>IF($U19="","",INDEX(calc_cylr_p,8))</f>
        <v>0.69278966708479151</v>
      </c>
      <c r="X19" s="67">
        <f>IF($U19="","",(INDEX(calc_cylr_p,8)-INDEX(calc_lrcur,8))*100)</f>
        <v>1.2789667084791456</v>
      </c>
      <c r="Y19" s="68">
        <f>IF($U19="","",INDEX(calc_arate_p,8))</f>
        <v>1.0065869068423174</v>
      </c>
      <c r="Z19" s="68">
        <f>IF($U19="","",INDEX(calc_amod_p,8))</f>
        <v>1.012141452489427</v>
      </c>
    </row>
    <row r="20" spans="1:26" x14ac:dyDescent="0.3">
      <c r="A20" s="11" t="s">
        <v>106</v>
      </c>
      <c r="B20" s="11" t="s">
        <v>194</v>
      </c>
      <c r="C20" s="29">
        <v>0.66400000000000003</v>
      </c>
      <c r="D20" s="11" t="s">
        <v>186</v>
      </c>
      <c r="E20" s="59">
        <v>0.05</v>
      </c>
      <c r="F20" s="60">
        <v>1</v>
      </c>
      <c r="G20" s="61"/>
      <c r="H20" s="60">
        <v>0.99</v>
      </c>
      <c r="I20" s="62">
        <v>46295</v>
      </c>
      <c r="J20" s="61">
        <v>0.99199999999999999</v>
      </c>
      <c r="K20" s="60">
        <v>0.995</v>
      </c>
      <c r="L20" s="61"/>
      <c r="M20" s="63">
        <v>40000</v>
      </c>
      <c r="N20" s="59"/>
      <c r="O20" s="64">
        <v>1</v>
      </c>
      <c r="P20" s="13"/>
      <c r="Q20" s="11" t="s">
        <v>120</v>
      </c>
      <c r="R20" s="59"/>
      <c r="S20" s="59"/>
      <c r="U20" s="65" t="str">
        <f t="shared" si="0"/>
        <v>ABD|KY</v>
      </c>
      <c r="W20" s="66">
        <f>IF($U20="","",INDEX(calc_cylr_p,9))</f>
        <v>0.67003169027528542</v>
      </c>
      <c r="X20" s="67">
        <f>IF($U20="","",(INDEX(calc_cylr_p,9)-INDEX(calc_lrcur,9))*100)</f>
        <v>0.6031690275285384</v>
      </c>
      <c r="Y20" s="68">
        <f>IF($U20="","",INDEX(calc_arate_p,9))</f>
        <v>1</v>
      </c>
      <c r="Z20" s="68">
        <f>IF($U20="","",INDEX(calc_amod_p,9))</f>
        <v>1.0090838708965142</v>
      </c>
    </row>
    <row r="21" spans="1:26" x14ac:dyDescent="0.3">
      <c r="A21" s="11" t="s">
        <v>106</v>
      </c>
      <c r="B21" s="11" t="s">
        <v>195</v>
      </c>
      <c r="C21" s="29">
        <v>0.69199999999999995</v>
      </c>
      <c r="D21" s="11" t="s">
        <v>186</v>
      </c>
      <c r="E21" s="59">
        <v>0.05</v>
      </c>
      <c r="F21" s="60">
        <v>1</v>
      </c>
      <c r="G21" s="61"/>
      <c r="H21" s="60">
        <v>0.99</v>
      </c>
      <c r="I21" s="62">
        <v>46295</v>
      </c>
      <c r="J21" s="61">
        <v>1</v>
      </c>
      <c r="K21" s="60">
        <v>1.01</v>
      </c>
      <c r="L21" s="61"/>
      <c r="M21" s="63">
        <v>92000</v>
      </c>
      <c r="N21" s="59"/>
      <c r="O21" s="64">
        <v>1</v>
      </c>
      <c r="P21" s="13"/>
      <c r="Q21" s="11" t="s">
        <v>120</v>
      </c>
      <c r="R21" s="59"/>
      <c r="S21" s="59"/>
      <c r="U21" s="65" t="str">
        <f t="shared" si="0"/>
        <v>ABD|MD</v>
      </c>
      <c r="W21" s="66">
        <f>IF($U21="","",INDEX(calc_cylr_p,10))</f>
        <v>0.70654786104285794</v>
      </c>
      <c r="X21" s="67">
        <f>IF($U21="","",(INDEX(calc_cylr_p,10)-INDEX(calc_lrcur,10))*100)</f>
        <v>1.454786104285799</v>
      </c>
      <c r="Y21" s="68">
        <f>IF($U21="","",INDEX(calc_arate_p,10))</f>
        <v>1.0148882186796879</v>
      </c>
      <c r="Z21" s="68">
        <f>IF($U21="","",INDEX(calc_amod_p,10))</f>
        <v>1.0060447069830585</v>
      </c>
    </row>
    <row r="22" spans="1:26" x14ac:dyDescent="0.3">
      <c r="A22" s="11" t="s">
        <v>106</v>
      </c>
      <c r="B22" s="11" t="s">
        <v>196</v>
      </c>
      <c r="C22" s="29">
        <v>0.67600000000000005</v>
      </c>
      <c r="D22" s="11" t="s">
        <v>186</v>
      </c>
      <c r="E22" s="59">
        <v>0.05</v>
      </c>
      <c r="F22" s="60">
        <v>1</v>
      </c>
      <c r="G22" s="61"/>
      <c r="H22" s="60">
        <v>0.99</v>
      </c>
      <c r="I22" s="62">
        <v>46295</v>
      </c>
      <c r="J22" s="61">
        <v>0.99</v>
      </c>
      <c r="K22" s="60">
        <v>0.99</v>
      </c>
      <c r="L22" s="61"/>
      <c r="M22" s="63">
        <v>76000</v>
      </c>
      <c r="N22" s="59"/>
      <c r="O22" s="64">
        <v>1</v>
      </c>
      <c r="P22" s="13"/>
      <c r="Q22" s="11" t="s">
        <v>120</v>
      </c>
      <c r="R22" s="59"/>
      <c r="S22" s="59"/>
      <c r="U22" s="65" t="str">
        <f t="shared" si="0"/>
        <v>ABD|MI</v>
      </c>
      <c r="W22" s="66">
        <f>IF($U22="","",INDEX(calc_cylr_p,11))</f>
        <v>0.68750903606949665</v>
      </c>
      <c r="X22" s="67">
        <f>IF($U22="","",(INDEX(calc_cylr_p,11)-INDEX(calc_lrcur,11))*100)</f>
        <v>1.1509036069496603</v>
      </c>
      <c r="Y22" s="68">
        <f>IF($U22="","",INDEX(calc_arate_p,11))</f>
        <v>1.0068549492733754</v>
      </c>
      <c r="Z22" s="68">
        <f>IF($U22="","",INDEX(calc_amod_p,11))</f>
        <v>1.0101010101010099</v>
      </c>
    </row>
    <row r="23" spans="1:26" x14ac:dyDescent="0.3">
      <c r="A23" s="11" t="s">
        <v>106</v>
      </c>
      <c r="B23" s="11" t="s">
        <v>197</v>
      </c>
      <c r="C23" s="29">
        <v>0.66</v>
      </c>
      <c r="D23" s="11" t="s">
        <v>186</v>
      </c>
      <c r="E23" s="59">
        <v>0.05</v>
      </c>
      <c r="F23" s="60">
        <v>1</v>
      </c>
      <c r="G23" s="61"/>
      <c r="H23" s="60">
        <v>0.99</v>
      </c>
      <c r="I23" s="62">
        <v>46295</v>
      </c>
      <c r="J23" s="61">
        <v>0.997</v>
      </c>
      <c r="K23" s="60">
        <v>1.0049999999999999</v>
      </c>
      <c r="L23" s="61"/>
      <c r="M23" s="63">
        <v>60000</v>
      </c>
      <c r="N23" s="59"/>
      <c r="O23" s="64">
        <v>1</v>
      </c>
      <c r="P23" s="13"/>
      <c r="Q23" s="11" t="s">
        <v>120</v>
      </c>
      <c r="R23" s="59"/>
      <c r="S23" s="59"/>
      <c r="U23" s="65" t="str">
        <f t="shared" si="0"/>
        <v>ABD|MN</v>
      </c>
      <c r="W23" s="66">
        <f>IF($U23="","",INDEX(calc_cylr_p,12))</f>
        <v>0.66465677882648833</v>
      </c>
      <c r="X23" s="67">
        <f>IF($U23="","",(INDEX(calc_cylr_p,12)-INDEX(calc_lrcur,12))*100)</f>
        <v>0.46567788264882948</v>
      </c>
      <c r="Y23" s="68">
        <f>IF($U23="","",INDEX(calc_arate_p,12))</f>
        <v>1</v>
      </c>
      <c r="Z23" s="68">
        <f>IF($U23="","",INDEX(calc_amod_p,12))</f>
        <v>1.0070557254946793</v>
      </c>
    </row>
    <row r="24" spans="1:26" x14ac:dyDescent="0.3">
      <c r="A24" s="11" t="s">
        <v>106</v>
      </c>
      <c r="B24" s="11" t="s">
        <v>198</v>
      </c>
      <c r="C24" s="29">
        <v>0.68799999999999994</v>
      </c>
      <c r="D24" s="11" t="s">
        <v>186</v>
      </c>
      <c r="E24" s="59">
        <v>0.05</v>
      </c>
      <c r="F24" s="60">
        <v>1</v>
      </c>
      <c r="G24" s="61"/>
      <c r="H24" s="60">
        <v>0.99</v>
      </c>
      <c r="I24" s="62">
        <v>46295</v>
      </c>
      <c r="J24" s="61">
        <v>0.98799999999999999</v>
      </c>
      <c r="K24" s="60">
        <v>0.98499999999999999</v>
      </c>
      <c r="L24" s="61"/>
      <c r="M24" s="63">
        <v>44000</v>
      </c>
      <c r="N24" s="59"/>
      <c r="O24" s="64">
        <v>1</v>
      </c>
      <c r="P24" s="13"/>
      <c r="Q24" s="11" t="s">
        <v>120</v>
      </c>
      <c r="R24" s="59"/>
      <c r="S24" s="59"/>
      <c r="U24" s="65" t="str">
        <f t="shared" si="0"/>
        <v>ABD|NM</v>
      </c>
      <c r="W24" s="66">
        <f>IF($U24="","",INDEX(calc_cylr_p,13))</f>
        <v>0.69565069890180797</v>
      </c>
      <c r="X24" s="67">
        <f>IF($U24="","",(INDEX(calc_cylr_p,13)-INDEX(calc_lrcur,13))*100)</f>
        <v>0.76506989018080285</v>
      </c>
      <c r="Y24" s="68">
        <f>IF($U24="","",INDEX(calc_arate_p,13))</f>
        <v>0.99999999999999978</v>
      </c>
      <c r="Z24" s="68">
        <f>IF($U24="","",INDEX(calc_amod_p,13))</f>
        <v>1.011120201892163</v>
      </c>
    </row>
    <row r="25" spans="1:26" x14ac:dyDescent="0.3">
      <c r="A25" s="11" t="s">
        <v>106</v>
      </c>
      <c r="B25" s="11" t="s">
        <v>199</v>
      </c>
      <c r="C25" s="29">
        <v>0.67200000000000004</v>
      </c>
      <c r="D25" s="11" t="s">
        <v>186</v>
      </c>
      <c r="E25" s="59">
        <v>0.05</v>
      </c>
      <c r="F25" s="60">
        <v>1</v>
      </c>
      <c r="G25" s="61"/>
      <c r="H25" s="60">
        <v>0.99</v>
      </c>
      <c r="I25" s="62">
        <v>46295</v>
      </c>
      <c r="J25" s="61">
        <v>0.995</v>
      </c>
      <c r="K25" s="60">
        <v>1</v>
      </c>
      <c r="L25" s="61"/>
      <c r="M25" s="63">
        <v>96000</v>
      </c>
      <c r="N25" s="59"/>
      <c r="O25" s="64">
        <v>1</v>
      </c>
      <c r="P25" s="13"/>
      <c r="Q25" s="11" t="s">
        <v>120</v>
      </c>
      <c r="R25" s="59"/>
      <c r="S25" s="59"/>
      <c r="U25" s="65" t="str">
        <f t="shared" si="0"/>
        <v>ABD|NC</v>
      </c>
      <c r="W25" s="66">
        <f>IF($U25="","",INDEX(calc_cylr_p,14))</f>
        <v>0.66999554863771449</v>
      </c>
      <c r="X25" s="67">
        <f>IF($U25="","",(INDEX(calc_cylr_p,14)-INDEX(calc_lrcur,14))*100)</f>
        <v>-0.20044513622855531</v>
      </c>
      <c r="Y25" s="68">
        <f>IF($U25="","",INDEX(calc_arate_p,14))</f>
        <v>0.9890368664800232</v>
      </c>
      <c r="Z25" s="68">
        <f>IF($U25="","",INDEX(calc_amod_p,14))</f>
        <v>1.0080687780842468</v>
      </c>
    </row>
    <row r="26" spans="1:26" x14ac:dyDescent="0.3">
      <c r="A26" s="11" t="s">
        <v>106</v>
      </c>
      <c r="B26" s="11" t="s">
        <v>200</v>
      </c>
      <c r="C26" s="29">
        <v>0.7</v>
      </c>
      <c r="D26" s="11" t="s">
        <v>186</v>
      </c>
      <c r="E26" s="59">
        <v>0.05</v>
      </c>
      <c r="F26" s="60">
        <v>1</v>
      </c>
      <c r="G26" s="61"/>
      <c r="H26" s="60">
        <v>0.99</v>
      </c>
      <c r="I26" s="62">
        <v>46295</v>
      </c>
      <c r="J26" s="61">
        <v>0.98499999999999999</v>
      </c>
      <c r="K26" s="60">
        <v>0.98</v>
      </c>
      <c r="L26" s="61"/>
      <c r="M26" s="63">
        <v>80000</v>
      </c>
      <c r="N26" s="59"/>
      <c r="O26" s="64">
        <v>1</v>
      </c>
      <c r="P26" s="13"/>
      <c r="Q26" s="11" t="s">
        <v>120</v>
      </c>
      <c r="R26" s="59"/>
      <c r="S26" s="59"/>
      <c r="U26" s="65" t="str">
        <f t="shared" si="0"/>
        <v>ABD|OH</v>
      </c>
      <c r="W26" s="66">
        <f>IF($U26="","",INDEX(calc_cylr_p,15))</f>
        <v>0.70849901674259885</v>
      </c>
      <c r="X26" s="67">
        <f>IF($U26="","",(INDEX(calc_cylr_p,15)-INDEX(calc_lrcur,15))*100)</f>
        <v>0.84990167425988972</v>
      </c>
      <c r="Y26" s="68">
        <f>IF($U26="","",INDEX(calc_arate_p,15))</f>
        <v>1</v>
      </c>
      <c r="Z26" s="68">
        <f>IF($U26="","",INDEX(calc_amod_p,15))</f>
        <v>1.012141452489427</v>
      </c>
    </row>
    <row r="27" spans="1:26" x14ac:dyDescent="0.3">
      <c r="A27" s="11" t="s">
        <v>106</v>
      </c>
      <c r="B27" s="11" t="s">
        <v>201</v>
      </c>
      <c r="C27" s="29">
        <v>0.68400000000000005</v>
      </c>
      <c r="D27" s="11" t="s">
        <v>186</v>
      </c>
      <c r="E27" s="59">
        <v>0.05</v>
      </c>
      <c r="F27" s="60">
        <v>1</v>
      </c>
      <c r="G27" s="61"/>
      <c r="H27" s="60">
        <v>0.99</v>
      </c>
      <c r="I27" s="62">
        <v>46295</v>
      </c>
      <c r="J27" s="61">
        <v>0.99199999999999999</v>
      </c>
      <c r="K27" s="60">
        <v>0.995</v>
      </c>
      <c r="L27" s="61"/>
      <c r="M27" s="63">
        <v>64000</v>
      </c>
      <c r="N27" s="59"/>
      <c r="O27" s="64">
        <v>1</v>
      </c>
      <c r="P27" s="13"/>
      <c r="Q27" s="11" t="s">
        <v>120</v>
      </c>
      <c r="R27" s="59"/>
      <c r="S27" s="59"/>
      <c r="U27" s="65" t="str">
        <f t="shared" si="0"/>
        <v>ABD|PA</v>
      </c>
      <c r="W27" s="66">
        <f>IF($U27="","",INDEX(calc_cylr_p,16))</f>
        <v>0.6906365518548917</v>
      </c>
      <c r="X27" s="67">
        <f>IF($U27="","",(INDEX(calc_cylr_p,16)-INDEX(calc_lrcur,16))*100)</f>
        <v>0.6636551854891648</v>
      </c>
      <c r="Y27" s="68">
        <f>IF($U27="","",INDEX(calc_arate_p,16))</f>
        <v>1.0006131207847948</v>
      </c>
      <c r="Z27" s="68">
        <f>IF($U27="","",INDEX(calc_amod_p,16))</f>
        <v>1.0090838708965142</v>
      </c>
    </row>
    <row r="28" spans="1:26" x14ac:dyDescent="0.3">
      <c r="A28" s="11" t="s">
        <v>106</v>
      </c>
      <c r="B28" s="11" t="s">
        <v>202</v>
      </c>
      <c r="C28" s="29">
        <v>0.66800000000000004</v>
      </c>
      <c r="D28" s="11" t="s">
        <v>186</v>
      </c>
      <c r="E28" s="59">
        <v>0.05</v>
      </c>
      <c r="F28" s="60">
        <v>1</v>
      </c>
      <c r="G28" s="61"/>
      <c r="H28" s="60">
        <v>0.99</v>
      </c>
      <c r="I28" s="62">
        <v>46295</v>
      </c>
      <c r="J28" s="61">
        <v>1</v>
      </c>
      <c r="K28" s="60">
        <v>1.01</v>
      </c>
      <c r="L28" s="61"/>
      <c r="M28" s="63">
        <v>48000</v>
      </c>
      <c r="N28" s="59"/>
      <c r="O28" s="64">
        <v>1</v>
      </c>
      <c r="P28" s="13"/>
      <c r="Q28" s="11" t="s">
        <v>120</v>
      </c>
      <c r="R28" s="59"/>
      <c r="S28" s="59"/>
      <c r="U28" s="65" t="str">
        <f t="shared" si="0"/>
        <v>ABD|SC</v>
      </c>
      <c r="W28" s="66">
        <f>IF($U28="","",INDEX(calc_cylr_p,17))</f>
        <v>0.67312706663788335</v>
      </c>
      <c r="X28" s="67">
        <f>IF($U28="","",(INDEX(calc_cylr_p,17)-INDEX(calc_lrcur,17))*100)</f>
        <v>0.51270666378833152</v>
      </c>
      <c r="Y28" s="68">
        <f>IF($U28="","",INDEX(calc_arate_p,17))</f>
        <v>1.0016207455429496</v>
      </c>
      <c r="Z28" s="68">
        <f>IF($U28="","",INDEX(calc_amod_p,17))</f>
        <v>1.0060447069830585</v>
      </c>
    </row>
    <row r="29" spans="1:26" x14ac:dyDescent="0.3">
      <c r="A29" s="11" t="s">
        <v>106</v>
      </c>
      <c r="B29" s="11" t="s">
        <v>203</v>
      </c>
      <c r="C29" s="29">
        <v>0.69599999999999995</v>
      </c>
      <c r="D29" s="11" t="s">
        <v>186</v>
      </c>
      <c r="E29" s="59">
        <v>0.05</v>
      </c>
      <c r="F29" s="60">
        <v>1</v>
      </c>
      <c r="G29" s="61"/>
      <c r="H29" s="60">
        <v>0.99</v>
      </c>
      <c r="I29" s="62">
        <v>46295</v>
      </c>
      <c r="J29" s="61">
        <v>0.99</v>
      </c>
      <c r="K29" s="60">
        <v>0.99</v>
      </c>
      <c r="L29" s="61"/>
      <c r="M29" s="63">
        <v>32000</v>
      </c>
      <c r="N29" s="59"/>
      <c r="O29" s="64">
        <v>1</v>
      </c>
      <c r="P29" s="13"/>
      <c r="Q29" s="11" t="s">
        <v>120</v>
      </c>
      <c r="R29" s="59"/>
      <c r="S29" s="59"/>
      <c r="U29" s="65" t="str">
        <f t="shared" si="0"/>
        <v>ABD|TN</v>
      </c>
      <c r="W29" s="66">
        <f>IF($U29="","",INDEX(calc_cylr_p,18))</f>
        <v>0.70059767222396963</v>
      </c>
      <c r="X29" s="67">
        <f>IF($U29="","",(INDEX(calc_cylr_p,18)-INDEX(calc_lrcur,18))*100)</f>
        <v>0.45976722239696732</v>
      </c>
      <c r="Y29" s="68">
        <f>IF($U29="","",INDEX(calc_arate_p,18))</f>
        <v>0.9965397923875432</v>
      </c>
      <c r="Z29" s="68">
        <f>IF($U29="","",INDEX(calc_amod_p,18))</f>
        <v>1.0101010101010099</v>
      </c>
    </row>
    <row r="30" spans="1:26" x14ac:dyDescent="0.3">
      <c r="A30" s="11" t="s">
        <v>106</v>
      </c>
      <c r="B30" s="11" t="s">
        <v>204</v>
      </c>
      <c r="C30" s="29">
        <v>0.68</v>
      </c>
      <c r="D30" s="11" t="s">
        <v>186</v>
      </c>
      <c r="E30" s="59">
        <v>0.05</v>
      </c>
      <c r="F30" s="60">
        <v>1</v>
      </c>
      <c r="G30" s="61"/>
      <c r="H30" s="60">
        <v>0.99</v>
      </c>
      <c r="I30" s="62">
        <v>46295</v>
      </c>
      <c r="J30" s="61">
        <v>0.997</v>
      </c>
      <c r="K30" s="60">
        <v>1.0049999999999999</v>
      </c>
      <c r="L30" s="61"/>
      <c r="M30" s="63">
        <v>84000</v>
      </c>
      <c r="N30" s="59"/>
      <c r="O30" s="64">
        <v>1</v>
      </c>
      <c r="P30" s="13"/>
      <c r="Q30" s="11" t="s">
        <v>120</v>
      </c>
      <c r="R30" s="59"/>
      <c r="S30" s="59"/>
      <c r="U30" s="65" t="str">
        <f t="shared" si="0"/>
        <v>ABD|VA</v>
      </c>
      <c r="W30" s="66">
        <f>IF($U30="","",INDEX(calc_cylr_p,19))</f>
        <v>0.68889847952402505</v>
      </c>
      <c r="X30" s="67">
        <f>IF($U30="","",(INDEX(calc_cylr_p,19)-INDEX(calc_lrcur,19))*100)</f>
        <v>0.88984795240250047</v>
      </c>
      <c r="Y30" s="68">
        <f>IF($U30="","",INDEX(calc_arate_p,19))</f>
        <v>1.005988023952096</v>
      </c>
      <c r="Z30" s="68">
        <f>IF($U30="","",INDEX(calc_amod_p,19))</f>
        <v>1.0070557254946793</v>
      </c>
    </row>
    <row r="31" spans="1:26" x14ac:dyDescent="0.3">
      <c r="A31" s="11" t="s">
        <v>106</v>
      </c>
      <c r="B31" s="11" t="s">
        <v>205</v>
      </c>
      <c r="C31" s="29">
        <v>0.66400000000000003</v>
      </c>
      <c r="D31" s="11" t="s">
        <v>186</v>
      </c>
      <c r="E31" s="59">
        <v>0.05</v>
      </c>
      <c r="F31" s="60">
        <v>1</v>
      </c>
      <c r="G31" s="61"/>
      <c r="H31" s="60">
        <v>0.99</v>
      </c>
      <c r="I31" s="62">
        <v>46295</v>
      </c>
      <c r="J31" s="61">
        <v>0.98799999999999999</v>
      </c>
      <c r="K31" s="60">
        <v>0.98499999999999999</v>
      </c>
      <c r="L31" s="61"/>
      <c r="M31" s="63">
        <v>68000</v>
      </c>
      <c r="N31" s="59"/>
      <c r="O31" s="64">
        <v>1</v>
      </c>
      <c r="P31" s="13"/>
      <c r="Q31" s="11" t="s">
        <v>120</v>
      </c>
      <c r="R31" s="59"/>
      <c r="S31" s="59"/>
      <c r="U31" s="65" t="str">
        <f t="shared" si="0"/>
        <v>ABD|WV</v>
      </c>
      <c r="W31" s="66">
        <f>IF($U31="","",INDEX(calc_cylr_p,20))</f>
        <v>0.67791245205773853</v>
      </c>
      <c r="X31" s="67">
        <f>IF($U31="","",(INDEX(calc_cylr_p,20)-INDEX(calc_lrcur,20))*100)</f>
        <v>1.39124520577385</v>
      </c>
      <c r="Y31" s="68">
        <f>IF($U31="","",INDEX(calc_arate_p,20))</f>
        <v>1.0097241516173845</v>
      </c>
      <c r="Z31" s="68">
        <f>IF($U31="","",INDEX(calc_amod_p,20))</f>
        <v>1.011120201892163</v>
      </c>
    </row>
    <row r="32" spans="1:26" x14ac:dyDescent="0.3">
      <c r="A32" s="11" t="s">
        <v>106</v>
      </c>
      <c r="B32" s="11" t="s">
        <v>206</v>
      </c>
      <c r="C32" s="29">
        <v>0.69199999999999995</v>
      </c>
      <c r="D32" s="11" t="s">
        <v>186</v>
      </c>
      <c r="E32" s="59">
        <v>0.05</v>
      </c>
      <c r="F32" s="60">
        <v>1</v>
      </c>
      <c r="G32" s="61"/>
      <c r="H32" s="60">
        <v>0.99</v>
      </c>
      <c r="I32" s="62">
        <v>46295</v>
      </c>
      <c r="J32" s="61">
        <v>0.995</v>
      </c>
      <c r="K32" s="60">
        <v>1</v>
      </c>
      <c r="L32" s="61"/>
      <c r="M32" s="63">
        <v>52000</v>
      </c>
      <c r="N32" s="59"/>
      <c r="O32" s="64">
        <v>1</v>
      </c>
      <c r="P32" s="13"/>
      <c r="Q32" s="11" t="s">
        <v>120</v>
      </c>
      <c r="R32" s="59"/>
      <c r="S32" s="59"/>
      <c r="U32" s="65" t="str">
        <f t="shared" si="0"/>
        <v>ABD|WI</v>
      </c>
      <c r="W32" s="66">
        <f>IF($U32="","",INDEX(calc_cylr_p,21))</f>
        <v>0.69758359443429874</v>
      </c>
      <c r="X32" s="67">
        <f>IF($U32="","",(INDEX(calc_cylr_p,21)-INDEX(calc_lrcur,21))*100)</f>
        <v>0.55835944342987887</v>
      </c>
      <c r="Y32" s="68">
        <f>IF($U32="","",INDEX(calc_arate_p,21))</f>
        <v>1</v>
      </c>
      <c r="Z32" s="68">
        <f>IF($U32="","",INDEX(calc_amod_p,21))</f>
        <v>1.0080687780842468</v>
      </c>
    </row>
    <row r="33" spans="1:26" x14ac:dyDescent="0.3">
      <c r="A33" s="11" t="s">
        <v>207</v>
      </c>
      <c r="B33" s="11" t="s">
        <v>109</v>
      </c>
      <c r="C33" s="29">
        <v>0.67600000000000005</v>
      </c>
      <c r="D33" s="11" t="s">
        <v>186</v>
      </c>
      <c r="E33" s="59">
        <v>0.05</v>
      </c>
      <c r="F33" s="60">
        <v>1</v>
      </c>
      <c r="G33" s="61"/>
      <c r="H33" s="60">
        <v>0.99</v>
      </c>
      <c r="I33" s="62">
        <v>46295</v>
      </c>
      <c r="J33" s="61">
        <v>0.98499999999999999</v>
      </c>
      <c r="K33" s="60">
        <v>0.98</v>
      </c>
      <c r="L33" s="61"/>
      <c r="M33" s="63">
        <v>36000</v>
      </c>
      <c r="N33" s="59"/>
      <c r="O33" s="64">
        <v>1</v>
      </c>
      <c r="P33" s="13"/>
      <c r="Q33" s="11" t="s">
        <v>120</v>
      </c>
      <c r="R33" s="59"/>
      <c r="S33" s="59"/>
      <c r="U33" s="65" t="str">
        <f t="shared" si="0"/>
        <v>MM|AZ</v>
      </c>
      <c r="W33" s="66">
        <f>IF($U33="","",INDEX(calc_cylr_p,22))</f>
        <v>0.67836432187190643</v>
      </c>
      <c r="X33" s="67">
        <f>IF($U33="","",(INDEX(calc_cylr_p,22)-INDEX(calc_lrcur,22))*100)</f>
        <v>0.2364321871906383</v>
      </c>
      <c r="Y33" s="68">
        <f>IF($U33="","",INDEX(calc_arate_p,22))</f>
        <v>0.99145975603886694</v>
      </c>
      <c r="Z33" s="68">
        <f>IF($U33="","",INDEX(calc_amod_p,22))</f>
        <v>1.012141452489427</v>
      </c>
    </row>
    <row r="34" spans="1:26" x14ac:dyDescent="0.3">
      <c r="A34" s="11" t="s">
        <v>207</v>
      </c>
      <c r="B34" s="11" t="s">
        <v>187</v>
      </c>
      <c r="C34" s="29">
        <v>0.66</v>
      </c>
      <c r="D34" s="11" t="s">
        <v>208</v>
      </c>
      <c r="E34" s="59">
        <v>0.08</v>
      </c>
      <c r="F34" s="60">
        <v>1</v>
      </c>
      <c r="G34" s="61"/>
      <c r="H34" s="60">
        <v>0.99</v>
      </c>
      <c r="I34" s="62">
        <v>46295</v>
      </c>
      <c r="J34" s="61">
        <v>0.99199999999999999</v>
      </c>
      <c r="K34" s="60">
        <v>0.995</v>
      </c>
      <c r="L34" s="61"/>
      <c r="M34" s="63">
        <v>88000</v>
      </c>
      <c r="N34" s="59">
        <v>0.01</v>
      </c>
      <c r="O34" s="64">
        <v>1</v>
      </c>
      <c r="P34" s="13"/>
      <c r="Q34" s="11" t="s">
        <v>120</v>
      </c>
      <c r="R34" s="59"/>
      <c r="S34" s="59"/>
      <c r="U34" s="65" t="str">
        <f t="shared" si="0"/>
        <v>MM|CO</v>
      </c>
      <c r="W34" s="66">
        <f>IF($U34="","",INDEX(calc_cylr_p,23))</f>
        <v>0.72901070303392856</v>
      </c>
      <c r="X34" s="67">
        <f>IF($U34="","",(INDEX(calc_cylr_p,23)-INDEX(calc_lrcur,23))*100)</f>
        <v>1.6210703033928464</v>
      </c>
      <c r="Y34" s="68">
        <f>IF($U34="","",INDEX(calc_arate_p,23))</f>
        <v>1.0135354629128315</v>
      </c>
      <c r="Z34" s="68">
        <f>IF($U34="","",INDEX(calc_amod_p,23))</f>
        <v>1.0090838708965142</v>
      </c>
    </row>
    <row r="35" spans="1:26" x14ac:dyDescent="0.3">
      <c r="A35" s="11" t="s">
        <v>207</v>
      </c>
      <c r="B35" s="11" t="s">
        <v>188</v>
      </c>
      <c r="C35" s="29">
        <v>0.68799999999999994</v>
      </c>
      <c r="D35" s="11" t="s">
        <v>186</v>
      </c>
      <c r="E35" s="59">
        <v>0.05</v>
      </c>
      <c r="F35" s="60">
        <v>1</v>
      </c>
      <c r="G35" s="61"/>
      <c r="H35" s="60">
        <v>0.99</v>
      </c>
      <c r="I35" s="62">
        <v>46295</v>
      </c>
      <c r="J35" s="61">
        <v>1</v>
      </c>
      <c r="K35" s="60">
        <v>1.01</v>
      </c>
      <c r="L35" s="61"/>
      <c r="M35" s="63">
        <v>72000</v>
      </c>
      <c r="N35" s="59"/>
      <c r="O35" s="64">
        <v>1.02</v>
      </c>
      <c r="P35" s="13" t="s">
        <v>209</v>
      </c>
      <c r="Q35" s="11" t="s">
        <v>120</v>
      </c>
      <c r="R35" s="59"/>
      <c r="S35" s="59"/>
      <c r="U35" s="65" t="str">
        <f t="shared" si="0"/>
        <v>MM|DE</v>
      </c>
      <c r="W35" s="66">
        <f>IF($U35="","",INDEX(calc_cylr_p,24))</f>
        <v>0.69803123143518497</v>
      </c>
      <c r="X35" s="67">
        <f>IF($U35="","",(INDEX(calc_cylr_p,24)-INDEX(calc_lrcur,24))*100)</f>
        <v>1.0031231435185028</v>
      </c>
      <c r="Y35" s="68">
        <f>IF($U35="","",INDEX(calc_arate_p,24))</f>
        <v>0.99554699171046557</v>
      </c>
      <c r="Z35" s="68">
        <f>IF($U35="","",INDEX(calc_amod_p,24))</f>
        <v>0.99913570688790188</v>
      </c>
    </row>
    <row r="36" spans="1:26" x14ac:dyDescent="0.3">
      <c r="A36" s="11" t="s">
        <v>207</v>
      </c>
      <c r="B36" s="11" t="s">
        <v>189</v>
      </c>
      <c r="C36" s="29">
        <v>0.67200000000000004</v>
      </c>
      <c r="D36" s="11" t="s">
        <v>186</v>
      </c>
      <c r="E36" s="59">
        <v>0.05</v>
      </c>
      <c r="F36" s="60">
        <v>1</v>
      </c>
      <c r="G36" s="61"/>
      <c r="H36" s="60">
        <v>0.99</v>
      </c>
      <c r="I36" s="62">
        <v>46295</v>
      </c>
      <c r="J36" s="61">
        <v>0.99</v>
      </c>
      <c r="K36" s="60">
        <v>0.99</v>
      </c>
      <c r="L36" s="61"/>
      <c r="M36" s="63">
        <v>56000</v>
      </c>
      <c r="N36" s="59"/>
      <c r="O36" s="64">
        <v>1</v>
      </c>
      <c r="P36" s="13"/>
      <c r="Q36" s="11" t="s">
        <v>120</v>
      </c>
      <c r="R36" s="59"/>
      <c r="S36" s="59"/>
      <c r="U36" s="65" t="str">
        <f t="shared" si="0"/>
        <v>MM|FL</v>
      </c>
      <c r="W36" s="66">
        <f>IF($U36="","",INDEX(calc_cylr_p,25))</f>
        <v>0.68162799543552677</v>
      </c>
      <c r="X36" s="67">
        <f>IF($U36="","",(INDEX(calc_cylr_p,25)-INDEX(calc_lrcur,25))*100)</f>
        <v>0.96279954355267261</v>
      </c>
      <c r="Y36" s="68">
        <f>IF($U36="","",INDEX(calc_arate_p,25))</f>
        <v>1.00418410041841</v>
      </c>
      <c r="Z36" s="68">
        <f>IF($U36="","",INDEX(calc_amod_p,25))</f>
        <v>1.0101010101010099</v>
      </c>
    </row>
    <row r="37" spans="1:26" x14ac:dyDescent="0.3">
      <c r="A37" s="11" t="s">
        <v>207</v>
      </c>
      <c r="B37" s="11" t="s">
        <v>190</v>
      </c>
      <c r="C37" s="29">
        <v>0.7</v>
      </c>
      <c r="D37" s="11" t="s">
        <v>186</v>
      </c>
      <c r="E37" s="59">
        <v>0.05</v>
      </c>
      <c r="F37" s="60">
        <v>1</v>
      </c>
      <c r="G37" s="61"/>
      <c r="H37" s="60">
        <v>0.99</v>
      </c>
      <c r="I37" s="62">
        <v>46295</v>
      </c>
      <c r="J37" s="61">
        <v>0.997</v>
      </c>
      <c r="K37" s="60">
        <v>1.0049999999999999</v>
      </c>
      <c r="L37" s="61"/>
      <c r="M37" s="63">
        <v>40000</v>
      </c>
      <c r="N37" s="59"/>
      <c r="O37" s="64">
        <v>1</v>
      </c>
      <c r="P37" s="13"/>
      <c r="Q37" s="11" t="s">
        <v>120</v>
      </c>
      <c r="R37" s="59"/>
      <c r="S37" s="59"/>
      <c r="U37" s="65" t="str">
        <f t="shared" si="0"/>
        <v>MM|GA</v>
      </c>
      <c r="W37" s="66">
        <f>IF($U37="","",INDEX(calc_cylr_p,26))</f>
        <v>0.70022128600105049</v>
      </c>
      <c r="X37" s="67">
        <f>IF($U37="","",(INDEX(calc_cylr_p,26)-INDEX(calc_lrcur,26))*100)</f>
        <v>2.2128600105053575E-2</v>
      </c>
      <c r="Y37" s="68">
        <f>IF($U37="","",INDEX(calc_arate_p,26))</f>
        <v>0.99330761698144854</v>
      </c>
      <c r="Z37" s="68">
        <f>IF($U37="","",INDEX(calc_amod_p,26))</f>
        <v>1.0070557254946793</v>
      </c>
    </row>
    <row r="38" spans="1:26" x14ac:dyDescent="0.3">
      <c r="A38" s="11" t="s">
        <v>207</v>
      </c>
      <c r="B38" s="11" t="s">
        <v>191</v>
      </c>
      <c r="C38" s="29">
        <v>0.68400000000000005</v>
      </c>
      <c r="D38" s="11" t="s">
        <v>186</v>
      </c>
      <c r="E38" s="59">
        <v>0.05</v>
      </c>
      <c r="F38" s="60">
        <v>1</v>
      </c>
      <c r="G38" s="61"/>
      <c r="H38" s="60">
        <v>0.99</v>
      </c>
      <c r="I38" s="62">
        <v>46295</v>
      </c>
      <c r="J38" s="61">
        <v>0.98799999999999999</v>
      </c>
      <c r="K38" s="60">
        <v>0.98499999999999999</v>
      </c>
      <c r="L38" s="61"/>
      <c r="M38" s="63">
        <v>92000</v>
      </c>
      <c r="N38" s="59"/>
      <c r="O38" s="64">
        <v>1</v>
      </c>
      <c r="P38" s="13"/>
      <c r="Q38" s="11" t="s">
        <v>120</v>
      </c>
      <c r="R38" s="59"/>
      <c r="S38" s="59"/>
      <c r="U38" s="65" t="str">
        <f t="shared" si="0"/>
        <v>MM|IA</v>
      </c>
      <c r="W38" s="66">
        <f>IF($U38="","",INDEX(calc_cylr_p,27))</f>
        <v>0.6916062180942395</v>
      </c>
      <c r="X38" s="67">
        <f>IF($U38="","",(INDEX(calc_cylr_p,27)-INDEX(calc_lrcur,27))*100)</f>
        <v>0.76062180942394475</v>
      </c>
      <c r="Y38" s="68">
        <f>IF($U38="","",INDEX(calc_arate_p,27))</f>
        <v>1</v>
      </c>
      <c r="Z38" s="68">
        <f>IF($U38="","",INDEX(calc_amod_p,27))</f>
        <v>1.011120201892163</v>
      </c>
    </row>
    <row r="39" spans="1:26" x14ac:dyDescent="0.3">
      <c r="A39" s="11" t="s">
        <v>207</v>
      </c>
      <c r="B39" s="11" t="s">
        <v>192</v>
      </c>
      <c r="C39" s="29">
        <v>0.66800000000000004</v>
      </c>
      <c r="D39" s="11" t="s">
        <v>186</v>
      </c>
      <c r="E39" s="59">
        <v>0.05</v>
      </c>
      <c r="F39" s="60">
        <v>1</v>
      </c>
      <c r="G39" s="61"/>
      <c r="H39" s="60">
        <v>0.99</v>
      </c>
      <c r="I39" s="62">
        <v>46295</v>
      </c>
      <c r="J39" s="61">
        <v>0.995</v>
      </c>
      <c r="K39" s="60">
        <v>1</v>
      </c>
      <c r="L39" s="61"/>
      <c r="M39" s="63">
        <v>76000</v>
      </c>
      <c r="N39" s="59"/>
      <c r="O39" s="64">
        <v>1</v>
      </c>
      <c r="P39" s="13"/>
      <c r="Q39" s="11" t="s">
        <v>120</v>
      </c>
      <c r="R39" s="59"/>
      <c r="S39" s="59"/>
      <c r="U39" s="65" t="str">
        <f t="shared" si="0"/>
        <v>MM|IL</v>
      </c>
      <c r="W39" s="66">
        <f>IF($U39="","",INDEX(calc_cylr_p,28))</f>
        <v>0.6742002806360412</v>
      </c>
      <c r="X39" s="67">
        <f>IF($U39="","",(INDEX(calc_cylr_p,28)-INDEX(calc_lrcur,28))*100)</f>
        <v>0.62002806360411666</v>
      </c>
      <c r="Y39" s="68">
        <f>IF($U39="","",INDEX(calc_arate_p,28))</f>
        <v>1.0012033694344162</v>
      </c>
      <c r="Z39" s="68">
        <f>IF($U39="","",INDEX(calc_amod_p,28))</f>
        <v>1.0080687780842468</v>
      </c>
    </row>
    <row r="40" spans="1:26" x14ac:dyDescent="0.3">
      <c r="A40" s="11" t="s">
        <v>207</v>
      </c>
      <c r="B40" s="11" t="s">
        <v>193</v>
      </c>
      <c r="C40" s="29">
        <v>0.69599999999999995</v>
      </c>
      <c r="D40" s="11" t="s">
        <v>186</v>
      </c>
      <c r="E40" s="59">
        <v>0.05</v>
      </c>
      <c r="F40" s="60">
        <v>1</v>
      </c>
      <c r="G40" s="61"/>
      <c r="H40" s="60">
        <v>0.99</v>
      </c>
      <c r="I40" s="62">
        <v>46295</v>
      </c>
      <c r="J40" s="61">
        <v>0.98499999999999999</v>
      </c>
      <c r="K40" s="60">
        <v>0.98</v>
      </c>
      <c r="L40" s="61"/>
      <c r="M40" s="63">
        <v>60000</v>
      </c>
      <c r="N40" s="59"/>
      <c r="O40" s="64">
        <v>1</v>
      </c>
      <c r="P40" s="13"/>
      <c r="Q40" s="11" t="s">
        <v>120</v>
      </c>
      <c r="R40" s="59"/>
      <c r="S40" s="59"/>
      <c r="U40" s="65" t="str">
        <f t="shared" si="0"/>
        <v>MM|IN</v>
      </c>
      <c r="W40" s="66">
        <f>IF($U40="","",INDEX(calc_cylr_p,29))</f>
        <v>0.70631901976800626</v>
      </c>
      <c r="X40" s="67">
        <f>IF($U40="","",(INDEX(calc_cylr_p,29)-INDEX(calc_lrcur,29))*100)</f>
        <v>1.031901976800631</v>
      </c>
      <c r="Y40" s="68">
        <f>IF($U40="","",INDEX(calc_arate_p,29))</f>
        <v>1.0026525198938991</v>
      </c>
      <c r="Z40" s="68">
        <f>IF($U40="","",INDEX(calc_amod_p,29))</f>
        <v>1.012141452489427</v>
      </c>
    </row>
    <row r="41" spans="1:26" x14ac:dyDescent="0.3">
      <c r="A41" s="11" t="s">
        <v>207</v>
      </c>
      <c r="B41" s="11" t="s">
        <v>194</v>
      </c>
      <c r="C41" s="29">
        <v>0.68</v>
      </c>
      <c r="D41" s="11" t="s">
        <v>186</v>
      </c>
      <c r="E41" s="59">
        <v>0.05</v>
      </c>
      <c r="F41" s="60">
        <v>1</v>
      </c>
      <c r="G41" s="61"/>
      <c r="H41" s="60">
        <v>0.99</v>
      </c>
      <c r="I41" s="62">
        <v>46295</v>
      </c>
      <c r="J41" s="61">
        <v>0.99199999999999999</v>
      </c>
      <c r="K41" s="60">
        <v>0.995</v>
      </c>
      <c r="L41" s="61"/>
      <c r="M41" s="63">
        <v>44000</v>
      </c>
      <c r="N41" s="59"/>
      <c r="O41" s="64">
        <v>1</v>
      </c>
      <c r="P41" s="13"/>
      <c r="Q41" s="11" t="s">
        <v>120</v>
      </c>
      <c r="R41" s="59"/>
      <c r="S41" s="59"/>
      <c r="U41" s="65" t="str">
        <f t="shared" si="0"/>
        <v>MM|KY</v>
      </c>
      <c r="W41" s="66">
        <f>IF($U41="","",INDEX(calc_cylr_p,30))</f>
        <v>0.68532038173246401</v>
      </c>
      <c r="X41" s="67">
        <f>IF($U41="","",(INDEX(calc_cylr_p,30)-INDEX(calc_lrcur,30))*100)</f>
        <v>0.53203817324639635</v>
      </c>
      <c r="Y41" s="68">
        <f>IF($U41="","",INDEX(calc_arate_p,30))</f>
        <v>0.99875156054931336</v>
      </c>
      <c r="Z41" s="68">
        <f>IF($U41="","",INDEX(calc_amod_p,30))</f>
        <v>1.0090838708965142</v>
      </c>
    </row>
    <row r="42" spans="1:26" x14ac:dyDescent="0.3">
      <c r="A42" s="11" t="s">
        <v>207</v>
      </c>
      <c r="B42" s="11" t="s">
        <v>195</v>
      </c>
      <c r="C42" s="29">
        <v>0.66400000000000003</v>
      </c>
      <c r="D42" s="11" t="s">
        <v>186</v>
      </c>
      <c r="E42" s="59">
        <v>0.05</v>
      </c>
      <c r="F42" s="60">
        <v>1</v>
      </c>
      <c r="G42" s="61"/>
      <c r="H42" s="60">
        <v>0.99</v>
      </c>
      <c r="I42" s="62">
        <v>46295</v>
      </c>
      <c r="J42" s="61">
        <v>1</v>
      </c>
      <c r="K42" s="60">
        <v>1.01</v>
      </c>
      <c r="L42" s="61"/>
      <c r="M42" s="63">
        <v>96000</v>
      </c>
      <c r="N42" s="59"/>
      <c r="O42" s="64">
        <v>1</v>
      </c>
      <c r="P42" s="13"/>
      <c r="Q42" s="11" t="s">
        <v>120</v>
      </c>
      <c r="R42" s="59"/>
      <c r="S42" s="59"/>
      <c r="U42" s="65" t="str">
        <f t="shared" si="0"/>
        <v>MM|MD</v>
      </c>
      <c r="W42" s="66">
        <f>IF($U42="","",INDEX(calc_cylr_p,31))</f>
        <v>0.66965499670318029</v>
      </c>
      <c r="X42" s="67">
        <f>IF($U42="","",(INDEX(calc_cylr_p,31)-INDEX(calc_lrcur,31))*100)</f>
        <v>0.56549967031802595</v>
      </c>
      <c r="Y42" s="68">
        <f>IF($U42="","",INDEX(calc_arate_p,31))</f>
        <v>1.0024570024570025</v>
      </c>
      <c r="Z42" s="68">
        <f>IF($U42="","",INDEX(calc_amod_p,31))</f>
        <v>1.0060447069830585</v>
      </c>
    </row>
    <row r="43" spans="1:26" x14ac:dyDescent="0.3">
      <c r="A43" s="11" t="s">
        <v>207</v>
      </c>
      <c r="B43" s="11" t="s">
        <v>196</v>
      </c>
      <c r="C43" s="29">
        <v>0.69199999999999995</v>
      </c>
      <c r="D43" s="11" t="s">
        <v>186</v>
      </c>
      <c r="E43" s="59">
        <v>0.05</v>
      </c>
      <c r="F43" s="60">
        <v>1</v>
      </c>
      <c r="G43" s="61"/>
      <c r="H43" s="60">
        <v>0.99</v>
      </c>
      <c r="I43" s="62">
        <v>46295</v>
      </c>
      <c r="J43" s="61">
        <v>0.99</v>
      </c>
      <c r="K43" s="60">
        <v>0.99</v>
      </c>
      <c r="L43" s="61"/>
      <c r="M43" s="63">
        <v>80000</v>
      </c>
      <c r="N43" s="59"/>
      <c r="O43" s="64">
        <v>1</v>
      </c>
      <c r="P43" s="13"/>
      <c r="Q43" s="11" t="s">
        <v>120</v>
      </c>
      <c r="R43" s="59"/>
      <c r="S43" s="59"/>
      <c r="U43" s="65" t="str">
        <f t="shared" si="0"/>
        <v>MM|MI</v>
      </c>
      <c r="W43" s="66">
        <f>IF($U43="","",INDEX(calc_cylr_p,32))</f>
        <v>0.70247099514301414</v>
      </c>
      <c r="X43" s="67">
        <f>IF($U43="","",(INDEX(calc_cylr_p,32)-INDEX(calc_lrcur,32))*100)</f>
        <v>1.0470995143014195</v>
      </c>
      <c r="Y43" s="68">
        <f>IF($U43="","",INDEX(calc_arate_p,32))</f>
        <v>1.0049801809126939</v>
      </c>
      <c r="Z43" s="68">
        <f>IF($U43="","",INDEX(calc_amod_p,32))</f>
        <v>1.0101010101010099</v>
      </c>
    </row>
    <row r="44" spans="1:26" x14ac:dyDescent="0.3">
      <c r="A44" s="11" t="s">
        <v>207</v>
      </c>
      <c r="B44" s="11" t="s">
        <v>197</v>
      </c>
      <c r="C44" s="29">
        <v>0.67600000000000005</v>
      </c>
      <c r="D44" s="11" t="s">
        <v>186</v>
      </c>
      <c r="E44" s="59">
        <v>0.05</v>
      </c>
      <c r="F44" s="60">
        <v>1</v>
      </c>
      <c r="G44" s="61"/>
      <c r="H44" s="60">
        <v>0.99</v>
      </c>
      <c r="I44" s="62">
        <v>46295</v>
      </c>
      <c r="J44" s="61">
        <v>0.997</v>
      </c>
      <c r="K44" s="60">
        <v>1.0049999999999999</v>
      </c>
      <c r="L44" s="61"/>
      <c r="M44" s="63">
        <v>64000</v>
      </c>
      <c r="N44" s="59"/>
      <c r="O44" s="64">
        <v>1</v>
      </c>
      <c r="P44" s="13"/>
      <c r="Q44" s="11" t="s">
        <v>120</v>
      </c>
      <c r="R44" s="59"/>
      <c r="S44" s="59"/>
      <c r="U44" s="65" t="str">
        <f t="shared" ref="U44:U80" si="1">IF(OR($A44="",$B44=""),"",$A44&amp;"|"&amp;$B44)</f>
        <v>MM|MN</v>
      </c>
      <c r="W44" s="66">
        <f>IF($U44="","",INDEX(calc_cylr_p,33))</f>
        <v>0.68076967043440317</v>
      </c>
      <c r="X44" s="67">
        <f>IF($U44="","",(INDEX(calc_cylr_p,33)-INDEX(calc_lrcur,33))*100)</f>
        <v>0.47696704344031282</v>
      </c>
      <c r="Y44" s="68">
        <f>IF($U44="","",INDEX(calc_arate_p,33))</f>
        <v>1</v>
      </c>
      <c r="Z44" s="68">
        <f>IF($U44="","",INDEX(calc_amod_p,33))</f>
        <v>1.0070557254946793</v>
      </c>
    </row>
    <row r="45" spans="1:26" x14ac:dyDescent="0.3">
      <c r="A45" s="11" t="s">
        <v>207</v>
      </c>
      <c r="B45" s="11" t="s">
        <v>198</v>
      </c>
      <c r="C45" s="29">
        <v>0.66</v>
      </c>
      <c r="D45" s="11" t="s">
        <v>186</v>
      </c>
      <c r="E45" s="59">
        <v>0.05</v>
      </c>
      <c r="F45" s="60">
        <v>1</v>
      </c>
      <c r="G45" s="61"/>
      <c r="H45" s="60">
        <v>0.99</v>
      </c>
      <c r="I45" s="62">
        <v>46295</v>
      </c>
      <c r="J45" s="61">
        <v>0.98799999999999999</v>
      </c>
      <c r="K45" s="60">
        <v>0.98499999999999999</v>
      </c>
      <c r="L45" s="61"/>
      <c r="M45" s="63">
        <v>48000</v>
      </c>
      <c r="N45" s="59"/>
      <c r="O45" s="64">
        <v>1</v>
      </c>
      <c r="P45" s="13"/>
      <c r="Q45" s="11" t="s">
        <v>120</v>
      </c>
      <c r="R45" s="59"/>
      <c r="S45" s="59"/>
      <c r="U45" s="65" t="str">
        <f t="shared" si="1"/>
        <v>MM|NM</v>
      </c>
      <c r="W45" s="66">
        <f>IF($U45="","",INDEX(calc_cylr_p,34))</f>
        <v>0.66877241699954093</v>
      </c>
      <c r="X45" s="67">
        <f>IF($U45="","",(INDEX(calc_cylr_p,34)-INDEX(calc_lrcur,34))*100)</f>
        <v>0.87724169995408996</v>
      </c>
      <c r="Y45" s="68">
        <f>IF($U45="","",INDEX(calc_arate_p,34))</f>
        <v>1.0021474588403723</v>
      </c>
      <c r="Z45" s="68">
        <f>IF($U45="","",INDEX(calc_amod_p,34))</f>
        <v>1.011120201892163</v>
      </c>
    </row>
    <row r="46" spans="1:26" x14ac:dyDescent="0.3">
      <c r="A46" s="11" t="s">
        <v>207</v>
      </c>
      <c r="B46" s="11" t="s">
        <v>199</v>
      </c>
      <c r="C46" s="29">
        <v>0.68799999999999994</v>
      </c>
      <c r="D46" s="11" t="s">
        <v>186</v>
      </c>
      <c r="E46" s="59">
        <v>0.05</v>
      </c>
      <c r="F46" s="60">
        <v>1</v>
      </c>
      <c r="G46" s="61"/>
      <c r="H46" s="60">
        <v>0.99</v>
      </c>
      <c r="I46" s="62">
        <v>46295</v>
      </c>
      <c r="J46" s="61">
        <v>0.995</v>
      </c>
      <c r="K46" s="60">
        <v>1</v>
      </c>
      <c r="L46" s="61"/>
      <c r="M46" s="63">
        <v>32000</v>
      </c>
      <c r="N46" s="59"/>
      <c r="O46" s="64">
        <v>1</v>
      </c>
      <c r="P46" s="13"/>
      <c r="Q46" s="11" t="s">
        <v>120</v>
      </c>
      <c r="R46" s="59"/>
      <c r="S46" s="59"/>
      <c r="U46" s="65" t="str">
        <f t="shared" si="1"/>
        <v>MM|NC</v>
      </c>
      <c r="W46" s="66">
        <f>IF($U46="","",INDEX(calc_cylr_p,35))</f>
        <v>0.70745571626105475</v>
      </c>
      <c r="X46" s="67">
        <f>IF($U46="","",(INDEX(calc_cylr_p,35)-INDEX(calc_lrcur,35))*100)</f>
        <v>1.9455716261054801</v>
      </c>
      <c r="Y46" s="68">
        <f>IF($U46="","",INDEX(calc_arate_p,35))</f>
        <v>1.020048115477145</v>
      </c>
      <c r="Z46" s="68">
        <f>IF($U46="","",INDEX(calc_amod_p,35))</f>
        <v>1.0080687780842468</v>
      </c>
    </row>
    <row r="47" spans="1:26" x14ac:dyDescent="0.3">
      <c r="A47" s="11" t="s">
        <v>207</v>
      </c>
      <c r="B47" s="11" t="s">
        <v>200</v>
      </c>
      <c r="C47" s="29">
        <v>0.67200000000000004</v>
      </c>
      <c r="D47" s="11" t="s">
        <v>186</v>
      </c>
      <c r="E47" s="59">
        <v>0.05</v>
      </c>
      <c r="F47" s="60">
        <v>1</v>
      </c>
      <c r="G47" s="61"/>
      <c r="H47" s="60">
        <v>0.99</v>
      </c>
      <c r="I47" s="62">
        <v>46295</v>
      </c>
      <c r="J47" s="61">
        <v>0.98499999999999999</v>
      </c>
      <c r="K47" s="60">
        <v>0.98</v>
      </c>
      <c r="L47" s="61"/>
      <c r="M47" s="63">
        <v>84000</v>
      </c>
      <c r="N47" s="59"/>
      <c r="O47" s="64">
        <v>1</v>
      </c>
      <c r="P47" s="13"/>
      <c r="Q47" s="11" t="s">
        <v>120</v>
      </c>
      <c r="R47" s="59"/>
      <c r="S47" s="59"/>
      <c r="U47" s="65" t="str">
        <f t="shared" si="1"/>
        <v>MM|OH</v>
      </c>
      <c r="W47" s="66">
        <f>IF($U47="","",INDEX(calc_cylr_p,36))</f>
        <v>0.68015905607289495</v>
      </c>
      <c r="X47" s="67">
        <f>IF($U47="","",(INDEX(calc_cylr_p,36)-INDEX(calc_lrcur,36))*100)</f>
        <v>0.81590560728949102</v>
      </c>
      <c r="Y47" s="68">
        <f>IF($U47="","",INDEX(calc_arate_p,36))</f>
        <v>1</v>
      </c>
      <c r="Z47" s="68">
        <f>IF($U47="","",INDEX(calc_amod_p,36))</f>
        <v>1.012141452489427</v>
      </c>
    </row>
    <row r="48" spans="1:26" x14ac:dyDescent="0.3">
      <c r="A48" s="11" t="s">
        <v>207</v>
      </c>
      <c r="B48" s="11" t="s">
        <v>201</v>
      </c>
      <c r="C48" s="29">
        <v>0.7</v>
      </c>
      <c r="D48" s="11" t="s">
        <v>186</v>
      </c>
      <c r="E48" s="59">
        <v>0.05</v>
      </c>
      <c r="F48" s="60">
        <v>1</v>
      </c>
      <c r="G48" s="61"/>
      <c r="H48" s="60">
        <v>0.99</v>
      </c>
      <c r="I48" s="62">
        <v>46295</v>
      </c>
      <c r="J48" s="61">
        <v>0.99199999999999999</v>
      </c>
      <c r="K48" s="60">
        <v>0.995</v>
      </c>
      <c r="L48" s="61"/>
      <c r="M48" s="63">
        <v>68000</v>
      </c>
      <c r="N48" s="59"/>
      <c r="O48" s="64">
        <v>1</v>
      </c>
      <c r="P48" s="13"/>
      <c r="Q48" s="11" t="s">
        <v>120</v>
      </c>
      <c r="R48" s="59"/>
      <c r="S48" s="59"/>
      <c r="U48" s="65" t="str">
        <f t="shared" si="1"/>
        <v>MM|PA</v>
      </c>
      <c r="W48" s="66">
        <f>IF($U48="","",INDEX(calc_cylr_p,37))</f>
        <v>0.70635870962755976</v>
      </c>
      <c r="X48" s="67">
        <f>IF($U48="","",(INDEX(calc_cylr_p,37)-INDEX(calc_lrcur,37))*100)</f>
        <v>0.63587096275597998</v>
      </c>
      <c r="Y48" s="68">
        <f>IF($U48="","",INDEX(calc_arate_p,37))</f>
        <v>0.99999999999999978</v>
      </c>
      <c r="Z48" s="68">
        <f>IF($U48="","",INDEX(calc_amod_p,37))</f>
        <v>1.0090838708965142</v>
      </c>
    </row>
    <row r="49" spans="1:26" x14ac:dyDescent="0.3">
      <c r="A49" s="11" t="s">
        <v>207</v>
      </c>
      <c r="B49" s="11" t="s">
        <v>202</v>
      </c>
      <c r="C49" s="29">
        <v>0.68400000000000005</v>
      </c>
      <c r="D49" s="11" t="s">
        <v>186</v>
      </c>
      <c r="E49" s="59">
        <v>0.05</v>
      </c>
      <c r="F49" s="60">
        <v>1</v>
      </c>
      <c r="G49" s="61"/>
      <c r="H49" s="60">
        <v>0.99</v>
      </c>
      <c r="I49" s="62">
        <v>46295</v>
      </c>
      <c r="J49" s="61">
        <v>1</v>
      </c>
      <c r="K49" s="60">
        <v>1.01</v>
      </c>
      <c r="L49" s="61"/>
      <c r="M49" s="63">
        <v>52000</v>
      </c>
      <c r="N49" s="59"/>
      <c r="O49" s="64">
        <v>1</v>
      </c>
      <c r="P49" s="13"/>
      <c r="Q49" s="11" t="s">
        <v>120</v>
      </c>
      <c r="R49" s="59"/>
      <c r="S49" s="59"/>
      <c r="U49" s="65" t="str">
        <f t="shared" si="1"/>
        <v>MM|SC</v>
      </c>
      <c r="W49" s="66">
        <f>IF($U49="","",INDEX(calc_cylr_p,38))</f>
        <v>0.68584476665355687</v>
      </c>
      <c r="X49" s="67">
        <f>IF($U49="","",(INDEX(calc_cylr_p,38)-INDEX(calc_lrcur,38))*100)</f>
        <v>0.18447666535568175</v>
      </c>
      <c r="Y49" s="68">
        <f>IF($U49="","",INDEX(calc_arate_p,38))</f>
        <v>0.99667243444695852</v>
      </c>
      <c r="Z49" s="68">
        <f>IF($U49="","",INDEX(calc_amod_p,38))</f>
        <v>1.0060447069830585</v>
      </c>
    </row>
    <row r="50" spans="1:26" x14ac:dyDescent="0.3">
      <c r="A50" s="11" t="s">
        <v>207</v>
      </c>
      <c r="B50" s="11" t="s">
        <v>203</v>
      </c>
      <c r="C50" s="29">
        <v>0.66800000000000004</v>
      </c>
      <c r="D50" s="11" t="s">
        <v>186</v>
      </c>
      <c r="E50" s="59">
        <v>0.05</v>
      </c>
      <c r="F50" s="60">
        <v>1</v>
      </c>
      <c r="G50" s="61"/>
      <c r="H50" s="60">
        <v>0.99</v>
      </c>
      <c r="I50" s="62">
        <v>46295</v>
      </c>
      <c r="J50" s="61">
        <v>0.99</v>
      </c>
      <c r="K50" s="60">
        <v>0.99</v>
      </c>
      <c r="L50" s="61"/>
      <c r="M50" s="63">
        <v>36000</v>
      </c>
      <c r="N50" s="59"/>
      <c r="O50" s="64">
        <v>1</v>
      </c>
      <c r="P50" s="13"/>
      <c r="Q50" s="11" t="s">
        <v>120</v>
      </c>
      <c r="R50" s="59"/>
      <c r="S50" s="59"/>
      <c r="U50" s="65" t="str">
        <f t="shared" si="1"/>
        <v>MM|TN</v>
      </c>
      <c r="W50" s="66">
        <f>IF($U50="","",INDEX(calc_cylr_p,39))</f>
        <v>0.67474747474747465</v>
      </c>
      <c r="X50" s="67">
        <f>IF($U50="","",(INDEX(calc_cylr_p,39)-INDEX(calc_lrcur,39))*100)</f>
        <v>0.67474747474746133</v>
      </c>
      <c r="Y50" s="68">
        <f>IF($U50="","",INDEX(calc_arate_p,39))</f>
        <v>1</v>
      </c>
      <c r="Z50" s="68">
        <f>IF($U50="","",INDEX(calc_amod_p,39))</f>
        <v>1.0101010101010099</v>
      </c>
    </row>
    <row r="51" spans="1:26" x14ac:dyDescent="0.3">
      <c r="A51" s="11" t="s">
        <v>207</v>
      </c>
      <c r="B51" s="11" t="s">
        <v>204</v>
      </c>
      <c r="C51" s="29">
        <v>0.69599999999999995</v>
      </c>
      <c r="D51" s="11" t="s">
        <v>186</v>
      </c>
      <c r="E51" s="59">
        <v>0.05</v>
      </c>
      <c r="F51" s="60">
        <v>1</v>
      </c>
      <c r="G51" s="61"/>
      <c r="H51" s="60">
        <v>0.99</v>
      </c>
      <c r="I51" s="62">
        <v>46295</v>
      </c>
      <c r="J51" s="61">
        <v>0.997</v>
      </c>
      <c r="K51" s="60">
        <v>1.0049999999999999</v>
      </c>
      <c r="L51" s="61"/>
      <c r="M51" s="63">
        <v>88000</v>
      </c>
      <c r="N51" s="59"/>
      <c r="O51" s="64">
        <v>1</v>
      </c>
      <c r="P51" s="13"/>
      <c r="Q51" s="11" t="s">
        <v>120</v>
      </c>
      <c r="R51" s="59"/>
      <c r="S51" s="59"/>
      <c r="U51" s="65" t="str">
        <f t="shared" si="1"/>
        <v>MM|VA</v>
      </c>
      <c r="W51" s="66">
        <f>IF($U51="","",INDEX(calc_cylr_p,40))</f>
        <v>0.70215280051123874</v>
      </c>
      <c r="X51" s="67">
        <f>IF($U51="","",(INDEX(calc_cylr_p,40)-INDEX(calc_lrcur,40))*100)</f>
        <v>0.61528005112387874</v>
      </c>
      <c r="Y51" s="68">
        <f>IF($U51="","",INDEX(calc_arate_p,40))</f>
        <v>1.0017720023626697</v>
      </c>
      <c r="Z51" s="68">
        <f>IF($U51="","",INDEX(calc_amod_p,40))</f>
        <v>1.0070557254946793</v>
      </c>
    </row>
    <row r="52" spans="1:26" x14ac:dyDescent="0.3">
      <c r="A52" s="11" t="s">
        <v>207</v>
      </c>
      <c r="B52" s="11" t="s">
        <v>205</v>
      </c>
      <c r="C52" s="29">
        <v>0.68</v>
      </c>
      <c r="D52" s="11" t="s">
        <v>186</v>
      </c>
      <c r="E52" s="59">
        <v>0.05</v>
      </c>
      <c r="F52" s="60">
        <v>1</v>
      </c>
      <c r="G52" s="61"/>
      <c r="H52" s="60">
        <v>0.99</v>
      </c>
      <c r="I52" s="62">
        <v>46295</v>
      </c>
      <c r="J52" s="61">
        <v>0.98799999999999999</v>
      </c>
      <c r="K52" s="60">
        <v>0.98499999999999999</v>
      </c>
      <c r="L52" s="61"/>
      <c r="M52" s="63">
        <v>72000</v>
      </c>
      <c r="N52" s="59"/>
      <c r="O52" s="64">
        <v>1</v>
      </c>
      <c r="P52" s="13"/>
      <c r="Q52" s="11" t="s">
        <v>120</v>
      </c>
      <c r="R52" s="59"/>
      <c r="S52" s="59"/>
      <c r="U52" s="65" t="str">
        <f t="shared" si="1"/>
        <v>MM|WV</v>
      </c>
      <c r="W52" s="66">
        <f>IF($U52="","",INDEX(calc_cylr_p,41))</f>
        <v>0.688311531983821</v>
      </c>
      <c r="X52" s="67">
        <f>IF($U52="","",(INDEX(calc_cylr_p,41)-INDEX(calc_lrcur,41))*100)</f>
        <v>0.83115319838209523</v>
      </c>
      <c r="Y52" s="68">
        <f>IF($U52="","",INDEX(calc_arate_p,41))</f>
        <v>1.0010905125408942</v>
      </c>
      <c r="Z52" s="68">
        <f>IF($U52="","",INDEX(calc_amod_p,41))</f>
        <v>1.011120201892163</v>
      </c>
    </row>
    <row r="53" spans="1:26" x14ac:dyDescent="0.3">
      <c r="A53" s="11" t="s">
        <v>207</v>
      </c>
      <c r="B53" s="11" t="s">
        <v>206</v>
      </c>
      <c r="C53" s="29">
        <v>0.66400000000000003</v>
      </c>
      <c r="D53" s="11" t="s">
        <v>186</v>
      </c>
      <c r="E53" s="59">
        <v>0.05</v>
      </c>
      <c r="F53" s="60">
        <v>1</v>
      </c>
      <c r="G53" s="61"/>
      <c r="H53" s="60">
        <v>0.99</v>
      </c>
      <c r="I53" s="62">
        <v>46295</v>
      </c>
      <c r="J53" s="61">
        <v>0.995</v>
      </c>
      <c r="K53" s="60">
        <v>1</v>
      </c>
      <c r="L53" s="61"/>
      <c r="M53" s="63">
        <v>56000</v>
      </c>
      <c r="N53" s="59"/>
      <c r="O53" s="64">
        <v>1</v>
      </c>
      <c r="P53" s="13"/>
      <c r="Q53" s="11" t="s">
        <v>120</v>
      </c>
      <c r="R53" s="59"/>
      <c r="S53" s="59"/>
      <c r="U53" s="65" t="str">
        <f t="shared" si="1"/>
        <v>MM|WI</v>
      </c>
      <c r="W53" s="66">
        <f>IF($U53="","",INDEX(calc_cylr_p,42))</f>
        <v>0.6582946611480901</v>
      </c>
      <c r="X53" s="67">
        <f>IF($U53="","",(INDEX(calc_cylr_p,42)-INDEX(calc_lrcur,42))*100)</f>
        <v>-0.57053388519099357</v>
      </c>
      <c r="Y53" s="68">
        <f>IF($U53="","",INDEX(calc_arate_p,42))</f>
        <v>0.98347220325092199</v>
      </c>
      <c r="Z53" s="68">
        <f>IF($U53="","",INDEX(calc_amod_p,42))</f>
        <v>1.0080687780842468</v>
      </c>
    </row>
    <row r="54" spans="1:26" x14ac:dyDescent="0.3">
      <c r="A54" s="11" t="s">
        <v>210</v>
      </c>
      <c r="B54" s="11" t="s">
        <v>109</v>
      </c>
      <c r="C54" s="29">
        <v>0.69199999999999995</v>
      </c>
      <c r="D54" s="11" t="s">
        <v>186</v>
      </c>
      <c r="E54" s="59">
        <v>0.05</v>
      </c>
      <c r="F54" s="60">
        <v>1</v>
      </c>
      <c r="G54" s="61"/>
      <c r="H54" s="60">
        <v>0.99</v>
      </c>
      <c r="I54" s="62">
        <v>46295</v>
      </c>
      <c r="J54" s="61">
        <v>0.98499999999999999</v>
      </c>
      <c r="K54" s="60">
        <v>0.98</v>
      </c>
      <c r="L54" s="61"/>
      <c r="M54" s="63">
        <v>40000</v>
      </c>
      <c r="N54" s="59"/>
      <c r="O54" s="64">
        <v>1</v>
      </c>
      <c r="P54" s="13"/>
      <c r="Q54" s="11" t="s">
        <v>120</v>
      </c>
      <c r="R54" s="59"/>
      <c r="S54" s="59"/>
      <c r="U54" s="65" t="str">
        <f t="shared" si="1"/>
        <v>SBA|AZ</v>
      </c>
      <c r="W54" s="66">
        <f>IF($U54="","",INDEX(calc_cylr_p,43))</f>
        <v>0.70378546910878326</v>
      </c>
      <c r="X54" s="67">
        <f>IF($U54="","",(INDEX(calc_cylr_p,43)-INDEX(calc_lrcur,43))*100)</f>
        <v>1.1785469108783309</v>
      </c>
      <c r="Y54" s="68">
        <f>IF($U54="","",INDEX(calc_arate_p,43))</f>
        <v>1.0048309178743959</v>
      </c>
      <c r="Z54" s="68">
        <f>IF($U54="","",INDEX(calc_amod_p,43))</f>
        <v>1.012141452489427</v>
      </c>
    </row>
    <row r="55" spans="1:26" x14ac:dyDescent="0.3">
      <c r="A55" s="11" t="s">
        <v>210</v>
      </c>
      <c r="B55" s="11" t="s">
        <v>187</v>
      </c>
      <c r="C55" s="29">
        <v>0.67600000000000005</v>
      </c>
      <c r="D55" s="11" t="s">
        <v>186</v>
      </c>
      <c r="E55" s="59">
        <v>0.05</v>
      </c>
      <c r="F55" s="60">
        <v>1</v>
      </c>
      <c r="G55" s="61"/>
      <c r="H55" s="60">
        <v>0.99</v>
      </c>
      <c r="I55" s="62">
        <v>46295</v>
      </c>
      <c r="J55" s="61">
        <v>0.99199999999999999</v>
      </c>
      <c r="K55" s="60">
        <v>0.995</v>
      </c>
      <c r="L55" s="61"/>
      <c r="M55" s="63">
        <v>92000</v>
      </c>
      <c r="N55" s="59"/>
      <c r="O55" s="64">
        <v>1</v>
      </c>
      <c r="P55" s="13"/>
      <c r="Q55" s="11" t="s">
        <v>120</v>
      </c>
      <c r="R55" s="59"/>
      <c r="S55" s="59"/>
      <c r="U55" s="65" t="str">
        <f t="shared" si="1"/>
        <v>SBA|CO</v>
      </c>
      <c r="W55" s="66">
        <f>IF($U55="","",INDEX(calc_cylr_p,44))</f>
        <v>0.68771244104002549</v>
      </c>
      <c r="X55" s="67">
        <f>IF($U55="","",(INDEX(calc_cylr_p,44)-INDEX(calc_lrcur,44))*100)</f>
        <v>1.1712441040025445</v>
      </c>
      <c r="Y55" s="68">
        <f>IF($U55="","",INDEX(calc_arate_p,44))</f>
        <v>1.0081680280046676</v>
      </c>
      <c r="Z55" s="68">
        <f>IF($U55="","",INDEX(calc_amod_p,44))</f>
        <v>1.0090838708965142</v>
      </c>
    </row>
    <row r="56" spans="1:26" x14ac:dyDescent="0.3">
      <c r="A56" s="11" t="s">
        <v>210</v>
      </c>
      <c r="B56" s="11" t="s">
        <v>188</v>
      </c>
      <c r="C56" s="29">
        <v>0.66</v>
      </c>
      <c r="D56" s="11" t="s">
        <v>186</v>
      </c>
      <c r="E56" s="59">
        <v>0.05</v>
      </c>
      <c r="F56" s="60">
        <v>1</v>
      </c>
      <c r="G56" s="61"/>
      <c r="H56" s="60">
        <v>0.99</v>
      </c>
      <c r="I56" s="62">
        <v>46295</v>
      </c>
      <c r="J56" s="61">
        <v>1</v>
      </c>
      <c r="K56" s="60">
        <v>1.01</v>
      </c>
      <c r="L56" s="61"/>
      <c r="M56" s="63">
        <v>76000</v>
      </c>
      <c r="N56" s="59"/>
      <c r="O56" s="64">
        <v>1</v>
      </c>
      <c r="P56" s="13"/>
      <c r="Q56" s="11" t="s">
        <v>120</v>
      </c>
      <c r="R56" s="59"/>
      <c r="S56" s="59"/>
      <c r="U56" s="65" t="str">
        <f t="shared" si="1"/>
        <v>SBA|DE</v>
      </c>
      <c r="W56" s="66">
        <f>IF($U56="","",INDEX(calc_cylr_p,45))</f>
        <v>0.66398950660881861</v>
      </c>
      <c r="X56" s="67">
        <f>IF($U56="","",(INDEX(calc_cylr_p,45)-INDEX(calc_lrcur,45))*100)</f>
        <v>0.39895066088185827</v>
      </c>
      <c r="Y56" s="68">
        <f>IF($U56="","",INDEX(calc_arate_p,45))</f>
        <v>1</v>
      </c>
      <c r="Z56" s="68">
        <f>IF($U56="","",INDEX(calc_amod_p,45))</f>
        <v>1.0060447069830585</v>
      </c>
    </row>
    <row r="57" spans="1:26" x14ac:dyDescent="0.3">
      <c r="A57" s="11" t="s">
        <v>210</v>
      </c>
      <c r="B57" s="11" t="s">
        <v>189</v>
      </c>
      <c r="C57" s="29">
        <v>0.68799999999999994</v>
      </c>
      <c r="D57" s="11" t="s">
        <v>186</v>
      </c>
      <c r="E57" s="59">
        <v>0.05</v>
      </c>
      <c r="F57" s="60">
        <v>1</v>
      </c>
      <c r="G57" s="61"/>
      <c r="H57" s="60">
        <v>0.99</v>
      </c>
      <c r="I57" s="62">
        <v>46295</v>
      </c>
      <c r="J57" s="61">
        <v>0.99</v>
      </c>
      <c r="K57" s="60">
        <v>0.99</v>
      </c>
      <c r="L57" s="61"/>
      <c r="M57" s="63">
        <v>60000</v>
      </c>
      <c r="N57" s="59"/>
      <c r="O57" s="64">
        <v>1</v>
      </c>
      <c r="P57" s="13"/>
      <c r="Q57" s="11" t="s">
        <v>120</v>
      </c>
      <c r="R57" s="59"/>
      <c r="S57" s="59"/>
      <c r="U57" s="65" t="str">
        <f t="shared" si="1"/>
        <v>SBA|FL</v>
      </c>
      <c r="W57" s="66">
        <f>IF($U57="","",INDEX(calc_cylr_p,46))</f>
        <v>0.69405357611757834</v>
      </c>
      <c r="X57" s="67">
        <f>IF($U57="","",(INDEX(calc_cylr_p,46)-INDEX(calc_lrcur,46))*100)</f>
        <v>0.60535761175783964</v>
      </c>
      <c r="Y57" s="68">
        <f>IF($U57="","",INDEX(calc_arate_p,46))</f>
        <v>0.99871081447151555</v>
      </c>
      <c r="Z57" s="68">
        <f>IF($U57="","",INDEX(calc_amod_p,46))</f>
        <v>1.0101010101010099</v>
      </c>
    </row>
    <row r="58" spans="1:26" x14ac:dyDescent="0.3">
      <c r="A58" s="11" t="s">
        <v>210</v>
      </c>
      <c r="B58" s="11" t="s">
        <v>190</v>
      </c>
      <c r="C58" s="29">
        <v>0.67200000000000004</v>
      </c>
      <c r="D58" s="11" t="s">
        <v>186</v>
      </c>
      <c r="E58" s="59">
        <v>0.05</v>
      </c>
      <c r="F58" s="60">
        <v>1</v>
      </c>
      <c r="G58" s="61"/>
      <c r="H58" s="60">
        <v>0.99</v>
      </c>
      <c r="I58" s="62">
        <v>46295</v>
      </c>
      <c r="J58" s="61">
        <v>0.997</v>
      </c>
      <c r="K58" s="60">
        <v>1.0049999999999999</v>
      </c>
      <c r="L58" s="61"/>
      <c r="M58" s="63">
        <v>44000</v>
      </c>
      <c r="N58" s="59"/>
      <c r="O58" s="64">
        <v>1</v>
      </c>
      <c r="P58" s="13"/>
      <c r="Q58" s="11" t="s">
        <v>120</v>
      </c>
      <c r="R58" s="59"/>
      <c r="S58" s="59"/>
      <c r="U58" s="65" t="str">
        <f t="shared" si="1"/>
        <v>SBA|GA</v>
      </c>
      <c r="W58" s="66">
        <f>IF($U58="","",INDEX(calc_cylr_p,47))</f>
        <v>0.67674144753242449</v>
      </c>
      <c r="X58" s="67">
        <f>IF($U58="","",(INDEX(calc_cylr_p,47)-INDEX(calc_lrcur,47))*100)</f>
        <v>0.47414475324244476</v>
      </c>
      <c r="Y58" s="68">
        <f>IF($U58="","",INDEX(calc_arate_p,47))</f>
        <v>1</v>
      </c>
      <c r="Z58" s="68">
        <f>IF($U58="","",INDEX(calc_amod_p,47))</f>
        <v>1.0070557254946793</v>
      </c>
    </row>
    <row r="59" spans="1:26" x14ac:dyDescent="0.3">
      <c r="A59" s="11" t="s">
        <v>210</v>
      </c>
      <c r="B59" s="11" t="s">
        <v>191</v>
      </c>
      <c r="C59" s="29">
        <v>0.7</v>
      </c>
      <c r="D59" s="11" t="s">
        <v>186</v>
      </c>
      <c r="E59" s="59">
        <v>0.05</v>
      </c>
      <c r="F59" s="60">
        <v>1</v>
      </c>
      <c r="G59" s="61"/>
      <c r="H59" s="60">
        <v>0.99</v>
      </c>
      <c r="I59" s="62">
        <v>46295</v>
      </c>
      <c r="J59" s="61">
        <v>0.98799999999999999</v>
      </c>
      <c r="K59" s="60">
        <v>0.98499999999999999</v>
      </c>
      <c r="L59" s="61"/>
      <c r="M59" s="63">
        <v>96000</v>
      </c>
      <c r="N59" s="59"/>
      <c r="O59" s="64">
        <v>1</v>
      </c>
      <c r="P59" s="13"/>
      <c r="Q59" s="11" t="s">
        <v>120</v>
      </c>
      <c r="R59" s="59"/>
      <c r="S59" s="59"/>
      <c r="U59" s="65" t="str">
        <f t="shared" si="1"/>
        <v>SBA|IA</v>
      </c>
      <c r="W59" s="66">
        <f>IF($U59="","",INDEX(calc_cylr_p,48))</f>
        <v>0.70778414132451406</v>
      </c>
      <c r="X59" s="67">
        <f>IF($U59="","",(INDEX(calc_cylr_p,48)-INDEX(calc_lrcur,48))*100)</f>
        <v>0.77841413245141045</v>
      </c>
      <c r="Y59" s="68">
        <f>IF($U59="","",INDEX(calc_arate_p,48))</f>
        <v>1</v>
      </c>
      <c r="Z59" s="68">
        <f>IF($U59="","",INDEX(calc_amod_p,48))</f>
        <v>1.011120201892163</v>
      </c>
    </row>
    <row r="60" spans="1:26" x14ac:dyDescent="0.3">
      <c r="A60" s="11" t="s">
        <v>210</v>
      </c>
      <c r="B60" s="11" t="s">
        <v>192</v>
      </c>
      <c r="C60" s="29">
        <v>0.68400000000000005</v>
      </c>
      <c r="D60" s="11" t="s">
        <v>186</v>
      </c>
      <c r="E60" s="59">
        <v>6.5000000000000002E-2</v>
      </c>
      <c r="F60" s="60">
        <v>1</v>
      </c>
      <c r="G60" s="61"/>
      <c r="H60" s="60">
        <v>0.99</v>
      </c>
      <c r="I60" s="62">
        <v>46295</v>
      </c>
      <c r="J60" s="61">
        <v>0.995</v>
      </c>
      <c r="K60" s="60">
        <v>1</v>
      </c>
      <c r="L60" s="61"/>
      <c r="M60" s="63">
        <v>80000</v>
      </c>
      <c r="N60" s="59"/>
      <c r="O60" s="64">
        <v>1</v>
      </c>
      <c r="P60" s="13"/>
      <c r="Q60" s="11" t="s">
        <v>120</v>
      </c>
      <c r="R60" s="59"/>
      <c r="S60" s="59"/>
      <c r="U60" s="65" t="str">
        <f t="shared" si="1"/>
        <v>SBA|IL</v>
      </c>
      <c r="W60" s="66">
        <f>IF($U60="","",INDEX(calc_cylr_p,49))</f>
        <v>0.64932631962906395</v>
      </c>
      <c r="X60" s="67">
        <f>IF($U60="","",(INDEX(calc_cylr_p,49)-INDEX(calc_lrcur,49))*100)</f>
        <v>-3.46736803709361</v>
      </c>
      <c r="Y60" s="68">
        <f>IF($U60="","",INDEX(calc_arate_p,49))</f>
        <v>0.94618568894145472</v>
      </c>
      <c r="Z60" s="68">
        <f>IF($U60="","",INDEX(calc_amod_p,49))</f>
        <v>1.0032993480379633</v>
      </c>
    </row>
    <row r="61" spans="1:26" x14ac:dyDescent="0.3">
      <c r="A61" s="11" t="s">
        <v>210</v>
      </c>
      <c r="B61" s="11" t="s">
        <v>193</v>
      </c>
      <c r="C61" s="29">
        <v>0.66800000000000004</v>
      </c>
      <c r="D61" s="11" t="s">
        <v>186</v>
      </c>
      <c r="E61" s="59">
        <v>0.05</v>
      </c>
      <c r="F61" s="60">
        <v>1</v>
      </c>
      <c r="G61" s="61"/>
      <c r="H61" s="60">
        <v>0.99</v>
      </c>
      <c r="I61" s="62">
        <v>46295</v>
      </c>
      <c r="J61" s="61">
        <v>0.98499999999999999</v>
      </c>
      <c r="K61" s="60">
        <v>0.98</v>
      </c>
      <c r="L61" s="61"/>
      <c r="M61" s="63">
        <v>64000</v>
      </c>
      <c r="N61" s="59"/>
      <c r="O61" s="64">
        <v>1</v>
      </c>
      <c r="P61" s="13"/>
      <c r="Q61" s="11" t="s">
        <v>120</v>
      </c>
      <c r="R61" s="59"/>
      <c r="S61" s="59"/>
      <c r="U61" s="65" t="str">
        <f t="shared" si="1"/>
        <v>SBA|IN</v>
      </c>
      <c r="W61" s="66">
        <f>IF($U61="","",INDEX(calc_cylr_p,50))</f>
        <v>0.67539898504284501</v>
      </c>
      <c r="X61" s="67">
        <f>IF($U61="","",(INDEX(calc_cylr_p,50)-INDEX(calc_lrcur,50))*100)</f>
        <v>0.73989850428449744</v>
      </c>
      <c r="Y61" s="68">
        <f>IF($U61="","",INDEX(calc_arate_p,50))</f>
        <v>0.99894764948874615</v>
      </c>
      <c r="Z61" s="68">
        <f>IF($U61="","",INDEX(calc_amod_p,50))</f>
        <v>1.012141452489427</v>
      </c>
    </row>
    <row r="62" spans="1:26" x14ac:dyDescent="0.3">
      <c r="A62" s="11" t="s">
        <v>210</v>
      </c>
      <c r="B62" s="11" t="s">
        <v>194</v>
      </c>
      <c r="C62" s="29">
        <v>0.69599999999999995</v>
      </c>
      <c r="D62" s="11" t="s">
        <v>186</v>
      </c>
      <c r="E62" s="59">
        <v>0.05</v>
      </c>
      <c r="F62" s="60">
        <v>1</v>
      </c>
      <c r="G62" s="61"/>
      <c r="H62" s="60">
        <v>0.99</v>
      </c>
      <c r="I62" s="62">
        <v>46295</v>
      </c>
      <c r="J62" s="61">
        <v>0.99199999999999999</v>
      </c>
      <c r="K62" s="60">
        <v>0.995</v>
      </c>
      <c r="L62" s="61"/>
      <c r="M62" s="63">
        <v>48000</v>
      </c>
      <c r="N62" s="59"/>
      <c r="O62" s="64">
        <v>1</v>
      </c>
      <c r="P62" s="13"/>
      <c r="Q62" s="11" t="s">
        <v>120</v>
      </c>
      <c r="R62" s="59">
        <v>0.1</v>
      </c>
      <c r="S62" s="59"/>
      <c r="U62" s="65" t="str">
        <f t="shared" si="1"/>
        <v>SBA|KY</v>
      </c>
      <c r="W62" s="66">
        <f>IF($U62="","",INDEX(calc_cylr_p,51))</f>
        <v>0.65444889210961887</v>
      </c>
      <c r="X62" s="67">
        <f>IF($U62="","",(INDEX(calc_cylr_p,51)-INDEX(calc_lrcur,51))*100)</f>
        <v>-4.1551107890381083</v>
      </c>
      <c r="Y62" s="68">
        <f>IF($U62="","",INDEX(calc_arate_p,51))</f>
        <v>0.94030013234140641</v>
      </c>
      <c r="Z62" s="68">
        <f>IF($U62="","",INDEX(calc_amod_p,51))</f>
        <v>1</v>
      </c>
    </row>
    <row r="63" spans="1:26" x14ac:dyDescent="0.3">
      <c r="A63" s="11" t="s">
        <v>210</v>
      </c>
      <c r="B63" s="11" t="s">
        <v>195</v>
      </c>
      <c r="C63" s="29">
        <v>0.68</v>
      </c>
      <c r="D63" s="11" t="s">
        <v>186</v>
      </c>
      <c r="E63" s="59">
        <v>0.05</v>
      </c>
      <c r="F63" s="60">
        <v>1</v>
      </c>
      <c r="G63" s="61"/>
      <c r="H63" s="60">
        <v>0.99</v>
      </c>
      <c r="I63" s="62">
        <v>46295</v>
      </c>
      <c r="J63" s="61">
        <v>1</v>
      </c>
      <c r="K63" s="60">
        <v>1.01</v>
      </c>
      <c r="L63" s="61"/>
      <c r="M63" s="63">
        <v>32000</v>
      </c>
      <c r="N63" s="59"/>
      <c r="O63" s="64">
        <v>1</v>
      </c>
      <c r="P63" s="13"/>
      <c r="Q63" s="11" t="s">
        <v>120</v>
      </c>
      <c r="R63" s="59"/>
      <c r="S63" s="59"/>
      <c r="U63" s="65" t="str">
        <f t="shared" si="1"/>
        <v>SBA|MD</v>
      </c>
      <c r="W63" s="66">
        <f>IF($U63="","",INDEX(calc_cylr_p,52))</f>
        <v>0.68473364132006942</v>
      </c>
      <c r="X63" s="67">
        <f>IF($U63="","",(INDEX(calc_cylr_p,52)-INDEX(calc_lrcur,52))*100)</f>
        <v>0.47336413200693706</v>
      </c>
      <c r="Y63" s="68">
        <f>IF($U63="","",INDEX(calc_arate_p,52))</f>
        <v>1.0009110233829333</v>
      </c>
      <c r="Z63" s="68">
        <f>IF($U63="","",INDEX(calc_amod_p,52))</f>
        <v>1.0060447069830585</v>
      </c>
    </row>
    <row r="64" spans="1:26" x14ac:dyDescent="0.3">
      <c r="A64" s="11" t="s">
        <v>210</v>
      </c>
      <c r="B64" s="11" t="s">
        <v>196</v>
      </c>
      <c r="C64" s="29">
        <v>0.66400000000000003</v>
      </c>
      <c r="D64" s="11" t="s">
        <v>186</v>
      </c>
      <c r="E64" s="59">
        <v>0.05</v>
      </c>
      <c r="F64" s="60">
        <v>1</v>
      </c>
      <c r="G64" s="61"/>
      <c r="H64" s="60">
        <v>0.99</v>
      </c>
      <c r="I64" s="62">
        <v>46295</v>
      </c>
      <c r="J64" s="61">
        <v>0.99</v>
      </c>
      <c r="K64" s="60">
        <v>0.99</v>
      </c>
      <c r="L64" s="61"/>
      <c r="M64" s="63">
        <v>84000</v>
      </c>
      <c r="N64" s="59"/>
      <c r="O64" s="64">
        <v>1</v>
      </c>
      <c r="P64" s="13"/>
      <c r="Q64" s="11" t="s">
        <v>120</v>
      </c>
      <c r="R64" s="59"/>
      <c r="S64" s="59"/>
      <c r="U64" s="65" t="str">
        <f t="shared" si="1"/>
        <v>SBA|MI</v>
      </c>
      <c r="W64" s="66">
        <f>IF($U64="","",INDEX(calc_cylr_p,53))</f>
        <v>0.67214327428460185</v>
      </c>
      <c r="X64" s="67">
        <f>IF($U64="","",(INDEX(calc_cylr_p,53)-INDEX(calc_lrcur,53))*100)</f>
        <v>0.81432742846018202</v>
      </c>
      <c r="Y64" s="68">
        <f>IF($U64="","",INDEX(calc_arate_p,53))</f>
        <v>1.0021413276231264</v>
      </c>
      <c r="Z64" s="68">
        <f>IF($U64="","",INDEX(calc_amod_p,53))</f>
        <v>1.0101010101010099</v>
      </c>
    </row>
    <row r="65" spans="1:26" x14ac:dyDescent="0.3">
      <c r="A65" s="11" t="s">
        <v>210</v>
      </c>
      <c r="B65" s="11" t="s">
        <v>197</v>
      </c>
      <c r="C65" s="29">
        <v>0.69199999999999995</v>
      </c>
      <c r="D65" s="11" t="s">
        <v>186</v>
      </c>
      <c r="E65" s="59">
        <v>0.05</v>
      </c>
      <c r="F65" s="60">
        <v>1</v>
      </c>
      <c r="G65" s="61"/>
      <c r="H65" s="60">
        <v>0.99</v>
      </c>
      <c r="I65" s="62">
        <v>46295</v>
      </c>
      <c r="J65" s="61">
        <v>0.997</v>
      </c>
      <c r="K65" s="60">
        <v>1.0049999999999999</v>
      </c>
      <c r="L65" s="61"/>
      <c r="M65" s="63">
        <v>68000</v>
      </c>
      <c r="N65" s="59"/>
      <c r="O65" s="64">
        <v>1</v>
      </c>
      <c r="P65" s="13"/>
      <c r="Q65" s="11" t="s">
        <v>120</v>
      </c>
      <c r="R65" s="59"/>
      <c r="S65" s="59"/>
      <c r="U65" s="65" t="str">
        <f t="shared" si="1"/>
        <v>SBA|MN</v>
      </c>
      <c r="W65" s="66">
        <f>IF($U65="","",INDEX(calc_cylr_p,54))</f>
        <v>0.68912985121613646</v>
      </c>
      <c r="X65" s="67">
        <f>IF($U65="","",(INDEX(calc_cylr_p,54)-INDEX(calc_lrcur,54))*100)</f>
        <v>-0.28701487838634909</v>
      </c>
      <c r="Y65" s="68">
        <f>IF($U65="","",INDEX(calc_arate_p,54))</f>
        <v>0.9888751545117429</v>
      </c>
      <c r="Z65" s="68">
        <f>IF($U65="","",INDEX(calc_amod_p,54))</f>
        <v>1.0070557254946793</v>
      </c>
    </row>
    <row r="66" spans="1:26" x14ac:dyDescent="0.3">
      <c r="A66" s="11" t="s">
        <v>210</v>
      </c>
      <c r="B66" s="11" t="s">
        <v>198</v>
      </c>
      <c r="C66" s="29">
        <v>0.67600000000000005</v>
      </c>
      <c r="D66" s="11" t="s">
        <v>186</v>
      </c>
      <c r="E66" s="59">
        <v>0.05</v>
      </c>
      <c r="F66" s="60">
        <v>1</v>
      </c>
      <c r="G66" s="61"/>
      <c r="H66" s="60">
        <v>0.99</v>
      </c>
      <c r="I66" s="62">
        <v>46295</v>
      </c>
      <c r="J66" s="61">
        <v>0.98799999999999999</v>
      </c>
      <c r="K66" s="60">
        <v>0.98499999999999999</v>
      </c>
      <c r="L66" s="61"/>
      <c r="M66" s="63">
        <v>52000</v>
      </c>
      <c r="N66" s="59"/>
      <c r="O66" s="64">
        <v>1</v>
      </c>
      <c r="P66" s="13"/>
      <c r="Q66" s="11" t="s">
        <v>120</v>
      </c>
      <c r="R66" s="59"/>
      <c r="S66" s="59"/>
      <c r="U66" s="65" t="str">
        <f t="shared" si="1"/>
        <v>SBA|NM</v>
      </c>
      <c r="W66" s="66">
        <f>IF($U66="","",INDEX(calc_cylr_p,55))</f>
        <v>0.68838792576517649</v>
      </c>
      <c r="X66" s="67">
        <f>IF($U66="","",(INDEX(calc_cylr_p,55)-INDEX(calc_lrcur,55))*100)</f>
        <v>1.2387925765176444</v>
      </c>
      <c r="Y66" s="68">
        <f>IF($U66="","",INDEX(calc_arate_p,55))</f>
        <v>1.0071258907363418</v>
      </c>
      <c r="Z66" s="68">
        <f>IF($U66="","",INDEX(calc_amod_p,55))</f>
        <v>1.011120201892163</v>
      </c>
    </row>
    <row r="67" spans="1:26" x14ac:dyDescent="0.3">
      <c r="A67" s="11" t="s">
        <v>210</v>
      </c>
      <c r="B67" s="11" t="s">
        <v>199</v>
      </c>
      <c r="C67" s="29">
        <v>0.66</v>
      </c>
      <c r="D67" s="11" t="s">
        <v>186</v>
      </c>
      <c r="E67" s="59">
        <v>0.05</v>
      </c>
      <c r="F67" s="60">
        <v>1</v>
      </c>
      <c r="G67" s="61"/>
      <c r="H67" s="60">
        <v>0.99</v>
      </c>
      <c r="I67" s="62">
        <v>46295</v>
      </c>
      <c r="J67" s="61">
        <v>0.995</v>
      </c>
      <c r="K67" s="60">
        <v>1</v>
      </c>
      <c r="L67" s="61"/>
      <c r="M67" s="63">
        <v>36000</v>
      </c>
      <c r="N67" s="59"/>
      <c r="O67" s="64">
        <v>1</v>
      </c>
      <c r="P67" s="13"/>
      <c r="Q67" s="11" t="s">
        <v>120</v>
      </c>
      <c r="R67" s="59"/>
      <c r="S67" s="59"/>
      <c r="U67" s="65" t="str">
        <f t="shared" si="1"/>
        <v>SBA|NC</v>
      </c>
      <c r="W67" s="66">
        <f>IF($U67="","",INDEX(calc_cylr_p,56))</f>
        <v>0.66755238610908785</v>
      </c>
      <c r="X67" s="67">
        <f>IF($U67="","",(INDEX(calc_cylr_p,56)-INDEX(calc_lrcur,56))*100)</f>
        <v>0.75523861090878164</v>
      </c>
      <c r="Y67" s="68">
        <f>IF($U67="","",INDEX(calc_arate_p,56))</f>
        <v>1.0033472231709817</v>
      </c>
      <c r="Z67" s="68">
        <f>IF($U67="","",INDEX(calc_amod_p,56))</f>
        <v>1.0080687780842468</v>
      </c>
    </row>
    <row r="68" spans="1:26" x14ac:dyDescent="0.3">
      <c r="A68" s="11" t="s">
        <v>210</v>
      </c>
      <c r="B68" s="11" t="s">
        <v>200</v>
      </c>
      <c r="C68" s="29">
        <v>0.68799999999999994</v>
      </c>
      <c r="D68" s="11" t="s">
        <v>186</v>
      </c>
      <c r="E68" s="59">
        <v>0.05</v>
      </c>
      <c r="F68" s="60">
        <v>1</v>
      </c>
      <c r="G68" s="61"/>
      <c r="H68" s="60">
        <v>0.99</v>
      </c>
      <c r="I68" s="62">
        <v>46295</v>
      </c>
      <c r="J68" s="61">
        <v>0.98499999999999999</v>
      </c>
      <c r="K68" s="60">
        <v>0.98</v>
      </c>
      <c r="L68" s="61"/>
      <c r="M68" s="63">
        <v>88000</v>
      </c>
      <c r="N68" s="59"/>
      <c r="O68" s="64">
        <v>1</v>
      </c>
      <c r="P68" s="13"/>
      <c r="Q68" s="11" t="s">
        <v>120</v>
      </c>
      <c r="R68" s="59"/>
      <c r="S68" s="59"/>
      <c r="U68" s="65" t="str">
        <f t="shared" si="1"/>
        <v>SBA|OH</v>
      </c>
      <c r="W68" s="66">
        <f>IF($U68="","",INDEX(calc_cylr_p,57))</f>
        <v>0.6963533193127257</v>
      </c>
      <c r="X68" s="67">
        <f>IF($U68="","",(INDEX(calc_cylr_p,57)-INDEX(calc_lrcur,57))*100)</f>
        <v>0.83533193127257599</v>
      </c>
      <c r="Y68" s="68">
        <f>IF($U68="","",INDEX(calc_arate_p,57))</f>
        <v>1</v>
      </c>
      <c r="Z68" s="68">
        <f>IF($U68="","",INDEX(calc_amod_p,57))</f>
        <v>1.012141452489427</v>
      </c>
    </row>
    <row r="69" spans="1:26" x14ac:dyDescent="0.3">
      <c r="A69" s="11" t="s">
        <v>210</v>
      </c>
      <c r="B69" s="11" t="s">
        <v>201</v>
      </c>
      <c r="C69" s="29">
        <v>0.67200000000000004</v>
      </c>
      <c r="D69" s="11" t="s">
        <v>186</v>
      </c>
      <c r="E69" s="59">
        <v>0.05</v>
      </c>
      <c r="F69" s="60">
        <v>1</v>
      </c>
      <c r="G69" s="61"/>
      <c r="H69" s="60">
        <v>0.99</v>
      </c>
      <c r="I69" s="62">
        <v>46295</v>
      </c>
      <c r="J69" s="61">
        <v>0.99199999999999999</v>
      </c>
      <c r="K69" s="60">
        <v>0.995</v>
      </c>
      <c r="L69" s="61"/>
      <c r="M69" s="63">
        <v>72000</v>
      </c>
      <c r="N69" s="59"/>
      <c r="O69" s="64">
        <v>1</v>
      </c>
      <c r="P69" s="13"/>
      <c r="Q69" s="11" t="s">
        <v>120</v>
      </c>
      <c r="R69" s="59"/>
      <c r="S69" s="59"/>
      <c r="U69" s="65" t="str">
        <f t="shared" si="1"/>
        <v>SBA|PA</v>
      </c>
      <c r="W69" s="66">
        <f>IF($U69="","",INDEX(calc_cylr_p,58))</f>
        <v>0.68312195035430145</v>
      </c>
      <c r="X69" s="67">
        <f>IF($U69="","",(INDEX(calc_cylr_p,58)-INDEX(calc_lrcur,58))*100)</f>
        <v>1.1121950354301413</v>
      </c>
      <c r="Y69" s="68">
        <f>IF($U69="","",INDEX(calc_arate_p,58))</f>
        <v>1.0073994349522402</v>
      </c>
      <c r="Z69" s="68">
        <f>IF($U69="","",INDEX(calc_amod_p,58))</f>
        <v>1.0090838708965142</v>
      </c>
    </row>
    <row r="70" spans="1:26" x14ac:dyDescent="0.3">
      <c r="A70" s="11" t="s">
        <v>210</v>
      </c>
      <c r="B70" s="11" t="s">
        <v>202</v>
      </c>
      <c r="C70" s="29">
        <v>0.7</v>
      </c>
      <c r="D70" s="11" t="s">
        <v>186</v>
      </c>
      <c r="E70" s="59">
        <v>0.05</v>
      </c>
      <c r="F70" s="60">
        <v>1</v>
      </c>
      <c r="G70" s="61"/>
      <c r="H70" s="60">
        <v>0.99</v>
      </c>
      <c r="I70" s="62">
        <v>46295</v>
      </c>
      <c r="J70" s="61">
        <v>1</v>
      </c>
      <c r="K70" s="60">
        <v>1.01</v>
      </c>
      <c r="L70" s="61"/>
      <c r="M70" s="63">
        <v>56000</v>
      </c>
      <c r="N70" s="59"/>
      <c r="O70" s="64">
        <v>1</v>
      </c>
      <c r="P70" s="13"/>
      <c r="Q70" s="11" t="s">
        <v>120</v>
      </c>
      <c r="R70" s="59"/>
      <c r="S70" s="59"/>
      <c r="U70" s="65" t="str">
        <f t="shared" si="1"/>
        <v>SBA|SC</v>
      </c>
      <c r="W70" s="66">
        <f>IF($U70="","",INDEX(calc_cylr_p,59))</f>
        <v>0.7160710947349489</v>
      </c>
      <c r="X70" s="67">
        <f>IF($U70="","",(INDEX(calc_cylr_p,59)-INDEX(calc_lrcur,59))*100)</f>
        <v>1.6071094734948943</v>
      </c>
      <c r="Y70" s="68">
        <f>IF($U70="","",INDEX(calc_arate_p,59))</f>
        <v>1.0168123739071957</v>
      </c>
      <c r="Z70" s="68">
        <f>IF($U70="","",INDEX(calc_amod_p,59))</f>
        <v>1.0060447069830585</v>
      </c>
    </row>
    <row r="71" spans="1:26" x14ac:dyDescent="0.3">
      <c r="A71" s="11" t="s">
        <v>210</v>
      </c>
      <c r="B71" s="11" t="s">
        <v>203</v>
      </c>
      <c r="C71" s="29">
        <v>0.68400000000000005</v>
      </c>
      <c r="D71" s="11" t="s">
        <v>186</v>
      </c>
      <c r="E71" s="59">
        <v>0.05</v>
      </c>
      <c r="F71" s="60">
        <v>1</v>
      </c>
      <c r="G71" s="61"/>
      <c r="H71" s="60">
        <v>0.99</v>
      </c>
      <c r="I71" s="62">
        <v>46295</v>
      </c>
      <c r="J71" s="61">
        <v>0.99</v>
      </c>
      <c r="K71" s="60">
        <v>0.99</v>
      </c>
      <c r="L71" s="61"/>
      <c r="M71" s="63">
        <v>40000</v>
      </c>
      <c r="N71" s="59"/>
      <c r="O71" s="64">
        <v>1</v>
      </c>
      <c r="P71" s="13"/>
      <c r="Q71" s="11" t="s">
        <v>120</v>
      </c>
      <c r="R71" s="59"/>
      <c r="S71" s="59"/>
      <c r="U71" s="65" t="str">
        <f t="shared" si="1"/>
        <v>SBA|TN</v>
      </c>
      <c r="W71" s="66">
        <f>IF($U71="","",INDEX(calc_cylr_p,60))</f>
        <v>0.69090909090909081</v>
      </c>
      <c r="X71" s="67">
        <f>IF($U71="","",(INDEX(calc_cylr_p,60)-INDEX(calc_lrcur,60))*100)</f>
        <v>0.69090909090907537</v>
      </c>
      <c r="Y71" s="68">
        <f>IF($U71="","",INDEX(calc_arate_p,60))</f>
        <v>1</v>
      </c>
      <c r="Z71" s="68">
        <f>IF($U71="","",INDEX(calc_amod_p,60))</f>
        <v>1.0101010101010099</v>
      </c>
    </row>
    <row r="72" spans="1:26" x14ac:dyDescent="0.3">
      <c r="A72" s="11" t="s">
        <v>210</v>
      </c>
      <c r="B72" s="11" t="s">
        <v>204</v>
      </c>
      <c r="C72" s="29">
        <v>0.66800000000000004</v>
      </c>
      <c r="D72" s="11" t="s">
        <v>186</v>
      </c>
      <c r="E72" s="59">
        <v>0.05</v>
      </c>
      <c r="F72" s="60">
        <v>1</v>
      </c>
      <c r="G72" s="61"/>
      <c r="H72" s="60">
        <v>0.99</v>
      </c>
      <c r="I72" s="62">
        <v>46295</v>
      </c>
      <c r="J72" s="61">
        <v>0.997</v>
      </c>
      <c r="K72" s="60">
        <v>1.0049999999999999</v>
      </c>
      <c r="L72" s="61"/>
      <c r="M72" s="63">
        <v>92000</v>
      </c>
      <c r="N72" s="59"/>
      <c r="O72" s="64">
        <v>1</v>
      </c>
      <c r="P72" s="13"/>
      <c r="Q72" s="11" t="s">
        <v>120</v>
      </c>
      <c r="R72" s="59"/>
      <c r="S72" s="59"/>
      <c r="U72" s="65" t="str">
        <f t="shared" si="1"/>
        <v>SBA|VA</v>
      </c>
      <c r="W72" s="66">
        <f>IF($U72="","",INDEX(calc_cylr_p,61))</f>
        <v>0.67271322463044592</v>
      </c>
      <c r="X72" s="67">
        <f>IF($U72="","",(INDEX(calc_cylr_p,61)-INDEX(calc_lrcur,61))*100)</f>
        <v>0.4713224630445878</v>
      </c>
      <c r="Y72" s="68">
        <f>IF($U72="","",INDEX(calc_arate_p,61))</f>
        <v>1.0000000000000002</v>
      </c>
      <c r="Z72" s="68">
        <f>IF($U72="","",INDEX(calc_amod_p,61))</f>
        <v>1.0070557254946793</v>
      </c>
    </row>
    <row r="73" spans="1:26" x14ac:dyDescent="0.3">
      <c r="A73" s="11" t="s">
        <v>210</v>
      </c>
      <c r="B73" s="11" t="s">
        <v>205</v>
      </c>
      <c r="C73" s="29">
        <v>0.69599999999999995</v>
      </c>
      <c r="D73" s="11" t="s">
        <v>186</v>
      </c>
      <c r="E73" s="59">
        <v>0.05</v>
      </c>
      <c r="F73" s="60">
        <v>1</v>
      </c>
      <c r="G73" s="61"/>
      <c r="H73" s="60">
        <v>0.99</v>
      </c>
      <c r="I73" s="62">
        <v>46295</v>
      </c>
      <c r="J73" s="61">
        <v>0.98799999999999999</v>
      </c>
      <c r="K73" s="60">
        <v>0.98499999999999999</v>
      </c>
      <c r="L73" s="61"/>
      <c r="M73" s="63">
        <v>76000</v>
      </c>
      <c r="N73" s="59"/>
      <c r="O73" s="64">
        <v>1</v>
      </c>
      <c r="P73" s="13"/>
      <c r="Q73" s="11" t="s">
        <v>120</v>
      </c>
      <c r="R73" s="59"/>
      <c r="S73" s="59"/>
      <c r="U73" s="65" t="str">
        <f t="shared" si="1"/>
        <v>SBA|WV</v>
      </c>
      <c r="W73" s="66">
        <f>IF($U73="","",INDEX(calc_cylr_p,62))</f>
        <v>0.69217723921251628</v>
      </c>
      <c r="X73" s="67">
        <f>IF($U73="","",(INDEX(calc_cylr_p,62)-INDEX(calc_lrcur,62))*100)</f>
        <v>-0.382276078748367</v>
      </c>
      <c r="Y73" s="68">
        <f>IF($U73="","",INDEX(calc_arate_p,62))</f>
        <v>0.98357003029225942</v>
      </c>
      <c r="Z73" s="68">
        <f>IF($U73="","",INDEX(calc_amod_p,62))</f>
        <v>1.011120201892163</v>
      </c>
    </row>
    <row r="74" spans="1:26" x14ac:dyDescent="0.3">
      <c r="A74" s="11" t="s">
        <v>210</v>
      </c>
      <c r="B74" s="11" t="s">
        <v>206</v>
      </c>
      <c r="C74" s="29">
        <v>0.68</v>
      </c>
      <c r="D74" s="11" t="s">
        <v>186</v>
      </c>
      <c r="E74" s="59">
        <v>0.05</v>
      </c>
      <c r="F74" s="60">
        <v>1</v>
      </c>
      <c r="G74" s="61"/>
      <c r="H74" s="60">
        <v>0.99</v>
      </c>
      <c r="I74" s="62">
        <v>46295</v>
      </c>
      <c r="J74" s="61">
        <v>0.995</v>
      </c>
      <c r="K74" s="60">
        <v>1</v>
      </c>
      <c r="L74" s="61"/>
      <c r="M74" s="63">
        <v>60000</v>
      </c>
      <c r="N74" s="59"/>
      <c r="O74" s="64">
        <v>1</v>
      </c>
      <c r="P74" s="13"/>
      <c r="Q74" s="11" t="s">
        <v>120</v>
      </c>
      <c r="R74" s="59"/>
      <c r="S74" s="59"/>
      <c r="U74" s="65" t="str">
        <f t="shared" si="1"/>
        <v>SBA|WI</v>
      </c>
      <c r="W74" s="66">
        <f>IF($U74="","",INDEX(calc_cylr_p,63))</f>
        <v>0.6854867690972879</v>
      </c>
      <c r="X74" s="67">
        <f>IF($U74="","",(INDEX(calc_cylr_p,63)-INDEX(calc_lrcur,63))*100)</f>
        <v>0.54867690972878469</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3" t="str">
        <f t="shared" ref="T7:T16" si="4">IF($Y7=0,"",INDEX($C$6:$C$74,$Y7))</f>
        <v>MM|NC</v>
      </c>
      <c r="U7" s="94">
        <f t="shared" ref="U7:U16" si="5">IF($Y7=0,"",INDEX($G$6:$G$74,$Y7))</f>
        <v>0.70745571626105475</v>
      </c>
      <c r="V7" s="90">
        <f t="shared" ref="V7:V16" si="6">IF($Y7=0,"",INDEX($H$6:$H$74,$Y7))</f>
        <v>1.9455716261054801</v>
      </c>
      <c r="W7" s="95">
        <f t="shared" ref="W7:W16" si="7">IF($Y7=0,"",INDEX($AC$6:$AC$74,$Y7))</f>
        <v>1.5487137322232676E-2</v>
      </c>
      <c r="Y7" s="43">
        <f>IF(COUNT($AB$6:$AB$74)&lt;1,0,MATCH(LARGE($AB$6:$AB$74,1),$AB$6:$AB$74,0))</f>
        <v>35</v>
      </c>
      <c r="AA7" s="91">
        <f t="shared" si="1"/>
        <v>59</v>
      </c>
      <c r="AB7" s="92">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3" t="str">
        <f t="shared" si="4"/>
        <v>MM|CO</v>
      </c>
      <c r="U8" s="94">
        <f t="shared" si="5"/>
        <v>0.72901070303392856</v>
      </c>
      <c r="V8" s="90">
        <f t="shared" si="6"/>
        <v>1.6210703033928464</v>
      </c>
      <c r="W8" s="95">
        <f t="shared" si="7"/>
        <v>3.5486116094171766E-2</v>
      </c>
      <c r="Y8" s="43">
        <f>IF(COUNT($AB$6:$AB$74)&lt;2,0,MATCH(LARGE($AB$6:$AB$74,2),$AB$6:$AB$74,0))</f>
        <v>23</v>
      </c>
      <c r="AA8" s="91">
        <f t="shared" si="1"/>
        <v>50</v>
      </c>
      <c r="AB8" s="92">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3" t="str">
        <f t="shared" si="4"/>
        <v>SBA|SC</v>
      </c>
      <c r="U9" s="94">
        <f t="shared" si="5"/>
        <v>0.7160710947349489</v>
      </c>
      <c r="V9" s="90">
        <f t="shared" si="6"/>
        <v>1.6071094734948943</v>
      </c>
      <c r="W9" s="95">
        <f t="shared" si="7"/>
        <v>2.238759465565027E-2</v>
      </c>
      <c r="Y9" s="43">
        <f>IF(COUNT($AB$6:$AB$74)&lt;3,0,MATCH(LARGE($AB$6:$AB$74,3),$AB$6:$AB$74,0))</f>
        <v>59</v>
      </c>
      <c r="AA9" s="91">
        <f t="shared" si="1"/>
        <v>54</v>
      </c>
      <c r="AB9" s="92">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3" t="str">
        <f t="shared" si="4"/>
        <v>ABD|MD</v>
      </c>
      <c r="U10" s="94">
        <f t="shared" si="5"/>
        <v>0.70654786104285794</v>
      </c>
      <c r="V10" s="90">
        <f t="shared" si="6"/>
        <v>1.454786104285799</v>
      </c>
      <c r="W10" s="95">
        <f t="shared" si="7"/>
        <v>3.3293612336888934E-2</v>
      </c>
      <c r="Y10" s="43">
        <f>IF(COUNT($AB$6:$AB$74)&lt;4,0,MATCH(LARGE($AB$6:$AB$74,4),$AB$6:$AB$74,0))</f>
        <v>10</v>
      </c>
      <c r="AA10" s="91">
        <f t="shared" si="1"/>
        <v>29</v>
      </c>
      <c r="AB10" s="92">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3" t="str">
        <f t="shared" si="4"/>
        <v>ABD|WV</v>
      </c>
      <c r="U11" s="94">
        <f t="shared" si="5"/>
        <v>0.67791245205773853</v>
      </c>
      <c r="V11" s="90">
        <f t="shared" si="6"/>
        <v>1.39124520577385</v>
      </c>
      <c r="W11" s="95">
        <f t="shared" si="7"/>
        <v>2.3533500993189502E-2</v>
      </c>
      <c r="Y11" s="43">
        <f>IF(COUNT($AB$6:$AB$74)&lt;5,0,MATCH(LARGE($AB$6:$AB$74,5),$AB$6:$AB$74,0))</f>
        <v>20</v>
      </c>
      <c r="AA11" s="91">
        <f t="shared" si="1"/>
        <v>37</v>
      </c>
      <c r="AB11" s="92">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3" t="str">
        <f t="shared" si="4"/>
        <v>ABD|IN</v>
      </c>
      <c r="U12" s="94">
        <f t="shared" si="5"/>
        <v>0.69278966708479151</v>
      </c>
      <c r="V12" s="90">
        <f t="shared" si="6"/>
        <v>1.2789667084791456</v>
      </c>
      <c r="W12" s="95">
        <f t="shared" si="7"/>
        <v>1.7816451660406008E-2</v>
      </c>
      <c r="Y12" s="43">
        <f>IF(COUNT($AB$6:$AB$74)&lt;6,0,MATCH(LARGE($AB$6:$AB$74,6),$AB$6:$AB$74,0))</f>
        <v>8</v>
      </c>
      <c r="AA12" s="91">
        <f t="shared" si="1"/>
        <v>21</v>
      </c>
      <c r="AB12" s="92">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3" t="str">
        <f t="shared" si="4"/>
        <v>SBA|NM</v>
      </c>
      <c r="U13" s="94">
        <f t="shared" si="5"/>
        <v>0.68838792576517649</v>
      </c>
      <c r="V13" s="90">
        <f t="shared" si="6"/>
        <v>1.2387925765176444</v>
      </c>
      <c r="W13" s="95">
        <f t="shared" si="7"/>
        <v>1.6024182581820274E-2</v>
      </c>
      <c r="Y13" s="43">
        <f>IF(COUNT($AB$6:$AB$74)&lt;7,0,MATCH(LARGE($AB$6:$AB$74,7),$AB$6:$AB$74,0))</f>
        <v>55</v>
      </c>
      <c r="AA13" s="91">
        <f t="shared" si="1"/>
        <v>6</v>
      </c>
      <c r="AB13" s="92">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3" t="str">
        <f t="shared" si="4"/>
        <v>SBA|AZ</v>
      </c>
      <c r="U14" s="94">
        <f t="shared" si="5"/>
        <v>0.70378546910878326</v>
      </c>
      <c r="V14" s="90">
        <f t="shared" si="6"/>
        <v>1.1785469108783309</v>
      </c>
      <c r="W14" s="95">
        <f t="shared" si="7"/>
        <v>1.1726834934112744E-2</v>
      </c>
      <c r="Y14" s="43">
        <f>IF(COUNT($AB$6:$AB$74)&lt;8,0,MATCH(LARGE($AB$6:$AB$74,8),$AB$6:$AB$74,0))</f>
        <v>43</v>
      </c>
      <c r="AA14" s="91">
        <f t="shared" si="1"/>
        <v>38</v>
      </c>
      <c r="AB14" s="92">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3" t="str">
        <f t="shared" si="4"/>
        <v>SBA|CO</v>
      </c>
      <c r="U15" s="94">
        <f t="shared" si="5"/>
        <v>0.68771244104002549</v>
      </c>
      <c r="V15" s="90">
        <f t="shared" si="6"/>
        <v>1.1712441040025445</v>
      </c>
      <c r="W15" s="95">
        <f t="shared" si="7"/>
        <v>2.6804591434884104E-2</v>
      </c>
      <c r="Y15" s="43">
        <f>IF(COUNT($AB$6:$AB$74)&lt;9,0,MATCH(LARGE($AB$6:$AB$74,9),$AB$6:$AB$74,0))</f>
        <v>44</v>
      </c>
      <c r="AA15" s="91">
        <f t="shared" si="1"/>
        <v>4</v>
      </c>
      <c r="AB15" s="92">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3" t="str">
        <f t="shared" si="4"/>
        <v>ABD|MI</v>
      </c>
      <c r="U16" s="94">
        <f t="shared" si="5"/>
        <v>0.68750903606949665</v>
      </c>
      <c r="V16" s="90">
        <f t="shared" si="6"/>
        <v>1.1509036069496603</v>
      </c>
      <c r="W16" s="95">
        <f t="shared" si="7"/>
        <v>2.1758376648799548E-2</v>
      </c>
      <c r="Y16" s="43">
        <f>IF(COUNT($AB$6:$AB$74)&lt;10,0,MATCH(LARGE($AB$6:$AB$74,10),$AB$6:$AB$74,0))</f>
        <v>11</v>
      </c>
      <c r="AA16" s="91">
        <f t="shared" si="1"/>
        <v>10</v>
      </c>
      <c r="AB16" s="92">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92">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287</v>
      </c>
      <c r="AA18" s="91">
        <f t="shared" si="1"/>
        <v>25</v>
      </c>
      <c r="AB18" s="92">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92">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288</v>
      </c>
      <c r="AA20" s="91">
        <f t="shared" si="1"/>
        <v>18</v>
      </c>
      <c r="AB20" s="92">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145</v>
      </c>
      <c r="U21" s="46">
        <f>IF(SUM(calc_ep)=0,"n/a",SUM(calc_w_lrcur)/SUM(calc_ep))</f>
        <v>0.68121154228855718</v>
      </c>
      <c r="AA21" s="91">
        <f t="shared" si="1"/>
        <v>32</v>
      </c>
      <c r="AB21" s="92">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289</v>
      </c>
      <c r="U22" s="50">
        <f>IF(SUM(calc_ep)=0,"n/a",SUM(calc_w_arate)/SUM(calc_ep))</f>
        <v>0.99900474008271289</v>
      </c>
      <c r="AA22" s="91">
        <f t="shared" si="1"/>
        <v>43</v>
      </c>
      <c r="AB22" s="92">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290</v>
      </c>
      <c r="U23" s="50">
        <f>IF(SUM(calc_ep)=0,"n/a",SUM(calc_w_amod)/SUM(calc_ep))</f>
        <v>1.0083886004200964</v>
      </c>
      <c r="AA23" s="91">
        <f t="shared" si="1"/>
        <v>49</v>
      </c>
      <c r="AB23" s="92">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291</v>
      </c>
      <c r="U24" s="90">
        <f>IF(OR(SUM(calc_ep)=0,NOT(ISNUMBER($G$76))),"n/a",($G$76-$U$21*$U$22*$U$23)*100)</f>
        <v>2.553062613182E-2</v>
      </c>
      <c r="AA24" s="91">
        <f t="shared" si="1"/>
        <v>16</v>
      </c>
      <c r="AB24" s="92">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292</v>
      </c>
      <c r="U25" s="96">
        <f>$G$76</f>
        <v>0.68649759011181155</v>
      </c>
      <c r="AA25" s="91">
        <f t="shared" si="1"/>
        <v>5</v>
      </c>
      <c r="AB25" s="92">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92">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293</v>
      </c>
      <c r="AA27" s="91">
        <f t="shared" si="1"/>
        <v>52</v>
      </c>
      <c r="AB27" s="92">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92">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92">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92">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92">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92">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92">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92">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92">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92">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92">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92">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92">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92">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92">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92">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92">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92">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92">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92">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92">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92">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92">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92">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92">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92">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92">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92">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92">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92">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92">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92">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92">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92">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92">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92">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92">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92">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92">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92">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92">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0.68121154228855718</v>
      </c>
      <c r="G76" s="96">
        <f>IF(SUM($N$6:$N$74)=0,"n/a",SUMPRODUCT(G$6:G$74,$N$6:$N$74)/SUM($N$6:$N$74))</f>
        <v>0.68649759011181155</v>
      </c>
      <c r="H76" s="98">
        <f>IF(ISNUMBER($G$76),($G$76-$F$76)*100,"")</f>
        <v>0.52860478232543695</v>
      </c>
      <c r="K76" s="99">
        <f>IF(SUM($N$6:$N$74)=0,"n/a",SUMPRODUCT(K$6:K$74,$N$6:$N$74)/SUM($N$6:$N$74))</f>
        <v>1.1484905118881361E-3</v>
      </c>
      <c r="L76" s="99">
        <f>IF(SUM($N$6:$N$74)=0,"n/a",SUMPRODUCT(L$6:L$74,$N$6:$N$74)/SUM($N$6:$N$74))</f>
        <v>1.2597909740131048E-2</v>
      </c>
      <c r="M76" s="97">
        <f>IF(SUM($N$6:$N$74)=0,"n/a",SUMPRODUCT(M$6:M$74,$N$6:$N$74)/SUM($N$6:$N$74))</f>
        <v>0.67564326158145593</v>
      </c>
      <c r="N76" s="100">
        <f>SUM($N$6:$N$74)</f>
        <v>4020000</v>
      </c>
    </row>
    <row r="77" spans="1:29" x14ac:dyDescent="0.3">
      <c r="B77" s="18" t="s">
        <v>295</v>
      </c>
      <c r="F77" s="46">
        <f>IF(SUMPRODUCT(($C$6:$C$74&lt;&gt;"")*1)=0,"n/a",SUM(F$6:F$74)/SUMPRODUCT(($C$6:$C$74&lt;&gt;"")*1))</f>
        <v>0.68080634920634908</v>
      </c>
      <c r="G77" s="46">
        <f>IF(SUMPRODUCT(($C$6:$C$74&lt;&gt;"")*1)=0,"n/a",SUM(G$6:G$74)/SUMPRODUCT(($C$6:$C$74&lt;&gt;"")*1))</f>
        <v>0.68585540521968047</v>
      </c>
      <c r="K77" s="101">
        <f>IF(SUMPRODUCT(($C$6:$C$74&lt;&gt;"")*1)=0,"n/a",SUM(K$6:K$74)/SUMPRODUCT(($C$6:$C$74&lt;&gt;"")*1))</f>
        <v>1.1970025606941788E-3</v>
      </c>
      <c r="L77" s="101">
        <f>IF(SUMPRODUCT(($C$6:$C$74&lt;&gt;"")*1)=0,"n/a",SUM(L$6:L$74)/SUMPRODUCT(($C$6:$C$74&lt;&gt;"")*1))</f>
        <v>1.344382127678025E-2</v>
      </c>
      <c r="M77" s="46">
        <f>IF(SUMPRODUCT(($C$6:$C$74&lt;&gt;"")*1)=0,"n/a",SUM(M$6:M$74)/SUMPRODUCT(($C$6:$C$74&lt;&gt;"")*1))</f>
        <v>0.67439738705582497</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108000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1.0585433333333336</v>
      </c>
      <c r="H8" s="110">
        <f t="shared" ref="H8:H31" si="6">IF($AL8=0,"",IF($B8&gt;0,SUMIFS(calc_w_mbar,calc_state,$A8,calc_bu,$AK$4)/$B8,SUMIFS(calc_mbar_p,calc_state,$A8,calc_bu,$AK$4)/$AL8))</f>
        <v>0.95185107518167311</v>
      </c>
      <c r="I8" s="113">
        <f t="shared" ref="I8:I31" si="7">IF($AL8=0,"",IF($B8&gt;0,SUMIFS(calc_w_lrcur,calc_state,$A8,calc_bu,$AK$4)/$B8,SUMIFS(calc_lrcur,calc_state,$A8,calc_bu,$AK$4)/$AL8))</f>
        <v>0.67422222222222217</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1.0030739140128324</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0.6745081291661138</v>
      </c>
      <c r="N8" s="115">
        <f t="shared" ref="N8:N31" si="12">IF($AL8&lt;=1,"",($M8-$I8*$J8*$K8*$L8)*100)</f>
        <v>3.1897189611718169E-2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1.0013489311196204</v>
      </c>
      <c r="AF8" s="114">
        <f t="shared" ref="AF8:AF31" si="30">IF($AL8=0,"",IF($AL8=1,$I8*(1+$AC8)*$AD8*$AE8*$L8,IF($B8&gt;0,SUMIFS(calc_w_cylr1,calc_state,$A8,calc_bu,$AK$4)/$B8,SUMIFS(calc_cylr_p1,calc_state,$A8,calc_bu,$AK$4)/$AL8)))</f>
        <v>0.65822109144240837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264000</v>
      </c>
      <c r="C9" s="128">
        <f t="shared" si="1"/>
        <v>1</v>
      </c>
      <c r="D9" s="129">
        <f t="shared" si="2"/>
        <v>0.99</v>
      </c>
      <c r="E9" s="129">
        <f t="shared" si="3"/>
        <v>0.995</v>
      </c>
      <c r="F9" s="130">
        <f t="shared" si="4"/>
        <v>1.0403030303030303</v>
      </c>
      <c r="G9" s="131">
        <f t="shared" si="5"/>
        <v>1.0381833543771044</v>
      </c>
      <c r="H9" s="129">
        <f t="shared" si="6"/>
        <v>0.99099790299051793</v>
      </c>
      <c r="I9" s="132">
        <f t="shared" si="7"/>
        <v>0.69208484848484841</v>
      </c>
      <c r="J9" s="131">
        <f t="shared" si="8"/>
        <v>1.0021305373382894</v>
      </c>
      <c r="K9" s="131">
        <f t="shared" si="9"/>
        <v>1.0090838708965142</v>
      </c>
      <c r="L9" s="131">
        <f t="shared" si="10"/>
        <v>1</v>
      </c>
      <c r="M9" s="133">
        <f t="shared" si="11"/>
        <v>0.69992922490804532</v>
      </c>
      <c r="N9" s="134">
        <f t="shared" si="12"/>
        <v>6.9660116972403152E-3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1.0057041748784894</v>
      </c>
      <c r="AF9" s="133">
        <f t="shared" si="30"/>
        <v>0.68998284179833647</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216000</v>
      </c>
      <c r="C10" s="109">
        <f t="shared" si="1"/>
        <v>1</v>
      </c>
      <c r="D10" s="110">
        <f t="shared" si="2"/>
        <v>0.99</v>
      </c>
      <c r="E10" s="110">
        <f t="shared" si="3"/>
        <v>1.01</v>
      </c>
      <c r="F10" s="111">
        <f t="shared" si="4"/>
        <v>1.0166666666666666</v>
      </c>
      <c r="G10" s="112">
        <f t="shared" si="5"/>
        <v>1.018232190860215</v>
      </c>
      <c r="H10" s="110">
        <f t="shared" si="6"/>
        <v>0.99628275489500417</v>
      </c>
      <c r="I10" s="113">
        <f t="shared" si="7"/>
        <v>0.6731111111111111</v>
      </c>
      <c r="J10" s="112">
        <f t="shared" si="8"/>
        <v>0.99851566390348845</v>
      </c>
      <c r="K10" s="112">
        <f t="shared" si="9"/>
        <v>1.0037417069513395</v>
      </c>
      <c r="L10" s="112">
        <f t="shared" si="10"/>
        <v>1.0066666666666666</v>
      </c>
      <c r="M10" s="114">
        <f t="shared" si="11"/>
        <v>0.67913736155509885</v>
      </c>
      <c r="N10" s="115">
        <f t="shared" si="12"/>
        <v>1.3015238361946402E-3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0.98606466062580334</v>
      </c>
      <c r="AF10" s="114">
        <f t="shared" si="30"/>
        <v>0.66191507998943389</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168000</v>
      </c>
      <c r="C11" s="128">
        <f t="shared" si="1"/>
        <v>1</v>
      </c>
      <c r="D11" s="129">
        <f t="shared" si="2"/>
        <v>0.99309523809523814</v>
      </c>
      <c r="E11" s="129">
        <f t="shared" si="3"/>
        <v>0.99309523809523814</v>
      </c>
      <c r="F11" s="130">
        <f t="shared" si="4"/>
        <v>1.0492857142857144</v>
      </c>
      <c r="G11" s="131">
        <f t="shared" si="5"/>
        <v>1.0477723214285715</v>
      </c>
      <c r="H11" s="129">
        <f t="shared" si="6"/>
        <v>0.99309523809523814</v>
      </c>
      <c r="I11" s="132">
        <f t="shared" si="7"/>
        <v>0.68638095238095242</v>
      </c>
      <c r="J11" s="131">
        <f t="shared" si="8"/>
        <v>1.0013955640829733</v>
      </c>
      <c r="K11" s="131">
        <f t="shared" si="9"/>
        <v>1.0069745069745069</v>
      </c>
      <c r="L11" s="131">
        <f t="shared" si="10"/>
        <v>1</v>
      </c>
      <c r="M11" s="133">
        <f t="shared" si="11"/>
        <v>0.69207517680593167</v>
      </c>
      <c r="N11" s="134">
        <f t="shared" si="12"/>
        <v>-5.7513719702306787E-3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1.0069745069745069</v>
      </c>
      <c r="AF11" s="133">
        <f t="shared" si="30"/>
        <v>0.67215323062146159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120000</v>
      </c>
      <c r="C12" s="109">
        <f t="shared" si="1"/>
        <v>1</v>
      </c>
      <c r="D12" s="110">
        <f t="shared" si="2"/>
        <v>0.99</v>
      </c>
      <c r="E12" s="110">
        <f t="shared" si="3"/>
        <v>1.0049999999999997</v>
      </c>
      <c r="F12" s="111">
        <f t="shared" si="4"/>
        <v>1.0246666666666666</v>
      </c>
      <c r="G12" s="112">
        <f t="shared" si="5"/>
        <v>1.0259574074074076</v>
      </c>
      <c r="H12" s="110">
        <f t="shared" si="6"/>
        <v>0.99299370897155337</v>
      </c>
      <c r="I12" s="113">
        <f t="shared" si="7"/>
        <v>0.68493333333333328</v>
      </c>
      <c r="J12" s="112">
        <f t="shared" si="8"/>
        <v>0.99871557790023047</v>
      </c>
      <c r="K12" s="112">
        <f t="shared" si="9"/>
        <v>1.0070557254946793</v>
      </c>
      <c r="L12" s="112">
        <f t="shared" si="10"/>
        <v>1</v>
      </c>
      <c r="M12" s="114">
        <f t="shared" si="11"/>
        <v>0.6888453468815019</v>
      </c>
      <c r="N12" s="115">
        <f t="shared" si="12"/>
        <v>-3.4737295071196606E-3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0.98825316003394514</v>
      </c>
      <c r="AE12" s="112">
        <f t="shared" si="29"/>
        <v>0.99702434638596604</v>
      </c>
      <c r="AF12" s="114">
        <f t="shared" si="30"/>
        <v>0.6746968891771481</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276000</v>
      </c>
      <c r="C13" s="128">
        <f t="shared" si="1"/>
        <v>1</v>
      </c>
      <c r="D13" s="129">
        <f t="shared" si="2"/>
        <v>0.99</v>
      </c>
      <c r="E13" s="129">
        <f t="shared" si="3"/>
        <v>0.98499999999999999</v>
      </c>
      <c r="F13" s="130">
        <f t="shared" si="4"/>
        <v>1.0143478260869565</v>
      </c>
      <c r="G13" s="131">
        <f t="shared" si="5"/>
        <v>1.015369887278583</v>
      </c>
      <c r="H13" s="129">
        <f t="shared" si="6"/>
        <v>0.98868561603380045</v>
      </c>
      <c r="I13" s="132">
        <f t="shared" si="7"/>
        <v>0.68446376811594201</v>
      </c>
      <c r="J13" s="131">
        <f t="shared" si="8"/>
        <v>0.99902494201999836</v>
      </c>
      <c r="K13" s="131">
        <f t="shared" si="9"/>
        <v>1.0114440857301301</v>
      </c>
      <c r="L13" s="131">
        <f t="shared" si="10"/>
        <v>1</v>
      </c>
      <c r="M13" s="133">
        <f t="shared" si="11"/>
        <v>0.6916322544189224</v>
      </c>
      <c r="N13" s="134">
        <f t="shared" si="12"/>
        <v>1.0453810268540309E-3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1.0142632244051168</v>
      </c>
      <c r="AF13" s="133">
        <f t="shared" si="30"/>
        <v>0.68662253244144977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228000</v>
      </c>
      <c r="C14" s="109">
        <f t="shared" si="1"/>
        <v>1</v>
      </c>
      <c r="D14" s="110">
        <f t="shared" si="2"/>
        <v>0.99</v>
      </c>
      <c r="E14" s="110">
        <f t="shared" si="3"/>
        <v>1</v>
      </c>
      <c r="F14" s="111">
        <f t="shared" si="4"/>
        <v>1.0228070175438597</v>
      </c>
      <c r="G14" s="112">
        <f t="shared" si="5"/>
        <v>1.0411622807017544</v>
      </c>
      <c r="H14" s="110">
        <f t="shared" si="6"/>
        <v>0.99365043611467807</v>
      </c>
      <c r="I14" s="113">
        <f t="shared" si="7"/>
        <v>0.68245614035087721</v>
      </c>
      <c r="J14" s="112">
        <f t="shared" si="8"/>
        <v>0.98267282886138296</v>
      </c>
      <c r="K14" s="112">
        <f t="shared" si="9"/>
        <v>1.0063952938574807</v>
      </c>
      <c r="L14" s="112">
        <f t="shared" si="10"/>
        <v>1</v>
      </c>
      <c r="M14" s="114">
        <f t="shared" si="11"/>
        <v>0.67493973808292274</v>
      </c>
      <c r="N14" s="115">
        <f t="shared" si="12"/>
        <v>1.9749077588504527E-3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0.99601102155382593</v>
      </c>
      <c r="AF14" s="114">
        <f t="shared" si="30"/>
        <v>0.6652807002249419</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180000</v>
      </c>
      <c r="C15" s="128">
        <f t="shared" si="1"/>
        <v>1</v>
      </c>
      <c r="D15" s="129">
        <f t="shared" si="2"/>
        <v>0.99</v>
      </c>
      <c r="E15" s="129">
        <f t="shared" si="3"/>
        <v>0.98</v>
      </c>
      <c r="F15" s="130">
        <f t="shared" si="4"/>
        <v>1.0504444444444445</v>
      </c>
      <c r="G15" s="131">
        <f t="shared" si="5"/>
        <v>1.0477982716049383</v>
      </c>
      <c r="H15" s="129">
        <f t="shared" si="6"/>
        <v>0.98800419401896411</v>
      </c>
      <c r="I15" s="132">
        <f t="shared" si="7"/>
        <v>0.68106666666666671</v>
      </c>
      <c r="J15" s="131">
        <f t="shared" si="8"/>
        <v>1.0025592641337973</v>
      </c>
      <c r="K15" s="131">
        <f t="shared" si="9"/>
        <v>1.012141452489427</v>
      </c>
      <c r="L15" s="131">
        <f t="shared" si="10"/>
        <v>1</v>
      </c>
      <c r="M15" s="133">
        <f t="shared" si="11"/>
        <v>0.69111609769761551</v>
      </c>
      <c r="N15" s="134">
        <f t="shared" si="12"/>
        <v>1.610005298458006E-3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0.99006345348994174</v>
      </c>
      <c r="AE15" s="131">
        <f t="shared" si="29"/>
        <v>1.019011032976213</v>
      </c>
      <c r="AF15" s="133">
        <f t="shared" si="30"/>
        <v>0.68725064657601453</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132000</v>
      </c>
      <c r="C16" s="109">
        <f t="shared" si="1"/>
        <v>1</v>
      </c>
      <c r="D16" s="110">
        <f t="shared" si="2"/>
        <v>0.99</v>
      </c>
      <c r="E16" s="110">
        <f t="shared" si="3"/>
        <v>0.995</v>
      </c>
      <c r="F16" s="111">
        <f t="shared" si="4"/>
        <v>1</v>
      </c>
      <c r="G16" s="112">
        <f t="shared" si="5"/>
        <v>1.023504021478461</v>
      </c>
      <c r="H16" s="110">
        <f t="shared" si="6"/>
        <v>0.99099790299051793</v>
      </c>
      <c r="I16" s="113">
        <f t="shared" si="7"/>
        <v>0.680969696969697</v>
      </c>
      <c r="J16" s="112">
        <f t="shared" si="8"/>
        <v>0.97787481073149463</v>
      </c>
      <c r="K16" s="112">
        <f t="shared" si="9"/>
        <v>1.0057806451159637</v>
      </c>
      <c r="L16" s="112">
        <f t="shared" si="10"/>
        <v>1</v>
      </c>
      <c r="M16" s="114">
        <f t="shared" si="11"/>
        <v>0.66946144870076918</v>
      </c>
      <c r="N16" s="115">
        <f t="shared" si="12"/>
        <v>-2.9101441833567776E-2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0.93789114296629372</v>
      </c>
      <c r="AE16" s="112">
        <f t="shared" si="29"/>
        <v>1.0036299294681295</v>
      </c>
      <c r="AF16" s="114">
        <f t="shared" si="30"/>
        <v>0.64029554273289402</v>
      </c>
      <c r="AG16" s="121">
        <f t="shared" si="31"/>
        <v>0.1</v>
      </c>
      <c r="AH16" s="122">
        <f t="shared" si="32"/>
        <v>0.66702529899497998</v>
      </c>
      <c r="AI16" s="123">
        <f t="shared" si="33"/>
        <v>-0.24361497057892034</v>
      </c>
      <c r="AJ16" s="23"/>
      <c r="AK16" s="23"/>
      <c r="AL16" s="43">
        <f t="shared" si="34"/>
        <v>3</v>
      </c>
      <c r="AM16" s="23" t="str">
        <f t="shared" si="35"/>
        <v/>
      </c>
      <c r="AN16" s="124">
        <f t="shared" si="36"/>
        <v>1</v>
      </c>
      <c r="AO16" s="125">
        <f t="shared" si="37"/>
        <v>0</v>
      </c>
    </row>
    <row r="17" spans="1:41" x14ac:dyDescent="0.3">
      <c r="A17" s="126" t="str">
        <f>_lists!$B$12</f>
        <v>MD</v>
      </c>
      <c r="B17" s="127">
        <f t="shared" si="0"/>
        <v>220000</v>
      </c>
      <c r="C17" s="128">
        <f t="shared" si="1"/>
        <v>1</v>
      </c>
      <c r="D17" s="129">
        <f t="shared" si="2"/>
        <v>0.99</v>
      </c>
      <c r="E17" s="129">
        <f t="shared" si="3"/>
        <v>1.01</v>
      </c>
      <c r="F17" s="130">
        <f t="shared" si="4"/>
        <v>1.0381818181818181</v>
      </c>
      <c r="G17" s="131">
        <f t="shared" si="5"/>
        <v>1.0304518181818181</v>
      </c>
      <c r="H17" s="129">
        <f t="shared" si="6"/>
        <v>0.99399161196207131</v>
      </c>
      <c r="I17" s="132">
        <f t="shared" si="7"/>
        <v>0.67803636363636366</v>
      </c>
      <c r="J17" s="131">
        <f t="shared" si="8"/>
        <v>1.0074306413757155</v>
      </c>
      <c r="K17" s="131">
        <f t="shared" si="9"/>
        <v>1.0060447069830585</v>
      </c>
      <c r="L17" s="131">
        <f t="shared" si="10"/>
        <v>1</v>
      </c>
      <c r="M17" s="133">
        <f t="shared" si="11"/>
        <v>0.68727617918950201</v>
      </c>
      <c r="N17" s="134">
        <f t="shared" si="12"/>
        <v>7.2584638138417645E-3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0.99274037481349731</v>
      </c>
      <c r="AF17" s="133">
        <f t="shared" si="30"/>
        <v>0.66508556425123722</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240000</v>
      </c>
      <c r="C18" s="109">
        <f t="shared" si="1"/>
        <v>1</v>
      </c>
      <c r="D18" s="110">
        <f t="shared" si="2"/>
        <v>0.99</v>
      </c>
      <c r="E18" s="110">
        <f t="shared" si="3"/>
        <v>0.99</v>
      </c>
      <c r="F18" s="111">
        <f t="shared" si="4"/>
        <v>1.0303333333333333</v>
      </c>
      <c r="G18" s="112">
        <f t="shared" si="5"/>
        <v>1.0256550925925929</v>
      </c>
      <c r="H18" s="110">
        <f t="shared" si="6"/>
        <v>0.99000000000000021</v>
      </c>
      <c r="I18" s="113">
        <f t="shared" si="7"/>
        <v>0.67713333333333336</v>
      </c>
      <c r="J18" s="112">
        <f t="shared" si="8"/>
        <v>1.0045802589088944</v>
      </c>
      <c r="K18" s="112">
        <f t="shared" si="9"/>
        <v>1.0101010101010099</v>
      </c>
      <c r="L18" s="112">
        <f t="shared" si="10"/>
        <v>1</v>
      </c>
      <c r="M18" s="114">
        <f t="shared" si="11"/>
        <v>0.68711833913595599</v>
      </c>
      <c r="N18" s="115">
        <f t="shared" si="12"/>
        <v>1.2501443185763961E-3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1.0101010101010099</v>
      </c>
      <c r="AF18" s="114">
        <f t="shared" si="30"/>
        <v>0.68397306397306379</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192000</v>
      </c>
      <c r="C19" s="128">
        <f t="shared" si="1"/>
        <v>1</v>
      </c>
      <c r="D19" s="129">
        <f t="shared" si="2"/>
        <v>0.99</v>
      </c>
      <c r="E19" s="129">
        <f t="shared" si="3"/>
        <v>1.0049999999999999</v>
      </c>
      <c r="F19" s="130">
        <f t="shared" si="4"/>
        <v>1</v>
      </c>
      <c r="G19" s="131">
        <f t="shared" si="5"/>
        <v>1.0039843749999999</v>
      </c>
      <c r="H19" s="129">
        <f t="shared" si="6"/>
        <v>0.99299370897155348</v>
      </c>
      <c r="I19" s="132">
        <f t="shared" si="7"/>
        <v>0.67666666666666664</v>
      </c>
      <c r="J19" s="131">
        <f t="shared" si="8"/>
        <v>0.9960599505562423</v>
      </c>
      <c r="K19" s="131">
        <f t="shared" si="9"/>
        <v>1.0070557254946793</v>
      </c>
      <c r="L19" s="131">
        <f t="shared" si="10"/>
        <v>1</v>
      </c>
      <c r="M19" s="133">
        <f t="shared" si="11"/>
        <v>0.67869528916712696</v>
      </c>
      <c r="N19" s="134">
        <f t="shared" si="12"/>
        <v>-6.0840356716496125E-3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0.98678800641797038</v>
      </c>
      <c r="AE19" s="131">
        <f t="shared" si="29"/>
        <v>0.99702434638596604</v>
      </c>
      <c r="AF19" s="133">
        <f t="shared" si="30"/>
        <v>0.66553764700272322</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144000</v>
      </c>
      <c r="C20" s="109">
        <f t="shared" si="1"/>
        <v>1</v>
      </c>
      <c r="D20" s="110">
        <f t="shared" si="2"/>
        <v>0.99</v>
      </c>
      <c r="E20" s="110">
        <f t="shared" si="3"/>
        <v>0.98499999999999999</v>
      </c>
      <c r="F20" s="111">
        <f t="shared" si="4"/>
        <v>1.0505555555555555</v>
      </c>
      <c r="G20" s="112">
        <f t="shared" si="5"/>
        <v>1.0470972222222223</v>
      </c>
      <c r="H20" s="110">
        <f t="shared" si="6"/>
        <v>0.98900209700948194</v>
      </c>
      <c r="I20" s="113">
        <f t="shared" si="7"/>
        <v>0.67433333333333334</v>
      </c>
      <c r="J20" s="112">
        <f t="shared" si="8"/>
        <v>1.0032890579349141</v>
      </c>
      <c r="K20" s="112">
        <f t="shared" si="9"/>
        <v>1.0111202018921628</v>
      </c>
      <c r="L20" s="112">
        <f t="shared" si="10"/>
        <v>1</v>
      </c>
      <c r="M20" s="114">
        <f t="shared" si="11"/>
        <v>0.68406860352393539</v>
      </c>
      <c r="N20" s="115">
        <f t="shared" si="12"/>
        <v>-6.0377532143940371E-4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0.98756518251103065</v>
      </c>
      <c r="AE20" s="112">
        <f t="shared" si="29"/>
        <v>1.0145364591620769</v>
      </c>
      <c r="AF20" s="114">
        <f t="shared" si="30"/>
        <v>0.67580947232927402</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164000</v>
      </c>
      <c r="C21" s="128">
        <f t="shared" si="1"/>
        <v>1</v>
      </c>
      <c r="D21" s="129">
        <f t="shared" si="2"/>
        <v>0.99</v>
      </c>
      <c r="E21" s="129">
        <f t="shared" si="3"/>
        <v>1</v>
      </c>
      <c r="F21" s="130">
        <f t="shared" si="4"/>
        <v>1.0453658536585366</v>
      </c>
      <c r="G21" s="131">
        <f t="shared" si="5"/>
        <v>1.0473668699186991</v>
      </c>
      <c r="H21" s="129">
        <f t="shared" si="6"/>
        <v>0.99199580598103554</v>
      </c>
      <c r="I21" s="132">
        <f t="shared" si="7"/>
        <v>0.67248780487804882</v>
      </c>
      <c r="J21" s="131">
        <f t="shared" si="8"/>
        <v>0.99822913970430627</v>
      </c>
      <c r="K21" s="131">
        <f t="shared" si="9"/>
        <v>1.0080687780842468</v>
      </c>
      <c r="L21" s="131">
        <f t="shared" si="10"/>
        <v>1</v>
      </c>
      <c r="M21" s="133">
        <f t="shared" si="11"/>
        <v>0.67676854566769207</v>
      </c>
      <c r="N21" s="134">
        <f t="shared" si="12"/>
        <v>5.5076842920054325E-3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1.0013454514372069</v>
      </c>
      <c r="AF21" s="133">
        <f t="shared" si="30"/>
        <v>0.65869856321666542</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252000</v>
      </c>
      <c r="C22" s="109">
        <f t="shared" si="1"/>
        <v>1</v>
      </c>
      <c r="D22" s="110">
        <f t="shared" si="2"/>
        <v>0.99</v>
      </c>
      <c r="E22" s="110">
        <f t="shared" si="3"/>
        <v>0.98</v>
      </c>
      <c r="F22" s="111">
        <f t="shared" si="4"/>
        <v>1</v>
      </c>
      <c r="G22" s="112">
        <f t="shared" si="5"/>
        <v>1</v>
      </c>
      <c r="H22" s="110">
        <f t="shared" si="6"/>
        <v>0.98800419401896411</v>
      </c>
      <c r="I22" s="113">
        <f t="shared" si="7"/>
        <v>0.68647619047619046</v>
      </c>
      <c r="J22" s="112">
        <f t="shared" si="8"/>
        <v>1</v>
      </c>
      <c r="K22" s="112">
        <f t="shared" si="9"/>
        <v>1.012141452489427</v>
      </c>
      <c r="L22" s="112">
        <f t="shared" si="10"/>
        <v>1</v>
      </c>
      <c r="M22" s="114">
        <f t="shared" si="11"/>
        <v>0.69481100852797995</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1.019011032976213</v>
      </c>
      <c r="AF22" s="114">
        <f t="shared" si="30"/>
        <v>0.69952681197071831</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204000</v>
      </c>
      <c r="C23" s="128">
        <f t="shared" si="1"/>
        <v>1</v>
      </c>
      <c r="D23" s="129">
        <f t="shared" si="2"/>
        <v>0.99</v>
      </c>
      <c r="E23" s="129">
        <f t="shared" si="3"/>
        <v>0.995</v>
      </c>
      <c r="F23" s="130">
        <f t="shared" si="4"/>
        <v>1.030392156862745</v>
      </c>
      <c r="G23" s="131">
        <f t="shared" si="5"/>
        <v>1.0275000000000001</v>
      </c>
      <c r="H23" s="129">
        <f t="shared" si="6"/>
        <v>0.99099790299051804</v>
      </c>
      <c r="I23" s="132">
        <f t="shared" si="7"/>
        <v>0.68509803921568624</v>
      </c>
      <c r="J23" s="131">
        <f t="shared" si="8"/>
        <v>1.0028039168960203</v>
      </c>
      <c r="K23" s="131">
        <f t="shared" si="9"/>
        <v>1.0090838708965142</v>
      </c>
      <c r="L23" s="131">
        <f t="shared" si="10"/>
        <v>1</v>
      </c>
      <c r="M23" s="133">
        <f t="shared" si="11"/>
        <v>0.69322505881812169</v>
      </c>
      <c r="N23" s="134">
        <f t="shared" si="12"/>
        <v>-3.4730239017344289E-3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1.0057041748784892</v>
      </c>
      <c r="AF23" s="133">
        <f t="shared" si="30"/>
        <v>0.68134249290486193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156000</v>
      </c>
      <c r="C24" s="109">
        <f t="shared" si="1"/>
        <v>1</v>
      </c>
      <c r="D24" s="110">
        <f t="shared" si="2"/>
        <v>0.99</v>
      </c>
      <c r="E24" s="110">
        <f t="shared" si="3"/>
        <v>1.01</v>
      </c>
      <c r="F24" s="111">
        <f t="shared" si="4"/>
        <v>1.0405128205128205</v>
      </c>
      <c r="G24" s="112">
        <f t="shared" si="5"/>
        <v>1.0349252136752138</v>
      </c>
      <c r="H24" s="110">
        <f t="shared" si="6"/>
        <v>0.99399161196207142</v>
      </c>
      <c r="I24" s="113">
        <f t="shared" si="7"/>
        <v>0.68482051282051282</v>
      </c>
      <c r="J24" s="112">
        <f t="shared" si="8"/>
        <v>1.0054247135647845</v>
      </c>
      <c r="K24" s="112">
        <f t="shared" si="9"/>
        <v>1.0060447069830585</v>
      </c>
      <c r="L24" s="112">
        <f t="shared" si="10"/>
        <v>1</v>
      </c>
      <c r="M24" s="114">
        <f t="shared" si="11"/>
        <v>0.69278210493436221</v>
      </c>
      <c r="N24" s="115">
        <f t="shared" si="12"/>
        <v>8.4641837333587766E-3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0.9927403748134972</v>
      </c>
      <c r="AF24" s="114">
        <f t="shared" si="30"/>
        <v>0.67257697250961068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108000</v>
      </c>
      <c r="C25" s="128">
        <f t="shared" si="1"/>
        <v>1</v>
      </c>
      <c r="D25" s="129">
        <f t="shared" si="2"/>
        <v>0.99</v>
      </c>
      <c r="E25" s="129">
        <f t="shared" si="3"/>
        <v>0.99</v>
      </c>
      <c r="F25" s="130">
        <f t="shared" si="4"/>
        <v>1</v>
      </c>
      <c r="G25" s="131">
        <f t="shared" si="5"/>
        <v>1.0010288065843622</v>
      </c>
      <c r="H25" s="129">
        <f t="shared" si="6"/>
        <v>0.99000000000000032</v>
      </c>
      <c r="I25" s="132">
        <f t="shared" si="7"/>
        <v>0.68222222222222217</v>
      </c>
      <c r="J25" s="131">
        <f t="shared" si="8"/>
        <v>0.99897475330001284</v>
      </c>
      <c r="K25" s="131">
        <f t="shared" si="9"/>
        <v>1.0101010101010099</v>
      </c>
      <c r="L25" s="131">
        <f t="shared" si="10"/>
        <v>1</v>
      </c>
      <c r="M25" s="133">
        <f t="shared" si="11"/>
        <v>0.68839257628184958</v>
      </c>
      <c r="N25" s="134">
        <f t="shared" si="12"/>
        <v>-1.4268304242115448E-3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1.0101010101010099</v>
      </c>
      <c r="AF25" s="133">
        <f t="shared" si="30"/>
        <v>0.68242092928206644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264000</v>
      </c>
      <c r="C26" s="109">
        <f t="shared" si="1"/>
        <v>1</v>
      </c>
      <c r="D26" s="110">
        <f t="shared" si="2"/>
        <v>0.99</v>
      </c>
      <c r="E26" s="110">
        <f t="shared" si="3"/>
        <v>1.0049999999999997</v>
      </c>
      <c r="F26" s="111">
        <f t="shared" si="4"/>
        <v>1.042878787878788</v>
      </c>
      <c r="G26" s="112">
        <f t="shared" si="5"/>
        <v>1.0402651515151515</v>
      </c>
      <c r="H26" s="110">
        <f t="shared" si="6"/>
        <v>0.99299370897155337</v>
      </c>
      <c r="I26" s="113">
        <f t="shared" si="7"/>
        <v>0.68115151515151517</v>
      </c>
      <c r="J26" s="112">
        <f t="shared" si="8"/>
        <v>1.0024959478026174</v>
      </c>
      <c r="K26" s="112">
        <f t="shared" si="9"/>
        <v>1.0070557254946793</v>
      </c>
      <c r="L26" s="112">
        <f t="shared" si="10"/>
        <v>1</v>
      </c>
      <c r="M26" s="114">
        <f t="shared" si="11"/>
        <v>0.6876762704204854</v>
      </c>
      <c r="N26" s="115">
        <f t="shared" si="12"/>
        <v>6.6229599403611061E-4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0.99702434638596604</v>
      </c>
      <c r="AF26" s="114">
        <f t="shared" si="30"/>
        <v>0.67912464418374974</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216000</v>
      </c>
      <c r="C27" s="128">
        <f t="shared" si="1"/>
        <v>1</v>
      </c>
      <c r="D27" s="129">
        <f t="shared" si="2"/>
        <v>0.99</v>
      </c>
      <c r="E27" s="129">
        <f t="shared" si="3"/>
        <v>0.98499999999999999</v>
      </c>
      <c r="F27" s="130">
        <f t="shared" si="4"/>
        <v>1.0361111111111112</v>
      </c>
      <c r="G27" s="131">
        <f t="shared" si="5"/>
        <v>1.0385808127572016</v>
      </c>
      <c r="H27" s="129">
        <f t="shared" si="6"/>
        <v>0.98900209700948205</v>
      </c>
      <c r="I27" s="132">
        <f t="shared" si="7"/>
        <v>0.68059259259259264</v>
      </c>
      <c r="J27" s="131">
        <f t="shared" si="8"/>
        <v>0.99764389590341773</v>
      </c>
      <c r="K27" s="131">
        <f t="shared" si="9"/>
        <v>1.0111202018921628</v>
      </c>
      <c r="L27" s="131">
        <f t="shared" si="10"/>
        <v>1</v>
      </c>
      <c r="M27" s="133">
        <f t="shared" si="11"/>
        <v>0.68639790380978039</v>
      </c>
      <c r="N27" s="134">
        <f t="shared" si="12"/>
        <v>-1.4163705690783956E-2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1.0145364591620767</v>
      </c>
      <c r="AF27" s="133">
        <f t="shared" si="30"/>
        <v>0.68096218725569224</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168000</v>
      </c>
      <c r="C28" s="109">
        <f t="shared" si="1"/>
        <v>1</v>
      </c>
      <c r="D28" s="110">
        <f t="shared" si="2"/>
        <v>0.99</v>
      </c>
      <c r="E28" s="110">
        <f t="shared" si="3"/>
        <v>1</v>
      </c>
      <c r="F28" s="111">
        <f t="shared" si="4"/>
        <v>1</v>
      </c>
      <c r="G28" s="112">
        <f t="shared" si="5"/>
        <v>1.0056018518518519</v>
      </c>
      <c r="H28" s="110">
        <f t="shared" si="6"/>
        <v>0.99199580598103565</v>
      </c>
      <c r="I28" s="113">
        <f t="shared" si="7"/>
        <v>0.67838095238095242</v>
      </c>
      <c r="J28" s="112">
        <f t="shared" si="8"/>
        <v>0.994490734416974</v>
      </c>
      <c r="K28" s="112">
        <f t="shared" si="9"/>
        <v>1.0080687780842468</v>
      </c>
      <c r="L28" s="112">
        <f t="shared" si="10"/>
        <v>1</v>
      </c>
      <c r="M28" s="114">
        <f t="shared" si="11"/>
        <v>0.6801669885756777</v>
      </c>
      <c r="N28" s="115">
        <f t="shared" si="12"/>
        <v>7.986776307511434E-3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0.9872222964249141</v>
      </c>
      <c r="AE28" s="112">
        <f t="shared" si="29"/>
        <v>1.0013454514372069</v>
      </c>
      <c r="AF28" s="114">
        <f t="shared" si="30"/>
        <v>0.67079787049276962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4020000</v>
      </c>
      <c r="C33" s="146">
        <f>IF($B$33=0,"n/a",SUMIFS(calc_w_mind,calc_bu,$AK$4)/$B$33)</f>
        <v>0.99880597014925376</v>
      </c>
      <c r="D33" s="147">
        <f>IF($B$33=0,"n/a",SUMIFS(calc_w_m0,calc_bu,$AK$4)/$B$33)</f>
        <v>0.98909452736318404</v>
      </c>
      <c r="E33" s="147">
        <f>IF($B$33=0,"n/a",SUMIFS(calc_w_m1,calc_bu,$AK$4)/$B$33)</f>
        <v>0.99451243781094523</v>
      </c>
      <c r="F33" s="148">
        <f>IF($B$33=0,"n/a",SUMIFS(calc_w_crl,calc_bu,$AK$4)/$B$33)</f>
        <v>1.0277902487562189</v>
      </c>
      <c r="G33" s="149">
        <f>IF($B$33=0,"n/a",SUMIFS(calc_w_ecy,calc_bu,$AK$4)/$B$33)</f>
        <v>1.0288708921102452</v>
      </c>
      <c r="H33" s="147">
        <f>IF($B$33=0,"n/a",SUMIFS(calc_w_mbar,calc_bu,$AK$4)/$B$33)</f>
        <v>0.9903710595078089</v>
      </c>
      <c r="I33" s="150">
        <f>IF($B$33=0,"n/a",SUMIFS(calc_w_lrcur,calc_bu,$AK$4)/$B$33)</f>
        <v>0.68121154228855718</v>
      </c>
      <c r="J33" s="149">
        <f>IF($B$33=0,"n/a",SUMIFS(calc_w_arate,calc_bu,$AK$4)/$B$33)</f>
        <v>0.99900474008271289</v>
      </c>
      <c r="K33" s="149">
        <f>IF($B$33=0,"n/a",SUMIFS(calc_w_amod,calc_bu,$AK$4)/$B$33)</f>
        <v>1.0083886004200964</v>
      </c>
      <c r="L33" s="149">
        <f>IF($B$33=0,"n/a",SUMIFS(calc_w_aother,calc_bu,$AK$4)/$B$33)</f>
        <v>1.0003582089552239</v>
      </c>
      <c r="M33" s="151">
        <f>IF($B$33=0,"n/a",SUMIFS(calc_w_cylr,calc_bu,$AK$4)/$B$33)</f>
        <v>0.68649759011181155</v>
      </c>
      <c r="N33" s="152">
        <f>IF($B$33=0,"",($M33-$I33*$J33*$K33*$L33)*100)</f>
        <v>9.4881297896254324E-4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0.9869128001098435</v>
      </c>
      <c r="AE33" s="149">
        <f>IF($B$33=0,"n/a",SUMIFS(calc_w_amod1,calc_bu,$AK$4)/$B$33)</f>
        <v>1.0043401425859173</v>
      </c>
      <c r="AF33" s="151">
        <f>IF($B$33=0,"n/a",SUMIFS(calc_w_cylr1,calc_bu,$AK$4)/$B$33)</f>
        <v>0.67564326158145593</v>
      </c>
      <c r="AG33" s="156">
        <f>IF(SUMIFS(calc_netmode,calc_bu,$AK$4)=0,"—",SUMIFS(calc_netx,calc_bu,$AK$4)/SUMIFS(calc_netmode,calc_bu,$AK$4))</f>
        <v>0.1</v>
      </c>
      <c r="AH33" s="157">
        <f>IF($B$33=0,"n/a",SUMIFS(calc_w_cylr_prog,calc_bu,$AK$4)/$B$33)</f>
        <v>0.68641759713639761</v>
      </c>
      <c r="AI33" s="158">
        <f>IF($B$33=0,"",($AH33-$M33)*100)</f>
        <v>-7.9992975413945011E-3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32000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84000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68000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52000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36000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88000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72000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56000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40000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92000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76000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60000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44000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96000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80000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64000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48000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32000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84000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68000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52000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7.8247734138972899E-3</v>
      </c>
      <c r="D65" s="179">
        <f>IF(SUMPRODUCT(((pf_BU="All")+(calc_bu=pf_BU))*_calc!$BY$4:$BY$72)=0,"",SUMPRODUCT(((pf_BU="All")+(calc_bu=pf_BU))*_calc!$BY$4:$BY$72*_calc!$DK$4:$DK$72)/SUMPRODUCT(((pf_BU="All")+(calc_bu=pf_BU))*_calc!$BY$4:$BY$72))</f>
        <v>7.8247734138972899E-3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2.1752265861027197E-2</v>
      </c>
      <c r="I65" s="179">
        <f>IF(SUMPRODUCT(((pf_BU="All")+(calc_bu=pf_BU))*_calc!$CD$4:$CD$72)=0,"",SUMPRODUCT(((pf_BU="All")+(calc_bu=pf_BU))*_calc!$CD$4:$CD$72*_calc!$DP$4:$DP$72)/SUMPRODUCT(((pf_BU="All")+(calc_bu=pf_BU))*_calc!$CD$4:$CD$72))</f>
        <v>2.652567975830817E-2</v>
      </c>
      <c r="J65" s="179">
        <f>IF(SUMPRODUCT(((pf_BU="All")+(calc_bu=pf_BU))*_calc!$CE$4:$CE$72)=0,"",SUMPRODUCT(((pf_BU="All")+(calc_bu=pf_BU))*_calc!$CE$4:$CE$72*_calc!$DQ$4:$DQ$72)/SUMPRODUCT(((pf_BU="All")+(calc_bu=pf_BU))*_calc!$CE$4:$CE$72))</f>
        <v>2.652567975830817E-2</v>
      </c>
      <c r="K65" s="179">
        <f>IF(SUMPRODUCT(((pf_BU="All")+(calc_bu=pf_BU))*_calc!$CF$4:$CF$72)=0,"",SUMPRODUCT(((pf_BU="All")+(calc_bu=pf_BU))*_calc!$CF$4:$CF$72*_calc!$DR$4:$DR$72)/SUMPRODUCT(((pf_BU="All")+(calc_bu=pf_BU))*_calc!$CF$4:$CF$72))</f>
        <v>3.0694864048338381E-2</v>
      </c>
      <c r="L65" s="179">
        <f>IF(SUMPRODUCT(((pf_BU="All")+(calc_bu=pf_BU))*_calc!$CG$4:$CG$72)=0,"",SUMPRODUCT(((pf_BU="All")+(calc_bu=pf_BU))*_calc!$CG$4:$CG$72*_calc!$DS$4:$DS$72)/SUMPRODUCT(((pf_BU="All")+(calc_bu=pf_BU))*_calc!$CG$4:$CG$72))</f>
        <v>3.1842900302114813E-2</v>
      </c>
      <c r="M65" s="179">
        <f>IF(SUMPRODUCT(((pf_BU="All")+(calc_bu=pf_BU))*_calc!$CH$4:$CH$72)=0,"",SUMPRODUCT(((pf_BU="All")+(calc_bu=pf_BU))*_calc!$CH$4:$CH$72*_calc!$DT$4:$DT$72)/SUMPRODUCT(((pf_BU="All")+(calc_bu=pf_BU))*_calc!$CH$4:$CH$72))</f>
        <v>3.1842900302114813E-2</v>
      </c>
      <c r="N65" s="179">
        <f>IF(SUMPRODUCT(((pf_BU="All")+(calc_bu=pf_BU))*_calc!$BW$4:$BW$72)=0,"",SUMPRODUCT(((pf_BU="All")+(calc_bu=pf_BU))*_calc!$BW$4:$BW$72*_calc!$AY$4:$AY$72)/SUMPRODUCT(((pf_BU="All")+(calc_bu=pf_BU))*_calc!$BW$4:$BW$72))</f>
        <v>3.0513595166163154E-2</v>
      </c>
      <c r="O65" s="179">
        <f>IF(SUMPRODUCT(((pf_BU="All")+(calc_bu=pf_BU))*_calc!$BX$4:$BX$72)=0,"",SUMPRODUCT(((pf_BU="All")+(calc_bu=pf_BU))*_calc!$BX$4:$BX$72*_calc!$AZ$4:$AZ$72)/SUMPRODUCT(((pf_BU="All")+(calc_bu=pf_BU))*_calc!$BX$4:$BX$72))</f>
        <v>2.7522658610271915E-2</v>
      </c>
      <c r="P65" s="179">
        <f>IF(SUMPRODUCT(((pf_BU="All")+(calc_bu=pf_BU))*_calc!$BY$4:$BY$72)=0,"",SUMPRODUCT(((pf_BU="All")+(calc_bu=pf_BU))*_calc!$BY$4:$BY$72*_calc!$BA$4:$BA$72)/SUMPRODUCT(((pf_BU="All")+(calc_bu=pf_BU))*_calc!$BY$4:$BY$72))</f>
        <v>2.7522658610271915E-2</v>
      </c>
      <c r="Q65" s="179">
        <f>IF(SUMPRODUCT(((pf_BU="All")+(calc_bu=pf_BU))*_calc!$BZ$4:$BZ$72)=0,"",SUMPRODUCT(((pf_BU="All")+(calc_bu=pf_BU))*_calc!$BZ$4:$BZ$72*_calc!$BB$4:$BB$72)/SUMPRODUCT(((pf_BU="All")+(calc_bu=pf_BU))*_calc!$BZ$4:$BZ$72))</f>
        <v>2.8773413897280976E-2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6.7200823753642653E-3</v>
      </c>
      <c r="C96" s="179">
        <f>IF(SUMPRODUCT(((pf_BU="All")+(calc_bu=pf_BU))*_calc!$BX$4:$BX$72*_calc!$CI$4:$CI$72)=0,"—",SUMPRODUCT(((pf_BU="All")+(calc_bu=pf_BU))*_calc!$BX$4:$BX$72*_calc!$CI$4:$CI$72*_calc!$DV$4:$DV$72)/SUMPRODUCT(((pf_BU="All")+(calc_bu=pf_BU))*_calc!$BX$4:$BX$72*_calc!$CI$4:$CI$72))</f>
        <v>6.7105851939002065E-3</v>
      </c>
      <c r="D96" s="179">
        <f>IF(SUMPRODUCT(((pf_BU="All")+(calc_bu=pf_BU))*_calc!$BY$4:$BY$72*_calc!$CI$4:$CI$72)=0,"—",SUMPRODUCT(((pf_BU="All")+(calc_bu=pf_BU))*_calc!$BY$4:$BY$72*_calc!$CI$4:$CI$72*_calc!$DW$4:$DW$72)/SUMPRODUCT(((pf_BU="All")+(calc_bu=pf_BU))*_calc!$BY$4:$BY$72*_calc!$CI$4:$CI$72))</f>
        <v>6.701110938910247E-3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6.681592338215349E-3</v>
      </c>
      <c r="G96" s="179">
        <f>IF(SUMPRODUCT(((pf_BU="All")+(calc_bu=pf_BU))*_calc!$CB$4:$CB$72*_calc!$CI$4:$CI$72)=0,"—",SUMPRODUCT(((pf_BU="All")+(calc_bu=pf_BU))*_calc!$CB$4:$CB$72*_calc!$CI$4:$CI$72*_calc!$DZ$4:$DZ$72)/SUMPRODUCT(((pf_BU="All")+(calc_bu=pf_BU))*_calc!$CB$4:$CB$72*_calc!$CI$4:$CI$72))</f>
        <v>6.6718693071066339E-3</v>
      </c>
      <c r="H96" s="179">
        <f>IF(SUMPRODUCT(((pf_BU="All")+(calc_bu=pf_BU))*_calc!$CC$4:$CC$72*_calc!$CI$4:$CI$72)=0,"—",SUMPRODUCT(((pf_BU="All")+(calc_bu=pf_BU))*_calc!$CC$4:$CC$72*_calc!$CI$4:$CI$72*_calc!$EA$4:$EA$72)/SUMPRODUCT(((pf_BU="All")+(calc_bu=pf_BU))*_calc!$CC$4:$CC$72*_calc!$CI$4:$CI$72))</f>
        <v>6.6621702918503445E-3</v>
      </c>
      <c r="I96" s="179">
        <f>IF(SUMPRODUCT(((pf_BU="All")+(calc_bu=pf_BU))*_calc!$CD$4:$CD$72*_calc!$CI$4:$CI$72)=0,"—",SUMPRODUCT(((pf_BU="All")+(calc_bu=pf_BU))*_calc!$CD$4:$CD$72*_calc!$CI$4:$CI$72*_calc!$EB$4:$EB$72)/SUMPRODUCT(((pf_BU="All")+(calc_bu=pf_BU))*_calc!$CD$4:$CD$72*_calc!$CI$4:$CI$72))</f>
        <v>6.6523367606717218E-3</v>
      </c>
      <c r="J96" s="179">
        <f>IF(SUMPRODUCT(((pf_BU="All")+(calc_bu=pf_BU))*_calc!$CE$4:$CE$72*_calc!$CI$4:$CI$72)=0,"—",SUMPRODUCT(((pf_BU="All")+(calc_bu=pf_BU))*_calc!$CE$4:$CE$72*_calc!$CI$4:$CI$72*_calc!$EC$4:$EC$72)/SUMPRODUCT(((pf_BU="All")+(calc_bu=pf_BU))*_calc!$CE$4:$CE$72*_calc!$CI$4:$CI$72))</f>
        <v>6.6426858018610434E-3</v>
      </c>
      <c r="K96" s="179">
        <f>IF(SUMPRODUCT(((pf_BU="All")+(calc_bu=pf_BU))*_calc!$CF$4:$CF$72*_calc!$CI$4:$CI$72)=0,"—",SUMPRODUCT(((pf_BU="All")+(calc_bu=pf_BU))*_calc!$CF$4:$CF$72*_calc!$CI$4:$CI$72*_calc!$ED$4:$ED$72)/SUMPRODUCT(((pf_BU="All")+(calc_bu=pf_BU))*_calc!$CF$4:$CF$72*_calc!$CI$4:$CI$72))</f>
        <v>6.5911265969477856E-3</v>
      </c>
      <c r="L96" s="179">
        <f>IF(SUMPRODUCT(((pf_BU="All")+(calc_bu=pf_BU))*_calc!$CG$4:$CG$72*_calc!$CI$4:$CI$72)=0,"—",SUMPRODUCT(((pf_BU="All")+(calc_bu=pf_BU))*_calc!$CG$4:$CG$72*_calc!$CI$4:$CI$72*_calc!$EE$4:$EE$72)/SUMPRODUCT(((pf_BU="All")+(calc_bu=pf_BU))*_calc!$CG$4:$CG$72*_calc!$CI$4:$CI$72))</f>
        <v>6.4991176413455249E-3</v>
      </c>
      <c r="M96" s="179">
        <f>IF(SUMPRODUCT(((pf_BU="All")+(calc_bu=pf_BU))*_calc!$CH$4:$CH$72*_calc!$CI$4:$CI$72)=0,"—",SUMPRODUCT(((pf_BU="All")+(calc_bu=pf_BU))*_calc!$CH$4:$CH$72*_calc!$CI$4:$CI$72*_calc!$EF$4:$EF$72)/SUMPRODUCT(((pf_BU="All")+(calc_bu=pf_BU))*_calc!$CH$4:$CH$72*_calc!$CI$4:$CI$72))</f>
        <v>6.4072723291539128E-3</v>
      </c>
      <c r="N96" s="179">
        <f>IF(SUMPRODUCT(((pf_BU="All")+(calc_bu=pf_BU))*_calc!$BW$4:$BW$72*_calc!$CI$4:$CI$72)=0,"—",SUMPRODUCT(((pf_BU="All")+(calc_bu=pf_BU))*_calc!$BW$4:$BW$72*_calc!$CI$4:$CI$72*_calc!$BK$4:$BK$72)/SUMPRODUCT(((pf_BU="All")+(calc_bu=pf_BU))*_calc!$BW$4:$BW$72*_calc!$CI$4:$CI$72))</f>
        <v>6.3140885561791425E-3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6.1372027061449659E-3</v>
      </c>
      <c r="Q96" s="179">
        <f>IF(SUMPRODUCT(((pf_BU="All")+(calc_bu=pf_BU))*_calc!$BZ$4:$BZ$72*_calc!$CI$4:$CI$72)=0,"—",SUMPRODUCT(((pf_BU="All")+(calc_bu=pf_BU))*_calc!$BZ$4:$BZ$72*_calc!$CI$4:$CI$72*_calc!$BN$4:$BN$72)/SUMPRODUCT(((pf_BU="All")+(calc_bu=pf_BU))*_calc!$BZ$4:$BZ$72*_calc!$CI$4:$CI$72))</f>
        <v>6.0459992942125959E-3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5.8640759411209354E-3</v>
      </c>
      <c r="T96" s="179">
        <f>IF(SUMPRODUCT(((pf_BU="All")+(calc_bu=pf_BU))*_calc!$CC$4:$CC$72*_calc!$CI$4:$CI$72)=0,"—",SUMPRODUCT(((pf_BU="All")+(calc_bu=pf_BU))*_calc!$CC$4:$CC$72*_calc!$CI$4:$CI$72*_calc!$BQ$4:$BQ$72)/SUMPRODUCT(((pf_BU="All")+(calc_bu=pf_BU))*_calc!$CC$4:$CC$72*_calc!$CI$4:$CI$72))</f>
        <v>5.7733550720535905E-3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5.5909119783314294E-3</v>
      </c>
      <c r="W96" s="179">
        <f>IF(SUMPRODUCT(((pf_BU="All")+(calc_bu=pf_BU))*_calc!$CF$4:$CF$72*_calc!$CI$4:$CI$72)=0,"—",SUMPRODUCT(((pf_BU="All")+(calc_bu=pf_BU))*_calc!$CF$4:$CF$72*_calc!$CI$4:$CI$72*_calc!$BT$4:$BT$72)/SUMPRODUCT(((pf_BU="All")+(calc_bu=pf_BU))*_calc!$CF$4:$CF$72*_calc!$CI$4:$CI$72))</f>
        <v>5.5420131661555617E-3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8.7751776777400294E-3</v>
      </c>
      <c r="C127" s="179">
        <f>IF(SUMPRODUCT(((pf_BU="All")+(calc_bu=pf_BU))*_calc!$BX$4:$BX$72)=0,"",SUMPRODUCT(((pf_BU="All")+(calc_bu=pf_BU))*_calc!$BX$4:$BX$72*_calc!$EH$4:$EH$72)/SUMPRODUCT(((pf_BU="All")+(calc_bu=pf_BU))*_calc!$BX$4:$BX$72))</f>
        <v>1.4332050548302923E-2</v>
      </c>
      <c r="D127" s="179">
        <f>IF(SUMPRODUCT(((pf_BU="All")+(calc_bu=pf_BU))*_calc!$BY$4:$BY$72)=0,"",SUMPRODUCT(((pf_BU="All")+(calc_bu=pf_BU))*_calc!$BY$4:$BY$72*_calc!$EI$4:$EI$72)/SUMPRODUCT(((pf_BU="All")+(calc_bu=pf_BU))*_calc!$BY$4:$BY$72))</f>
        <v>1.4322858181335796E-2</v>
      </c>
      <c r="E127" s="179">
        <f>IF(SUMPRODUCT(((pf_BU="All")+(calc_bu=pf_BU))*_calc!$BZ$4:$BZ$72)=0,"",SUMPRODUCT(((pf_BU="All")+(calc_bu=pf_BU))*_calc!$BZ$4:$BZ$72*_calc!$EJ$4:$EJ$72)/SUMPRODUCT(((pf_BU="All")+(calc_bu=pf_BU))*_calc!$BZ$4:$BZ$72))</f>
        <v>1.7247814029579978E-2</v>
      </c>
      <c r="F127" s="179">
        <f>IF(SUMPRODUCT(((pf_BU="All")+(calc_bu=pf_BU))*_calc!$CA$4:$CA$72)=0,"",SUMPRODUCT(((pf_BU="All")+(calc_bu=pf_BU))*_calc!$CA$4:$CA$72*_calc!$EK$4:$EK$72)/SUMPRODUCT(((pf_BU="All")+(calc_bu=pf_BU))*_calc!$CA$4:$CA$72))</f>
        <v>1.99954132545293E-2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2.8351194248758965E-2</v>
      </c>
      <c r="I127" s="179">
        <f>IF(SUMPRODUCT(((pf_BU="All")+(calc_bu=pf_BU))*_calc!$CD$4:$CD$72)=0,"",SUMPRODUCT(((pf_BU="All")+(calc_bu=pf_BU))*_calc!$CD$4:$CD$72*_calc!$EN$4:$EN$72)/SUMPRODUCT(((pf_BU="All")+(calc_bu=pf_BU))*_calc!$CD$4:$CD$72))</f>
        <v>3.30890097434638E-2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3.726538369586594E-2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3.8228966564308457E-2</v>
      </c>
      <c r="N127" s="179">
        <f>IF(SUMPRODUCT(((pf_BU="All")+(calc_bu=pf_BU))*_calc!$BW$4:$BW$72)=0,"",SUMPRODUCT(((pf_BU="All")+(calc_bu=pf_BU))*_calc!$BW$4:$BW$72*_calc!$AM$4:$AM$72)/SUMPRODUCT(((pf_BU="All")+(calc_bu=pf_BU))*_calc!$BW$4:$BW$72))</f>
        <v>3.6811521036042148E-2</v>
      </c>
      <c r="O127" s="179">
        <f>IF(SUMPRODUCT(((pf_BU="All")+(calc_bu=pf_BU))*_calc!$BX$4:$BX$72)=0,"",SUMPRODUCT(((pf_BU="All")+(calc_bu=pf_BU))*_calc!$BX$4:$BX$72*_calc!$AN$4:$AN$72)/SUMPRODUCT(((pf_BU="All")+(calc_bu=pf_BU))*_calc!$BX$4:$BX$72))</f>
        <v>3.3704948783505252E-2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3.4831321520913588E-2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2.5048526064912757E-2</v>
      </c>
      <c r="U127" s="179">
        <f>IF(SUMPRODUCT(((pf_BU="All")+(calc_bu=pf_BU))*_calc!$CD$4:$CD$72)=0,"",SUMPRODUCT(((pf_BU="All")+(calc_bu=pf_BU))*_calc!$CD$4:$CD$72*_calc!$AT$4:$AT$72)/SUMPRODUCT(((pf_BU="All")+(calc_bu=pf_BU))*_calc!$CD$4:$CD$72))</f>
        <v>2.1176110293210985E-2</v>
      </c>
      <c r="V127" s="179">
        <f>IF(SUMPRODUCT(((pf_BU="All")+(calc_bu=pf_BU))*_calc!$CE$4:$CE$72)=0,"",SUMPRODUCT(((pf_BU="All")+(calc_bu=pf_BU))*_calc!$CE$4:$CE$72*_calc!$AU$4:$AU$72)/SUMPRODUCT(((pf_BU="All")+(calc_bu=pf_BU))*_calc!$CE$4:$CE$72))</f>
        <v>2.1085936541081412E-2</v>
      </c>
      <c r="W127" s="179">
        <f>IF(SUMPRODUCT(((pf_BU="All")+(calc_bu=pf_BU))*_calc!$CF$4:$CF$72)=0,"",SUMPRODUCT(((pf_BU="All")+(calc_bu=pf_BU))*_calc!$CF$4:$CF$72*_calc!$AV$4:$AV$72)/SUMPRODUCT(((pf_BU="All")+(calc_bu=pf_BU))*_calc!$CF$4:$CF$72))</f>
        <v>1.962509142507448E-2</v>
      </c>
      <c r="X127" s="179">
        <f>IF(SUMPRODUCT(((pf_BU="All")+(calc_bu=pf_BU))*_calc!$CG$4:$CG$72)=0,"",SUMPRODUCT(((pf_BU="All")+(calc_bu=pf_BU))*_calc!$CG$4:$CG$72*_calc!$AW$4:$AW$72)/SUMPRODUCT(((pf_BU="All")+(calc_bu=pf_BU))*_calc!$CG$4:$CG$72))</f>
        <v>1.8468404697679588E-2</v>
      </c>
      <c r="Y127" s="179">
        <f>IF(SUMPRODUCT(((pf_BU="All")+(calc_bu=pf_BU))*_calc!$CH$4:$CH$72)=0,"",SUMPRODUCT(((pf_BU="All")+(calc_bu=pf_BU))*_calc!$CH$4:$CH$72*_calc!$AX$4:$AX$72)/SUMPRODUCT(((pf_BU="All")+(calc_bu=pf_BU))*_calc!$CH$4:$CH$72))</f>
        <v>1.8459774951279279E-2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4">
        <f>_netcalc!$N$1642</f>
        <v>0.65045504169836177</v>
      </c>
    </row>
    <row r="25" spans="1:26" x14ac:dyDescent="0.3">
      <c r="A25" s="20" t="s">
        <v>373</v>
      </c>
      <c r="C25" s="122">
        <f>_netcalc!$O$1642</f>
        <v>0.65444889210961887</v>
      </c>
    </row>
    <row r="26" spans="1:26" x14ac:dyDescent="0.3">
      <c r="A26" s="20" t="s">
        <v>374</v>
      </c>
      <c r="C26" s="115">
        <f>IF(OR(NOT(ISNUMBER(_netcalc!$N$1642)),NOT(ISNUMBER(_netcalc!$O$1642))),"n/a",(_netcalc!$N$1642-_netcalc!$O$1642)*100)</f>
        <v>-0.39938504112571049</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40000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92000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76000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60000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44000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96000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80000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64000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48000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8" t="str">
        <f>IF(OR($A40="",nd_BU="All"),"",IF(_netcalc!$D$695=0,"—",_netcalc!$M$746))</f>
        <v/>
      </c>
    </row>
    <row r="41" spans="1:26" x14ac:dyDescent="0.3">
      <c r="A41" s="126" t="str">
        <f>_lists!$B$12</f>
        <v>MD</v>
      </c>
      <c r="B41" s="171">
        <f t="shared" si="0"/>
        <v>32000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84000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68000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52000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36000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88000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72000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56000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40000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92000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76000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60000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1356000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32000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32000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1 / 1 pass</v>
      </c>
      <c r="K5" s="282" t="str">
        <f>IF(COUNTIFS($B$6:$B$90,"Identity",$G$6:$G$90,"FAIL")&gt;0,"FAIL",IF(COUNTIFS($B$6:$B$90,"Identity",$G$6:$G$90,"WARN")&gt;0,"WARN",IF(COUNTIFS($B$6:$B$90,"Identity",$G$6:$G$90,"N/A")=COUNTIF($B$6:$B$90,"Identity"),"N/A","OK")))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92">
        <f t="shared" si="59"/>
        <v>-0.66994116909204759</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1943</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1945</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1947</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1969</v>
      </c>
      <c r="B4723" s="73">
        <f>SUMPRODUCT($H$4675:$H$4722,$Q$4675:$Q$4722)</f>
        <v>12</v>
      </c>
      <c r="C4723" s="73">
        <f>SUM($S$4675:$S$4722)</f>
        <v>13.135200000000003</v>
      </c>
      <c r="D4723" s="73">
        <f>SUM($AG$4675:$AG$4722)</f>
        <v>10.818839447463766</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0.65045504169836177</v>
      </c>
      <c r="O746" s="244">
        <f>IF($D$695=0,"n/a",INDEX(calc_cylr_p,$C$695))</f>
        <v>0.65444889210961887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0.65045504169836177</v>
      </c>
      <c r="O1642" s="244">
        <f>IF($D$1591=0,"n/a",INDEX(calc_cylr_p,$C$1591))</f>
        <v>0.65444889210961887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1.0427999999999999</v>
      </c>
    </row>
    <row r="6" spans="1:2" x14ac:dyDescent="0.3">
      <c r="A6" s="20" t="s">
        <v>1984</v>
      </c>
      <c r="B6" s="298">
        <v>1.1101025</v>
      </c>
    </row>
    <row r="7" spans="1:2" x14ac:dyDescent="0.3">
      <c r="A7" s="20" t="s">
        <v>1985</v>
      </c>
      <c r="B7" s="298">
        <v>1.1557975</v>
      </c>
    </row>
    <row r="8" spans="1:2" x14ac:dyDescent="0.3">
      <c r="A8" s="20" t="s">
        <v>1986</v>
      </c>
      <c r="B8" s="298">
        <v>0.8659874179431073</v>
      </c>
    </row>
    <row r="9" spans="1:2" x14ac:dyDescent="0.3">
      <c r="A9" s="20" t="s">
        <v>1987</v>
      </c>
      <c r="B9" s="298">
        <v>0.99306145153262859</v>
      </c>
    </row>
    <row r="10" spans="1:2" x14ac:dyDescent="0.3">
      <c r="A10" s="20" t="s">
        <v>1988</v>
      </c>
      <c r="B10" s="298">
        <v>0.95380029806259314</v>
      </c>
    </row>
    <row r="11" spans="1:2" x14ac:dyDescent="0.3">
      <c r="A11" s="20" t="s">
        <v>1989</v>
      </c>
      <c r="B11" s="298">
        <v>0.98153851013092008</v>
      </c>
    </row>
    <row r="12" spans="1:2" x14ac:dyDescent="0.3">
      <c r="A12" s="20" t="s">
        <v>1990</v>
      </c>
      <c r="B12" s="298">
        <v>0.63357323744376037</v>
      </c>
    </row>
    <row r="13" spans="1:2" x14ac:dyDescent="0.3">
      <c r="A13" s="20" t="s">
        <v>1991</v>
      </c>
      <c r="B13" s="298">
        <v>0.59480029614224839</v>
      </c>
    </row>
    <row r="14" spans="1:2" x14ac:dyDescent="0.3">
      <c r="A14" s="20" t="s">
        <v>1992</v>
      </c>
      <c r="B14" s="298">
        <v>6.9870283018869106E-3</v>
      </c>
    </row>
    <row r="15" spans="1:2" x14ac:dyDescent="0.3">
      <c r="A15" s="20" t="s">
        <v>1993</v>
      </c>
      <c r="B15" s="298">
        <v>0.63356403229997393</v>
      </c>
    </row>
    <row r="16" spans="1:2" x14ac:dyDescent="0.3">
      <c r="A16" s="20" t="s">
        <v>1994</v>
      </c>
      <c r="B16" s="298">
        <v>1.1101025</v>
      </c>
    </row>
    <row r="17" spans="1:4" x14ac:dyDescent="0.3">
      <c r="A17" s="20" t="s">
        <v>1995</v>
      </c>
      <c r="B17" s="298">
        <v>5.0000000000000933E-2</v>
      </c>
    </row>
    <row r="18" spans="1:4" x14ac:dyDescent="0.3">
      <c r="A18" s="20" t="s">
        <v>1996</v>
      </c>
      <c r="B18" s="298">
        <v>0.55000000000000004</v>
      </c>
    </row>
    <row r="19" spans="1:4" x14ac:dyDescent="0.3">
      <c r="A19" s="20" t="s">
        <v>1997</v>
      </c>
      <c r="B19" s="298">
        <v>0.75</v>
      </c>
    </row>
    <row r="20" spans="1:4" x14ac:dyDescent="0.3">
      <c r="A20" s="20" t="s">
        <v>1998</v>
      </c>
      <c r="B20" s="298">
        <v>0.95</v>
      </c>
    </row>
    <row r="21" spans="1:4" x14ac:dyDescent="0.3">
      <c r="A21" s="20" t="s">
        <v>1999</v>
      </c>
      <c r="B21" s="298">
        <v>1.25</v>
      </c>
    </row>
    <row r="22" spans="1:4" x14ac:dyDescent="0.3">
      <c r="A22" s="20" t="s">
        <v>2000</v>
      </c>
      <c r="B22" s="298">
        <v>0.79</v>
      </c>
    </row>
    <row r="23" spans="1:4" x14ac:dyDescent="0.3">
      <c r="A23" s="20" t="s">
        <v>2001</v>
      </c>
      <c r="B23" s="298">
        <v>1.06</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12</v>
      </c>
      <c r="C46" s="20">
        <f>nr_TermMonths</f>
        <v>12</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2026-08-02T14:06:33Z</dcterms:created>
  <dcterms:modified xsi:type="dcterms:W3CDTF">2026-08-02T14:07:13Z</dcterms:modified>
</cp:coreProperties>
</file>