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D82DD46-EACA-4C17-BE45-99153AFCA3C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K3641" i="22" s="1"/>
  <c r="J3640" i="22"/>
  <c r="I3640" i="22"/>
  <c r="G3641" i="22" s="1"/>
  <c r="H3640" i="22"/>
  <c r="G3640" i="22"/>
  <c r="F3641" i="22" s="1"/>
  <c r="F3640" i="22"/>
  <c r="C3640" i="22"/>
  <c r="B70" i="22" s="1"/>
  <c r="B3640" i="22"/>
  <c r="D3640" i="22" s="1"/>
  <c r="B3589" i="22"/>
  <c r="D3587" i="22"/>
  <c r="C3587" i="22"/>
  <c r="O3586" i="22"/>
  <c r="M3586" i="22"/>
  <c r="N3586" i="22" s="1"/>
  <c r="L3586" i="22"/>
  <c r="K3586" i="22"/>
  <c r="H3587" i="22" s="1"/>
  <c r="K3587" i="22" s="1"/>
  <c r="J3586" i="22"/>
  <c r="I3586" i="22"/>
  <c r="G3587" i="22" s="1"/>
  <c r="H3586" i="22"/>
  <c r="G3586" i="22"/>
  <c r="F3587" i="22" s="1"/>
  <c r="F3586" i="22"/>
  <c r="C3586" i="22"/>
  <c r="B69" i="22" s="1"/>
  <c r="B3586" i="22"/>
  <c r="D3586" i="22" s="1"/>
  <c r="T3582" i="22"/>
  <c r="S3582" i="22"/>
  <c r="T3581" i="22"/>
  <c r="S3581" i="22"/>
  <c r="T3580" i="22"/>
  <c r="S3580" i="22"/>
  <c r="T3579" i="22"/>
  <c r="S3579" i="22"/>
  <c r="T3578" i="22"/>
  <c r="S3578" i="22"/>
  <c r="T3577" i="22"/>
  <c r="S3577" i="22"/>
  <c r="T3576" i="22"/>
  <c r="S3576" i="22"/>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CI48" i="22"/>
  <c r="AL48" i="22"/>
  <c r="AK48" i="22"/>
  <c r="CM48" i="22" s="1"/>
  <c r="V48" i="22"/>
  <c r="U48" i="22"/>
  <c r="T48" i="22"/>
  <c r="S48" i="22"/>
  <c r="AG48" i="22" s="1"/>
  <c r="R48" i="22"/>
  <c r="CN48" i="22" s="1"/>
  <c r="M48" i="22"/>
  <c r="B48" i="22"/>
  <c r="CI47" i="22"/>
  <c r="AL47" i="22"/>
  <c r="AK47" i="22"/>
  <c r="CM47" i="22" s="1"/>
  <c r="V47" i="22"/>
  <c r="U47" i="22"/>
  <c r="T47" i="22"/>
  <c r="S47" i="22"/>
  <c r="AG47" i="22" s="1"/>
  <c r="R47" i="22"/>
  <c r="CN47" i="22" s="1"/>
  <c r="M47" i="22"/>
  <c r="B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CI42" i="22"/>
  <c r="AL42" i="22"/>
  <c r="AK42" i="22"/>
  <c r="CM42" i="22" s="1"/>
  <c r="V42" i="22"/>
  <c r="U42" i="22"/>
  <c r="T42" i="22"/>
  <c r="S42" i="22"/>
  <c r="AG42" i="22" s="1"/>
  <c r="R42" i="22"/>
  <c r="CN42" i="22" s="1"/>
  <c r="M42" i="22"/>
  <c r="B42" i="22"/>
  <c r="CI41" i="22"/>
  <c r="AL41" i="22"/>
  <c r="AK41" i="22"/>
  <c r="CM41" i="22" s="1"/>
  <c r="V41" i="22"/>
  <c r="U41" i="22"/>
  <c r="T41" i="22"/>
  <c r="S41" i="22"/>
  <c r="AG41" i="22" s="1"/>
  <c r="R41" i="22"/>
  <c r="CN41" i="22" s="1"/>
  <c r="M41" i="22"/>
  <c r="B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B37" i="22"/>
  <c r="CI36" i="22"/>
  <c r="AL36" i="22"/>
  <c r="AK36" i="22"/>
  <c r="CM36" i="22" s="1"/>
  <c r="V36" i="22"/>
  <c r="U36" i="22"/>
  <c r="T36" i="22"/>
  <c r="S36" i="22"/>
  <c r="AG36" i="22" s="1"/>
  <c r="R36" i="22"/>
  <c r="CN36" i="22" s="1"/>
  <c r="M36" i="22"/>
  <c r="B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CI32" i="22"/>
  <c r="AL32" i="22"/>
  <c r="AK32" i="22"/>
  <c r="CM32" i="22" s="1"/>
  <c r="V32" i="22"/>
  <c r="U32" i="22"/>
  <c r="T32" i="22"/>
  <c r="S32" i="22"/>
  <c r="AG32" i="22" s="1"/>
  <c r="R32" i="22"/>
  <c r="CN32" i="22" s="1"/>
  <c r="M32" i="22"/>
  <c r="B32" i="22"/>
  <c r="CI31" i="22"/>
  <c r="AL31" i="22"/>
  <c r="AK31" i="22"/>
  <c r="CM31" i="22" s="1"/>
  <c r="V31" i="22"/>
  <c r="U31" i="22"/>
  <c r="T31" i="22"/>
  <c r="S31" i="22"/>
  <c r="AG31" i="22" s="1"/>
  <c r="R31" i="22"/>
  <c r="CN31" i="22" s="1"/>
  <c r="M31" i="22"/>
  <c r="B31" i="22"/>
  <c r="V30" i="22"/>
  <c r="U30" i="22"/>
  <c r="T30" i="22"/>
  <c r="S30" i="22"/>
  <c r="AG30" i="22" s="1"/>
  <c r="R30" i="22"/>
  <c r="CN30" i="22" s="1"/>
  <c r="M30" i="22"/>
  <c r="V29" i="22"/>
  <c r="U29" i="22"/>
  <c r="T29" i="22"/>
  <c r="S29" i="22"/>
  <c r="R29" i="22"/>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T75" i="3"/>
  <c r="T74" i="3"/>
  <c r="T73" i="3"/>
  <c r="T72" i="3"/>
  <c r="T71" i="3"/>
  <c r="A3262" i="22" s="1"/>
  <c r="T70" i="3"/>
  <c r="T69" i="3"/>
  <c r="T68" i="3"/>
  <c r="T67" i="3"/>
  <c r="T66" i="3"/>
  <c r="T65" i="3"/>
  <c r="A2938" i="22" s="1"/>
  <c r="T64" i="3"/>
  <c r="T63" i="3"/>
  <c r="T62" i="3"/>
  <c r="T61" i="3"/>
  <c r="A2722" i="22" s="1"/>
  <c r="T60" i="3"/>
  <c r="A2668" i="22" s="1"/>
  <c r="T59" i="3"/>
  <c r="T58" i="3"/>
  <c r="T57" i="3"/>
  <c r="T56" i="3"/>
  <c r="T55" i="3"/>
  <c r="T54" i="3"/>
  <c r="A2344" i="22" s="1"/>
  <c r="T53" i="3"/>
  <c r="T52" i="3"/>
  <c r="T51" i="3"/>
  <c r="T50" i="3"/>
  <c r="T49" i="3"/>
  <c r="T48" i="3"/>
  <c r="A2020" i="22" s="1"/>
  <c r="T47" i="3"/>
  <c r="T46" i="3"/>
  <c r="T45" i="3"/>
  <c r="T44" i="3"/>
  <c r="T43" i="3"/>
  <c r="T42" i="3"/>
  <c r="T41" i="3"/>
  <c r="T40" i="3"/>
  <c r="T39" i="3"/>
  <c r="T38" i="3"/>
  <c r="A1480" i="22" s="1"/>
  <c r="T37" i="3"/>
  <c r="A1426" i="22" s="1"/>
  <c r="T36" i="3"/>
  <c r="T35" i="3"/>
  <c r="T34" i="3"/>
  <c r="T33" i="3"/>
  <c r="A1210" i="22" s="1"/>
  <c r="T32" i="3"/>
  <c r="A1156" i="22" s="1"/>
  <c r="T31" i="3"/>
  <c r="A1102" i="22" s="1"/>
  <c r="T30" i="3"/>
  <c r="T29" i="3"/>
  <c r="T28" i="3"/>
  <c r="T27" i="3"/>
  <c r="T26" i="3"/>
  <c r="T25" i="3"/>
  <c r="T24" i="3"/>
  <c r="T23" i="3"/>
  <c r="T22" i="3"/>
  <c r="T21" i="3"/>
  <c r="A562" i="22" s="1"/>
  <c r="T20" i="3"/>
  <c r="A508" i="22" s="1"/>
  <c r="T19" i="3"/>
  <c r="T18" i="3"/>
  <c r="A400" i="22" s="1"/>
  <c r="T17" i="3"/>
  <c r="A346" i="22" s="1"/>
  <c r="T16" i="3"/>
  <c r="A292" i="22" s="1"/>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5" i="21" l="1"/>
  <c r="P22" i="21"/>
  <c r="P16" i="21"/>
  <c r="P19" i="21"/>
  <c r="H3749" i="22"/>
  <c r="P13" i="21"/>
  <c r="P21" i="21"/>
  <c r="P20" i="21"/>
  <c r="H3533" i="22"/>
  <c r="K3533" i="22" s="1"/>
  <c r="H3479" i="22"/>
  <c r="K3479" i="22" s="1"/>
  <c r="H3425" i="22"/>
  <c r="K3425" i="22" s="1"/>
  <c r="H3371" i="22"/>
  <c r="H3317" i="22"/>
  <c r="H3263" i="22"/>
  <c r="H3209" i="22"/>
  <c r="H3155" i="22"/>
  <c r="H3101" i="22"/>
  <c r="H3047" i="22"/>
  <c r="K3047" i="22" s="1"/>
  <c r="H2993" i="22"/>
  <c r="H2939" i="22"/>
  <c r="K2939" i="22" s="1"/>
  <c r="H2885" i="22"/>
  <c r="K2885" i="22" s="1"/>
  <c r="H2831" i="22"/>
  <c r="H2777" i="22"/>
  <c r="H2723" i="22"/>
  <c r="H2669" i="22"/>
  <c r="K2669" i="22" s="1"/>
  <c r="H2615" i="22"/>
  <c r="H2561" i="22"/>
  <c r="H2507" i="22"/>
  <c r="H2453" i="22"/>
  <c r="H2399" i="22"/>
  <c r="H2345" i="22"/>
  <c r="H2291" i="22"/>
  <c r="K2291" i="22" s="1"/>
  <c r="H2237" i="22"/>
  <c r="K2237" i="22" s="1"/>
  <c r="H2183" i="22"/>
  <c r="H2129" i="22"/>
  <c r="H2075" i="22"/>
  <c r="K2075" i="22" s="1"/>
  <c r="H2021" i="22"/>
  <c r="K2021" i="22" s="1"/>
  <c r="H1967" i="22"/>
  <c r="H1913" i="22"/>
  <c r="K1913" i="22" s="1"/>
  <c r="H1859" i="22"/>
  <c r="K1859" i="22" s="1"/>
  <c r="H1805" i="22"/>
  <c r="K1805" i="22" s="1"/>
  <c r="H1751" i="22"/>
  <c r="K1751" i="22" s="1"/>
  <c r="P18" i="21"/>
  <c r="H1697" i="22"/>
  <c r="H1643" i="22"/>
  <c r="H1589" i="22"/>
  <c r="H1535" i="22"/>
  <c r="H1481" i="22"/>
  <c r="H1427" i="22"/>
  <c r="H1373" i="22"/>
  <c r="H1319" i="22"/>
  <c r="H1265" i="22"/>
  <c r="H1211" i="22"/>
  <c r="H1157" i="22"/>
  <c r="H1103" i="22"/>
  <c r="H1049" i="22"/>
  <c r="K1049" i="22" s="1"/>
  <c r="H995" i="22"/>
  <c r="H941" i="22"/>
  <c r="H887" i="22"/>
  <c r="H833" i="22"/>
  <c r="N24" i="21"/>
  <c r="H779" i="22"/>
  <c r="H725" i="22"/>
  <c r="H671" i="22"/>
  <c r="H617" i="22"/>
  <c r="H563" i="22"/>
  <c r="H509" i="22"/>
  <c r="H455" i="22"/>
  <c r="H401" i="22"/>
  <c r="K401" i="22" s="1"/>
  <c r="H293" i="22"/>
  <c r="H239" i="22"/>
  <c r="K239" i="22" s="1"/>
  <c r="H185" i="22"/>
  <c r="H131" i="22"/>
  <c r="H77" i="22"/>
  <c r="N45" i="21"/>
  <c r="P23" i="21"/>
  <c r="P12" i="21"/>
  <c r="P17" i="21"/>
  <c r="AG29" i="22"/>
  <c r="CN29" i="22"/>
  <c r="P14" i="21"/>
  <c r="P10" i="21"/>
  <c r="P9" i="21"/>
  <c r="P8" i="21"/>
  <c r="P7" i="21"/>
  <c r="P6" i="21"/>
  <c r="P5" i="21"/>
  <c r="P4" i="21"/>
  <c r="G50" i="19"/>
  <c r="G41" i="19"/>
  <c r="G39" i="19"/>
  <c r="G38" i="19"/>
  <c r="G37" i="19"/>
  <c r="G36" i="19"/>
  <c r="G32" i="19"/>
  <c r="G31" i="19"/>
  <c r="G30" i="19"/>
  <c r="V3992" i="22"/>
  <c r="AC3992" i="22"/>
  <c r="AB3992" i="22"/>
  <c r="AA3992" i="22"/>
  <c r="Z3992" i="22"/>
  <c r="P3835" i="22"/>
  <c r="L3835" i="22"/>
  <c r="AK72" i="22"/>
  <c r="CM72" i="22" s="1"/>
  <c r="L72" i="22"/>
  <c r="AI72" i="22" s="1"/>
  <c r="K72" i="22"/>
  <c r="AD72" i="22" s="1"/>
  <c r="AL72"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L68" i="22"/>
  <c r="AI68" i="22" s="1"/>
  <c r="K68" i="22"/>
  <c r="AD68" i="22" s="1"/>
  <c r="T3575" i="22"/>
  <c r="S3575" i="22"/>
  <c r="T3574" i="22"/>
  <c r="S3574" i="22"/>
  <c r="AL67" i="22"/>
  <c r="AK67" i="22"/>
  <c r="CM67" i="22" s="1"/>
  <c r="L67" i="22"/>
  <c r="AI67" i="22" s="1"/>
  <c r="K67" i="22"/>
  <c r="AD67" i="22" s="1"/>
  <c r="AL66" i="22"/>
  <c r="AK66" i="22"/>
  <c r="CM66" i="22" s="1"/>
  <c r="AL65" i="22"/>
  <c r="AK65" i="22"/>
  <c r="CM65" i="22" s="1"/>
  <c r="S3248" i="22"/>
  <c r="T3247" i="22"/>
  <c r="S3247" i="22"/>
  <c r="T3246" i="22"/>
  <c r="S3246" i="22"/>
  <c r="T3245" i="22"/>
  <c r="S3245" i="22"/>
  <c r="T3244" i="22"/>
  <c r="S3244" i="22"/>
  <c r="T3243" i="22"/>
  <c r="S3243"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AL62" i="22"/>
  <c r="AK62" i="22"/>
  <c r="CM62" i="22" s="1"/>
  <c r="AL61" i="22"/>
  <c r="AK61" i="22"/>
  <c r="CM61" i="22" s="1"/>
  <c r="AL60" i="22"/>
  <c r="AK60" i="22"/>
  <c r="CM60" i="22" s="1"/>
  <c r="AL59" i="22"/>
  <c r="AK59" i="22"/>
  <c r="CM59" i="22" s="1"/>
  <c r="T2934" i="22"/>
  <c r="S2934" i="22"/>
  <c r="AL56" i="22"/>
  <c r="AK56" i="22"/>
  <c r="CM56" i="22" s="1"/>
  <c r="AL55" i="22"/>
  <c r="AK55" i="22"/>
  <c r="CM55" i="22" s="1"/>
  <c r="T2638" i="22"/>
  <c r="S2638" i="22"/>
  <c r="T2637" i="22"/>
  <c r="S2637" i="22"/>
  <c r="T2636" i="22"/>
  <c r="S2636" i="22"/>
  <c r="T2635" i="22"/>
  <c r="S2635" i="22"/>
  <c r="T2634" i="22"/>
  <c r="S2634" i="22"/>
  <c r="T2633" i="22"/>
  <c r="S2633" i="22"/>
  <c r="T2632" i="22"/>
  <c r="S2632" i="22"/>
  <c r="T2631" i="22"/>
  <c r="S2631" i="22"/>
  <c r="T2630" i="22"/>
  <c r="S2630" i="22"/>
  <c r="S2644" i="22"/>
  <c r="T2643" i="22"/>
  <c r="S2643" i="22"/>
  <c r="T2642" i="22"/>
  <c r="S2642" i="22"/>
  <c r="T2641" i="22"/>
  <c r="S2641" i="22"/>
  <c r="T2640" i="22"/>
  <c r="S2640" i="22"/>
  <c r="T2639" i="22"/>
  <c r="S2639" i="22"/>
  <c r="S2321" i="22"/>
  <c r="S2338" i="22"/>
  <c r="T2337" i="22"/>
  <c r="S2337" i="22"/>
  <c r="T2336" i="22"/>
  <c r="S2336" i="22"/>
  <c r="T2335" i="22"/>
  <c r="T2334" i="22"/>
  <c r="S2334" i="22"/>
  <c r="S2335" i="22"/>
  <c r="T2333" i="22"/>
  <c r="S2333" i="22"/>
  <c r="T2332" i="22"/>
  <c r="S2332" i="22"/>
  <c r="T2331" i="22"/>
  <c r="S2331" i="22"/>
  <c r="T2330" i="22"/>
  <c r="S2330" i="22"/>
  <c r="T2329" i="22"/>
  <c r="S2329" i="22"/>
  <c r="T2328" i="22"/>
  <c r="S2328" i="22"/>
  <c r="T2327" i="22"/>
  <c r="S2327" i="22"/>
  <c r="T2326" i="22"/>
  <c r="S2326" i="22"/>
  <c r="T2325" i="22"/>
  <c r="T2324" i="22"/>
  <c r="S2324" i="22"/>
  <c r="S2339" i="22"/>
  <c r="T2323" i="22"/>
  <c r="S2323" i="22"/>
  <c r="T2322" i="22"/>
  <c r="S2322" i="22"/>
  <c r="T2321" i="22"/>
  <c r="T2340" i="22"/>
  <c r="S2340" i="22"/>
  <c r="T2339" i="22"/>
  <c r="S2325" i="22"/>
  <c r="T2338" i="22"/>
  <c r="T2016" i="22"/>
  <c r="S2016" i="22"/>
  <c r="T2015" i="22"/>
  <c r="S2015" i="22"/>
  <c r="T2014" i="22"/>
  <c r="S2014" i="22"/>
  <c r="T2013" i="22"/>
  <c r="S2013" i="22"/>
  <c r="AL35" i="22"/>
  <c r="AK35" i="22"/>
  <c r="CM35" i="22" s="1"/>
  <c r="T1718" i="22"/>
  <c r="S1718" i="22"/>
  <c r="T1717" i="22"/>
  <c r="T1716" i="22"/>
  <c r="S1716" i="22"/>
  <c r="T1715" i="22"/>
  <c r="S1715" i="22"/>
  <c r="T1714" i="22"/>
  <c r="S1714" i="22"/>
  <c r="T1713" i="22"/>
  <c r="S1713" i="22"/>
  <c r="T1712" i="22"/>
  <c r="S1712" i="22"/>
  <c r="T1711" i="22"/>
  <c r="S1711" i="22"/>
  <c r="S1710" i="22"/>
  <c r="T1709" i="22"/>
  <c r="S1709" i="22"/>
  <c r="T1708" i="22"/>
  <c r="S1708" i="22"/>
  <c r="S1720" i="22"/>
  <c r="T1719" i="22"/>
  <c r="T1710" i="22"/>
  <c r="S1719" i="22"/>
  <c r="S1717" i="22"/>
  <c r="T1402" i="22"/>
  <c r="S1402" i="22"/>
  <c r="T1401" i="22"/>
  <c r="S1401" i="22"/>
  <c r="T1400" i="22"/>
  <c r="S1400"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B1103" i="22"/>
  <c r="A1103" i="22"/>
  <c r="T1091" i="22"/>
  <c r="S1092" i="22"/>
  <c r="T1092" i="22"/>
  <c r="S1093" i="22"/>
  <c r="T1093" i="22"/>
  <c r="S1094" i="22"/>
  <c r="T1094" i="22"/>
  <c r="S1095" i="22"/>
  <c r="T1095" i="22"/>
  <c r="S1096" i="22"/>
  <c r="T1096" i="22"/>
  <c r="S1097" i="22"/>
  <c r="T1097" i="22"/>
  <c r="S1098" i="22"/>
  <c r="T1098" i="22"/>
  <c r="S1091"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T812" i="22"/>
  <c r="T811" i="22"/>
  <c r="S811" i="22"/>
  <c r="T810" i="22"/>
  <c r="S810" i="22"/>
  <c r="T809" i="22"/>
  <c r="S809" i="22"/>
  <c r="T808" i="22"/>
  <c r="S808" i="22"/>
  <c r="T807" i="22"/>
  <c r="S807" i="22"/>
  <c r="T806" i="22"/>
  <c r="S806" i="22"/>
  <c r="T805" i="22"/>
  <c r="S805" i="22"/>
  <c r="T804" i="22"/>
  <c r="S804" i="22"/>
  <c r="S812" i="22"/>
  <c r="S813" i="22"/>
  <c r="S499" i="22"/>
  <c r="T482" i="22"/>
  <c r="T504" i="22"/>
  <c r="S504" i="22"/>
  <c r="T503" i="22"/>
  <c r="S503" i="22"/>
  <c r="T502" i="22"/>
  <c r="S502" i="22"/>
  <c r="T501" i="22"/>
  <c r="S501" i="22"/>
  <c r="T500" i="22"/>
  <c r="S500" i="22"/>
  <c r="T499" i="22"/>
  <c r="T492" i="22"/>
  <c r="T498" i="22"/>
  <c r="S498" i="22"/>
  <c r="T497" i="22"/>
  <c r="S497" i="22"/>
  <c r="T496" i="22"/>
  <c r="S496" i="22"/>
  <c r="T495" i="22"/>
  <c r="S495" i="22"/>
  <c r="T494" i="22"/>
  <c r="S494" i="22"/>
  <c r="T493" i="22"/>
  <c r="S493" i="22"/>
  <c r="S482" i="22"/>
  <c r="S492" i="22"/>
  <c r="T491" i="22"/>
  <c r="S491" i="22"/>
  <c r="T490" i="22"/>
  <c r="S490" i="22"/>
  <c r="T489" i="22"/>
  <c r="S489" i="22"/>
  <c r="T488" i="22"/>
  <c r="S488" i="22"/>
  <c r="S479" i="22"/>
  <c r="T481" i="22"/>
  <c r="S481" i="22"/>
  <c r="S480" i="22"/>
  <c r="T480" i="22"/>
  <c r="T479" i="22"/>
  <c r="S483" i="22"/>
  <c r="T483" i="22"/>
  <c r="S484" i="22"/>
  <c r="T484" i="22"/>
  <c r="S485" i="22"/>
  <c r="T485" i="22"/>
  <c r="S486" i="22"/>
  <c r="T486" i="22"/>
  <c r="S487" i="22"/>
  <c r="T487" i="22"/>
  <c r="S478" i="22"/>
  <c r="T478" i="22"/>
  <c r="S174" i="22"/>
  <c r="T173" i="22"/>
  <c r="S173" i="22"/>
  <c r="S172" i="22"/>
  <c r="T171" i="22"/>
  <c r="S171" i="22"/>
  <c r="T170" i="22"/>
  <c r="S170" i="22"/>
  <c r="T169" i="22"/>
  <c r="S169" i="22"/>
  <c r="T172" i="22"/>
  <c r="T180" i="22"/>
  <c r="S180" i="22"/>
  <c r="T179" i="22"/>
  <c r="S179" i="22"/>
  <c r="T178" i="22"/>
  <c r="S178" i="22"/>
  <c r="T177" i="22"/>
  <c r="S177" i="22"/>
  <c r="T176" i="22"/>
  <c r="S176" i="22"/>
  <c r="T175" i="22"/>
  <c r="S175" i="22"/>
  <c r="T174" i="22"/>
  <c r="AL5" i="22"/>
  <c r="AK5" i="22"/>
  <c r="CM5" i="22" s="1"/>
  <c r="P11" i="21"/>
  <c r="P1" i="21"/>
  <c r="N11" i="21"/>
  <c r="N1" i="21"/>
  <c r="G1594" i="23"/>
  <c r="B1595" i="23"/>
  <c r="C1594" i="23"/>
  <c r="E1594" i="23"/>
  <c r="C1591"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R1538" i="23" s="1"/>
  <c r="F1538" i="23"/>
  <c r="G1482" i="23"/>
  <c r="R1482" i="23" s="1"/>
  <c r="B1483" i="23"/>
  <c r="C1482" i="23"/>
  <c r="D1482" i="23" s="1"/>
  <c r="F1482" i="23"/>
  <c r="E1482" i="23"/>
  <c r="C1426" i="23"/>
  <c r="D1426" i="23" s="1"/>
  <c r="B1427" i="23"/>
  <c r="G1426" i="23"/>
  <c r="F1426" i="23"/>
  <c r="E1426" i="23"/>
  <c r="E1370" i="23"/>
  <c r="G1370" i="23"/>
  <c r="R1370" i="23" s="1"/>
  <c r="C1370" i="23"/>
  <c r="B1371" i="23"/>
  <c r="E1314" i="23"/>
  <c r="C1314" i="23"/>
  <c r="D1314" i="23" s="1"/>
  <c r="F1314" i="23"/>
  <c r="G1314" i="23"/>
  <c r="B1315" i="23"/>
  <c r="G1258" i="23"/>
  <c r="B1259" i="23"/>
  <c r="E1258" i="23"/>
  <c r="C1258" i="23"/>
  <c r="B1203" i="23"/>
  <c r="G1202" i="23"/>
  <c r="P1202" i="23" s="1"/>
  <c r="E1202" i="23"/>
  <c r="C1202" i="23"/>
  <c r="B1147" i="23"/>
  <c r="G1146" i="23"/>
  <c r="P1146" i="23" s="1"/>
  <c r="E1146" i="23"/>
  <c r="C1146" i="23"/>
  <c r="D1146" i="23" s="1"/>
  <c r="F1146" i="23"/>
  <c r="E1090" i="23"/>
  <c r="B1091" i="23"/>
  <c r="G1090" i="23"/>
  <c r="P1090" i="23" s="1"/>
  <c r="C1090" i="23"/>
  <c r="C1034" i="23"/>
  <c r="D1034" i="23" s="1"/>
  <c r="G1034" i="23"/>
  <c r="P1034" i="23" s="1"/>
  <c r="B1035" i="23"/>
  <c r="F1034" i="23"/>
  <c r="E1034" i="23"/>
  <c r="C978" i="23"/>
  <c r="D978" i="23" s="1"/>
  <c r="B979" i="23"/>
  <c r="G978" i="23"/>
  <c r="P978" i="23" s="1"/>
  <c r="F978" i="23"/>
  <c r="E978" i="23"/>
  <c r="G922" i="23"/>
  <c r="P922" i="23" s="1"/>
  <c r="B923" i="23"/>
  <c r="E922" i="23"/>
  <c r="C922" i="23"/>
  <c r="D922" i="23" s="1"/>
  <c r="F922" i="23"/>
  <c r="C866" i="23"/>
  <c r="D866" i="23" s="1"/>
  <c r="E866" i="23"/>
  <c r="F866" i="23"/>
  <c r="G866" i="23"/>
  <c r="B867" i="23"/>
  <c r="B811" i="23"/>
  <c r="C810" i="23"/>
  <c r="D810" i="23" s="1"/>
  <c r="E810" i="23"/>
  <c r="F810" i="23"/>
  <c r="G810" i="23"/>
  <c r="C754" i="23"/>
  <c r="E754" i="23"/>
  <c r="G754" i="23"/>
  <c r="B755" i="23"/>
  <c r="C698" i="23"/>
  <c r="E698" i="23"/>
  <c r="G698" i="23"/>
  <c r="B699" i="23"/>
  <c r="B643" i="23"/>
  <c r="E642" i="23"/>
  <c r="C642" i="23"/>
  <c r="D642" i="23" s="1"/>
  <c r="F642" i="23"/>
  <c r="G642" i="23"/>
  <c r="C586" i="23"/>
  <c r="D586" i="23" s="1"/>
  <c r="E586" i="23"/>
  <c r="F586" i="23"/>
  <c r="G586" i="23"/>
  <c r="B587" i="23"/>
  <c r="E530" i="23"/>
  <c r="C530" i="23"/>
  <c r="D530" i="23" s="1"/>
  <c r="B531" i="23"/>
  <c r="F530" i="23"/>
  <c r="G530" i="23"/>
  <c r="C474" i="23"/>
  <c r="D474" i="23" s="1"/>
  <c r="G474" i="23"/>
  <c r="E474" i="23"/>
  <c r="F474" i="23"/>
  <c r="B475" i="23"/>
  <c r="B419" i="23"/>
  <c r="G418" i="23"/>
  <c r="E418" i="23"/>
  <c r="C418" i="23"/>
  <c r="B363" i="23"/>
  <c r="G362" i="23"/>
  <c r="E362" i="23"/>
  <c r="C362" i="23"/>
  <c r="C306" i="23"/>
  <c r="D306" i="23" s="1"/>
  <c r="B307" i="23"/>
  <c r="G306" i="23"/>
  <c r="F306" i="23"/>
  <c r="E306" i="23"/>
  <c r="C250" i="23"/>
  <c r="D250" i="23" s="1"/>
  <c r="B251" i="23"/>
  <c r="G250" i="23"/>
  <c r="F250" i="23"/>
  <c r="E250" i="23"/>
  <c r="F243" i="23"/>
  <c r="H243" i="23"/>
  <c r="G243" i="23"/>
  <c r="E243" i="23"/>
  <c r="D243" i="23"/>
  <c r="C243" i="23"/>
  <c r="B243" i="23"/>
  <c r="H242" i="23"/>
  <c r="G242" i="23"/>
  <c r="F242" i="23"/>
  <c r="E242" i="23"/>
  <c r="D242" i="23"/>
  <c r="C242" i="23"/>
  <c r="B242" i="23"/>
  <c r="H241" i="23"/>
  <c r="G241" i="23"/>
  <c r="F241" i="23"/>
  <c r="E241" i="23"/>
  <c r="D241" i="23"/>
  <c r="C241" i="23"/>
  <c r="B241" i="23"/>
  <c r="H240" i="23"/>
  <c r="G240" i="23"/>
  <c r="F240" i="23"/>
  <c r="E240" i="23"/>
  <c r="D240" i="23"/>
  <c r="C240" i="23"/>
  <c r="B240" i="23"/>
  <c r="H239" i="23"/>
  <c r="G239" i="23"/>
  <c r="F239" i="23"/>
  <c r="E239" i="23"/>
  <c r="D239" i="23"/>
  <c r="C239" i="23"/>
  <c r="B239" i="23"/>
  <c r="H238" i="23"/>
  <c r="G238" i="23"/>
  <c r="F238" i="23"/>
  <c r="E238" i="23"/>
  <c r="D238" i="23"/>
  <c r="C238" i="23"/>
  <c r="B238" i="23"/>
  <c r="H237" i="23"/>
  <c r="G237" i="23"/>
  <c r="F237" i="23"/>
  <c r="E237" i="23"/>
  <c r="D237" i="23"/>
  <c r="C237" i="23"/>
  <c r="B237" i="23"/>
  <c r="H236" i="23"/>
  <c r="G236" i="23"/>
  <c r="F236" i="23"/>
  <c r="E236" i="23"/>
  <c r="D236" i="23"/>
  <c r="C236" i="23"/>
  <c r="B236" i="23"/>
  <c r="H235" i="23"/>
  <c r="G235" i="23"/>
  <c r="F235" i="23"/>
  <c r="E235" i="23"/>
  <c r="D235" i="23"/>
  <c r="C235" i="23"/>
  <c r="B235" i="23"/>
  <c r="G234" i="23"/>
  <c r="H234" i="23"/>
  <c r="F234" i="23"/>
  <c r="E234" i="23"/>
  <c r="D234" i="23"/>
  <c r="C234" i="23"/>
  <c r="B234" i="23"/>
  <c r="H233" i="23"/>
  <c r="F233" i="23"/>
  <c r="E233" i="23"/>
  <c r="D233" i="23"/>
  <c r="C233" i="23"/>
  <c r="B233" i="23"/>
  <c r="G233" i="23"/>
  <c r="D232" i="23"/>
  <c r="H232" i="23"/>
  <c r="G232" i="23"/>
  <c r="F232" i="23"/>
  <c r="E232" i="23"/>
  <c r="C232" i="23"/>
  <c r="B232" i="23"/>
  <c r="B231" i="23"/>
  <c r="H231" i="23"/>
  <c r="C231" i="23"/>
  <c r="D231" i="23"/>
  <c r="E231" i="23"/>
  <c r="F231" i="23"/>
  <c r="G231" i="23"/>
  <c r="D230" i="23"/>
  <c r="E230" i="23"/>
  <c r="H230" i="23"/>
  <c r="G230" i="23"/>
  <c r="F230" i="23"/>
  <c r="C230" i="23"/>
  <c r="B230" i="23"/>
  <c r="E229" i="23"/>
  <c r="B229" i="23"/>
  <c r="C229" i="23"/>
  <c r="D229" i="23"/>
  <c r="F229" i="23"/>
  <c r="G229" i="23"/>
  <c r="H229" i="23"/>
  <c r="B228" i="23"/>
  <c r="C228" i="23"/>
  <c r="D228" i="23"/>
  <c r="E228" i="23"/>
  <c r="F228" i="23"/>
  <c r="G228" i="23"/>
  <c r="H228" i="23"/>
  <c r="E227" i="23"/>
  <c r="B227" i="23"/>
  <c r="C227" i="23"/>
  <c r="D227" i="23"/>
  <c r="F227" i="23"/>
  <c r="H227" i="23"/>
  <c r="G227" i="23"/>
  <c r="E226" i="23"/>
  <c r="D226" i="23"/>
  <c r="B226" i="23"/>
  <c r="C226" i="23"/>
  <c r="F226" i="23"/>
  <c r="G226" i="23"/>
  <c r="H226" i="23"/>
  <c r="H225" i="23"/>
  <c r="G225" i="23"/>
  <c r="F225" i="23"/>
  <c r="E225" i="23"/>
  <c r="D225" i="23"/>
  <c r="C225" i="23"/>
  <c r="B225" i="23"/>
  <c r="H224" i="23"/>
  <c r="G224" i="23"/>
  <c r="F224" i="23"/>
  <c r="E224" i="23"/>
  <c r="D224" i="23"/>
  <c r="C224" i="23"/>
  <c r="B224" i="23"/>
  <c r="H223" i="23"/>
  <c r="G223" i="23"/>
  <c r="F223" i="23"/>
  <c r="E223" i="23"/>
  <c r="D223" i="23"/>
  <c r="C223" i="23"/>
  <c r="B223" i="23"/>
  <c r="H222" i="23"/>
  <c r="G222" i="23"/>
  <c r="F222" i="23"/>
  <c r="E222" i="23"/>
  <c r="D222" i="23"/>
  <c r="C222" i="23"/>
  <c r="B222" i="23"/>
  <c r="H221" i="23"/>
  <c r="G221" i="23"/>
  <c r="F221" i="23"/>
  <c r="E221" i="23"/>
  <c r="D221" i="23"/>
  <c r="C221" i="23"/>
  <c r="B221" i="23"/>
  <c r="B220" i="23"/>
  <c r="H220" i="23"/>
  <c r="G220" i="23"/>
  <c r="F220" i="23"/>
  <c r="E220" i="23"/>
  <c r="D220" i="23"/>
  <c r="C220" i="23"/>
  <c r="B219" i="23"/>
  <c r="H219" i="23"/>
  <c r="G219" i="23"/>
  <c r="F219" i="23"/>
  <c r="E219" i="23"/>
  <c r="D219" i="23"/>
  <c r="C219" i="23"/>
  <c r="H218" i="23"/>
  <c r="G218" i="23"/>
  <c r="F218" i="23"/>
  <c r="E218" i="23"/>
  <c r="D218" i="23"/>
  <c r="C218" i="23"/>
  <c r="B218" i="23"/>
  <c r="H217" i="23"/>
  <c r="G217" i="23"/>
  <c r="F217" i="23"/>
  <c r="E217" i="23"/>
  <c r="D217" i="23"/>
  <c r="C217" i="23"/>
  <c r="B217" i="23"/>
  <c r="H216" i="23"/>
  <c r="G216" i="23"/>
  <c r="B216" i="23"/>
  <c r="C216" i="23"/>
  <c r="D216" i="23"/>
  <c r="E216" i="23"/>
  <c r="F216" i="23"/>
  <c r="C215" i="23"/>
  <c r="D215" i="23"/>
  <c r="E215" i="23"/>
  <c r="F215" i="23"/>
  <c r="G215" i="23"/>
  <c r="H215" i="23"/>
  <c r="B215" i="23"/>
  <c r="E214" i="23"/>
  <c r="D214" i="23"/>
  <c r="C214" i="23"/>
  <c r="B214" i="23"/>
  <c r="H214" i="23"/>
  <c r="G214" i="23"/>
  <c r="F214" i="23"/>
  <c r="F213" i="23"/>
  <c r="B213" i="23"/>
  <c r="C213" i="23"/>
  <c r="D213" i="23"/>
  <c r="E213" i="23"/>
  <c r="G213" i="23"/>
  <c r="H213" i="23"/>
  <c r="B212" i="23"/>
  <c r="C212" i="23"/>
  <c r="E212" i="23"/>
  <c r="D212" i="23"/>
  <c r="G212" i="23"/>
  <c r="H212" i="23"/>
  <c r="F212" i="23"/>
  <c r="C211" i="23"/>
  <c r="B211" i="23"/>
  <c r="D211" i="23"/>
  <c r="E211" i="23"/>
  <c r="F211" i="23"/>
  <c r="G211" i="23"/>
  <c r="H211" i="23"/>
  <c r="H210" i="23"/>
  <c r="G210" i="23"/>
  <c r="F210" i="23"/>
  <c r="E210" i="23"/>
  <c r="D210" i="23"/>
  <c r="C210" i="23"/>
  <c r="B210" i="23"/>
  <c r="C209" i="23"/>
  <c r="D209" i="23"/>
  <c r="B209" i="23"/>
  <c r="H209" i="23"/>
  <c r="G209" i="23"/>
  <c r="F209" i="23"/>
  <c r="E209" i="23"/>
  <c r="D208" i="23"/>
  <c r="C208" i="23"/>
  <c r="B208" i="23"/>
  <c r="G208" i="23"/>
  <c r="H208" i="23"/>
  <c r="F208" i="23"/>
  <c r="E208" i="23"/>
  <c r="H207" i="23"/>
  <c r="G207" i="23"/>
  <c r="F207" i="23"/>
  <c r="E207" i="23"/>
  <c r="D207" i="23"/>
  <c r="C207" i="23"/>
  <c r="B207" i="23"/>
  <c r="H206" i="23"/>
  <c r="F206" i="23"/>
  <c r="E206" i="23"/>
  <c r="D206" i="23"/>
  <c r="C206" i="23"/>
  <c r="B206" i="23"/>
  <c r="G206" i="23"/>
  <c r="C205" i="23"/>
  <c r="D205" i="23"/>
  <c r="H205" i="23"/>
  <c r="G205" i="23"/>
  <c r="F205" i="23"/>
  <c r="E205" i="23"/>
  <c r="B205" i="23"/>
  <c r="D204" i="23"/>
  <c r="C204" i="23"/>
  <c r="B204" i="23"/>
  <c r="G204" i="23"/>
  <c r="H204" i="23"/>
  <c r="E204" i="23"/>
  <c r="F204" i="23"/>
  <c r="H203" i="23"/>
  <c r="G203" i="23"/>
  <c r="F203" i="23"/>
  <c r="C203" i="23"/>
  <c r="E203" i="23"/>
  <c r="D203" i="23"/>
  <c r="B203" i="23"/>
  <c r="D202" i="23"/>
  <c r="H202" i="23"/>
  <c r="G202" i="23"/>
  <c r="F202" i="23"/>
  <c r="E202" i="23"/>
  <c r="B202" i="23"/>
  <c r="C202" i="23"/>
  <c r="D201" i="23"/>
  <c r="F201" i="23"/>
  <c r="H201" i="23"/>
  <c r="G201" i="23"/>
  <c r="B201" i="23"/>
  <c r="C201" i="23"/>
  <c r="E201" i="23"/>
  <c r="E200" i="23"/>
  <c r="D200" i="23"/>
  <c r="C200" i="23"/>
  <c r="B200" i="23"/>
  <c r="F200" i="23"/>
  <c r="H200" i="23"/>
  <c r="G200" i="23"/>
  <c r="H199" i="23"/>
  <c r="F199" i="23"/>
  <c r="E199" i="23"/>
  <c r="D199" i="23"/>
  <c r="C199" i="23"/>
  <c r="B199" i="23"/>
  <c r="G199" i="23"/>
  <c r="H198" i="23"/>
  <c r="C198" i="23"/>
  <c r="D198" i="23"/>
  <c r="E198" i="23"/>
  <c r="F198" i="23"/>
  <c r="G198" i="23"/>
  <c r="B198" i="23"/>
  <c r="E197" i="23"/>
  <c r="G197" i="23"/>
  <c r="H197" i="23"/>
  <c r="F197" i="23"/>
  <c r="D197" i="23"/>
  <c r="B197" i="23"/>
  <c r="C197" i="23"/>
  <c r="G196" i="23"/>
  <c r="F196" i="23"/>
  <c r="D196" i="23"/>
  <c r="C196" i="23"/>
  <c r="B196" i="23"/>
  <c r="E196" i="23"/>
  <c r="H196" i="23"/>
  <c r="F195" i="23"/>
  <c r="E195" i="23"/>
  <c r="D195" i="23"/>
  <c r="C195" i="23"/>
  <c r="B195" i="23"/>
  <c r="G195" i="23"/>
  <c r="H195" i="23"/>
  <c r="G194" i="23"/>
  <c r="F194" i="23"/>
  <c r="E194" i="23"/>
  <c r="D194" i="23"/>
  <c r="C194" i="23"/>
  <c r="B194" i="23"/>
  <c r="H194" i="23"/>
  <c r="H193" i="23"/>
  <c r="G193" i="23"/>
  <c r="B193" i="23"/>
  <c r="C193" i="23"/>
  <c r="D193" i="23"/>
  <c r="E193" i="23"/>
  <c r="F193" i="23"/>
  <c r="D192" i="23"/>
  <c r="C192" i="23"/>
  <c r="B192" i="23"/>
  <c r="F192" i="23"/>
  <c r="G192" i="23"/>
  <c r="H192" i="23"/>
  <c r="E192" i="23"/>
  <c r="E191" i="23"/>
  <c r="F191" i="23"/>
  <c r="G191" i="23"/>
  <c r="H191" i="23"/>
  <c r="D191" i="23"/>
  <c r="B191" i="23"/>
  <c r="C191" i="23"/>
  <c r="B190" i="23"/>
  <c r="C190" i="23"/>
  <c r="D190" i="23"/>
  <c r="E190" i="23"/>
  <c r="F190" i="23"/>
  <c r="G190" i="23"/>
  <c r="H190" i="23"/>
  <c r="B189" i="23"/>
  <c r="C189" i="23"/>
  <c r="D189" i="23"/>
  <c r="E189" i="23"/>
  <c r="F189" i="23"/>
  <c r="G189" i="23"/>
  <c r="H189" i="23"/>
  <c r="B188" i="23"/>
  <c r="C188" i="23"/>
  <c r="E188" i="23"/>
  <c r="F188" i="23"/>
  <c r="G188" i="23"/>
  <c r="H188" i="23"/>
  <c r="D188" i="23"/>
  <c r="D187" i="23"/>
  <c r="C187" i="23"/>
  <c r="B187" i="23"/>
  <c r="E187" i="23"/>
  <c r="F187" i="23"/>
  <c r="G187" i="23"/>
  <c r="H187" i="23"/>
  <c r="D186" i="23"/>
  <c r="E186" i="23"/>
  <c r="H186" i="23"/>
  <c r="G186" i="23"/>
  <c r="C186" i="23"/>
  <c r="B186" i="23"/>
  <c r="F186" i="23"/>
  <c r="F185" i="23"/>
  <c r="G185" i="23"/>
  <c r="E185" i="23"/>
  <c r="D185" i="23"/>
  <c r="C185" i="23"/>
  <c r="B185" i="23"/>
  <c r="H185" i="23"/>
  <c r="H184" i="23"/>
  <c r="F184" i="23"/>
  <c r="E184" i="23"/>
  <c r="D184" i="23"/>
  <c r="C184" i="23"/>
  <c r="B184" i="23"/>
  <c r="G184" i="23"/>
  <c r="E183" i="23"/>
  <c r="D183" i="23"/>
  <c r="C183" i="23"/>
  <c r="H183" i="23"/>
  <c r="G183" i="23"/>
  <c r="F183" i="23"/>
  <c r="B183" i="23"/>
  <c r="D182" i="23"/>
  <c r="C182" i="23"/>
  <c r="B182" i="23"/>
  <c r="G182" i="23"/>
  <c r="H182" i="23"/>
  <c r="F182" i="23"/>
  <c r="E182" i="23"/>
  <c r="C181" i="23"/>
  <c r="E181" i="23"/>
  <c r="H181" i="23"/>
  <c r="B181" i="23"/>
  <c r="D181" i="23"/>
  <c r="F181" i="23"/>
  <c r="G181" i="23"/>
  <c r="E180" i="23"/>
  <c r="D180" i="23"/>
  <c r="C180" i="23"/>
  <c r="B180" i="23"/>
  <c r="F180" i="23"/>
  <c r="G180" i="23"/>
  <c r="H180" i="23"/>
  <c r="H179" i="23"/>
  <c r="G179" i="23"/>
  <c r="F179" i="23"/>
  <c r="E179" i="23"/>
  <c r="D179" i="23"/>
  <c r="C179" i="23"/>
  <c r="B179" i="23"/>
  <c r="E178" i="23"/>
  <c r="B178" i="23"/>
  <c r="C178" i="23"/>
  <c r="D178" i="23"/>
  <c r="F178" i="23"/>
  <c r="G178" i="23"/>
  <c r="H178" i="23"/>
  <c r="E177" i="23"/>
  <c r="D177" i="23"/>
  <c r="G177" i="23"/>
  <c r="H177" i="23"/>
  <c r="F177" i="23"/>
  <c r="B177" i="23"/>
  <c r="C177" i="23"/>
  <c r="C176" i="23"/>
  <c r="D176" i="23"/>
  <c r="E176" i="23"/>
  <c r="F176" i="23"/>
  <c r="G176" i="23"/>
  <c r="H176" i="23"/>
  <c r="B176" i="23"/>
  <c r="D175" i="23"/>
  <c r="B175" i="23"/>
  <c r="C175" i="23"/>
  <c r="E175" i="23"/>
  <c r="F175" i="23"/>
  <c r="G175" i="23"/>
  <c r="H175" i="23"/>
  <c r="F174" i="23"/>
  <c r="E174" i="23"/>
  <c r="D174" i="23"/>
  <c r="C174" i="23"/>
  <c r="B174" i="23"/>
  <c r="H174" i="23"/>
  <c r="G174" i="23"/>
  <c r="D173" i="23"/>
  <c r="H173" i="23"/>
  <c r="G173" i="23"/>
  <c r="F173" i="23"/>
  <c r="C173" i="23"/>
  <c r="E173" i="23"/>
  <c r="B173" i="23"/>
  <c r="F172" i="23"/>
  <c r="H172" i="23"/>
  <c r="G172" i="23"/>
  <c r="B172" i="23"/>
  <c r="C172" i="23"/>
  <c r="D172" i="23"/>
  <c r="E172" i="23"/>
  <c r="B171" i="23"/>
  <c r="C171" i="23"/>
  <c r="D171" i="23"/>
  <c r="F171" i="23"/>
  <c r="H171" i="23"/>
  <c r="E171" i="23"/>
  <c r="G171" i="23"/>
  <c r="G170" i="23"/>
  <c r="E170" i="23"/>
  <c r="C170" i="23"/>
  <c r="D170" i="23"/>
  <c r="F170" i="23"/>
  <c r="H170" i="23"/>
  <c r="B170" i="23"/>
  <c r="E169" i="23"/>
  <c r="D169" i="23"/>
  <c r="C169" i="23"/>
  <c r="B169" i="23"/>
  <c r="G169" i="23"/>
  <c r="F169" i="23"/>
  <c r="H169" i="23"/>
  <c r="E168" i="23"/>
  <c r="C168" i="23"/>
  <c r="B168" i="23"/>
  <c r="H168" i="23"/>
  <c r="F168" i="23"/>
  <c r="G168" i="23"/>
  <c r="D168" i="23"/>
  <c r="F167" i="23"/>
  <c r="G167" i="23"/>
  <c r="E167" i="23"/>
  <c r="D167" i="23"/>
  <c r="C167" i="23"/>
  <c r="B167" i="23"/>
  <c r="H167" i="23"/>
  <c r="E166" i="23"/>
  <c r="B166" i="23"/>
  <c r="G166" i="23"/>
  <c r="F166" i="23"/>
  <c r="D166" i="23"/>
  <c r="H166" i="23"/>
  <c r="C166" i="23"/>
  <c r="H165" i="23"/>
  <c r="G165" i="23"/>
  <c r="F165" i="23"/>
  <c r="E165" i="23"/>
  <c r="D165" i="23"/>
  <c r="B165" i="23"/>
  <c r="C165" i="23"/>
  <c r="H164" i="23"/>
  <c r="G164" i="23"/>
  <c r="F164" i="23"/>
  <c r="E164" i="23"/>
  <c r="D164" i="23"/>
  <c r="C164" i="23"/>
  <c r="B164" i="23"/>
  <c r="E163" i="23"/>
  <c r="F163" i="23"/>
  <c r="G163" i="23"/>
  <c r="H163" i="23"/>
  <c r="B163" i="23"/>
  <c r="C163" i="23"/>
  <c r="D163" i="23"/>
  <c r="G162" i="23"/>
  <c r="E162" i="23"/>
  <c r="H162" i="23"/>
  <c r="F162" i="23"/>
  <c r="B162" i="23"/>
  <c r="C162" i="23"/>
  <c r="D162" i="23"/>
  <c r="D161" i="23"/>
  <c r="C161" i="23"/>
  <c r="B161" i="23"/>
  <c r="G161" i="23"/>
  <c r="F161" i="23"/>
  <c r="H161" i="23"/>
  <c r="E161" i="23"/>
  <c r="B160" i="23"/>
  <c r="H160" i="23"/>
  <c r="G160" i="23"/>
  <c r="F160" i="23"/>
  <c r="E160" i="23"/>
  <c r="D160" i="23"/>
  <c r="C160" i="23"/>
  <c r="H159" i="23"/>
  <c r="G159" i="23"/>
  <c r="F159" i="23"/>
  <c r="E159" i="23"/>
  <c r="D159" i="23"/>
  <c r="C159" i="23"/>
  <c r="B159" i="23"/>
  <c r="H158" i="23"/>
  <c r="G158" i="23"/>
  <c r="C158" i="23"/>
  <c r="D158" i="23"/>
  <c r="E158" i="23"/>
  <c r="F158" i="23"/>
  <c r="B158" i="23"/>
  <c r="B157" i="23"/>
  <c r="H157" i="23"/>
  <c r="G157" i="23"/>
  <c r="F157" i="23"/>
  <c r="E157" i="23"/>
  <c r="D157" i="23"/>
  <c r="C157" i="23"/>
  <c r="G156" i="23"/>
  <c r="B156" i="23"/>
  <c r="F156" i="23"/>
  <c r="E156" i="23"/>
  <c r="D156" i="23"/>
  <c r="C156" i="23"/>
  <c r="H156" i="23"/>
  <c r="B155" i="23"/>
  <c r="C155" i="23"/>
  <c r="E155" i="23"/>
  <c r="D155" i="23"/>
  <c r="G155" i="23"/>
  <c r="H155" i="23"/>
  <c r="F155" i="23"/>
  <c r="H154" i="23"/>
  <c r="B154" i="23"/>
  <c r="G154" i="23"/>
  <c r="F154" i="23"/>
  <c r="E154" i="23"/>
  <c r="D154" i="23"/>
  <c r="C154" i="23"/>
  <c r="C153" i="23"/>
  <c r="H153" i="23"/>
  <c r="B153" i="23"/>
  <c r="D153" i="23"/>
  <c r="E153" i="23"/>
  <c r="F153" i="23"/>
  <c r="G153" i="23"/>
  <c r="C152" i="23"/>
  <c r="B152" i="23"/>
  <c r="H152" i="23"/>
  <c r="G152" i="23"/>
  <c r="E152" i="23"/>
  <c r="F152" i="23"/>
  <c r="D152" i="23"/>
  <c r="H151" i="23"/>
  <c r="G151" i="23"/>
  <c r="F151" i="23"/>
  <c r="E151" i="23"/>
  <c r="D151" i="23"/>
  <c r="C151" i="23"/>
  <c r="B151" i="23"/>
  <c r="D150" i="23"/>
  <c r="H150" i="23"/>
  <c r="G150" i="23"/>
  <c r="F150" i="23"/>
  <c r="E150" i="23"/>
  <c r="C150" i="23"/>
  <c r="B150" i="23"/>
  <c r="B149" i="23"/>
  <c r="H149" i="23"/>
  <c r="G149" i="23"/>
  <c r="F149" i="23"/>
  <c r="E149" i="23"/>
  <c r="D149" i="23"/>
  <c r="C149" i="23"/>
  <c r="H148" i="23"/>
  <c r="G148" i="23"/>
  <c r="F148" i="23"/>
  <c r="E148" i="23"/>
  <c r="D148" i="23"/>
  <c r="B148" i="23"/>
  <c r="C148" i="23"/>
  <c r="C147" i="23"/>
  <c r="B147" i="23"/>
  <c r="H147" i="23"/>
  <c r="G147" i="23"/>
  <c r="F147" i="23"/>
  <c r="E147" i="23"/>
  <c r="D147" i="23"/>
  <c r="H146" i="23"/>
  <c r="B146" i="23"/>
  <c r="C146" i="23"/>
  <c r="D146" i="23"/>
  <c r="E146" i="23"/>
  <c r="F146" i="23"/>
  <c r="G146" i="23"/>
  <c r="B145" i="23"/>
  <c r="H145" i="23"/>
  <c r="G145" i="23"/>
  <c r="F145" i="23"/>
  <c r="E145" i="23"/>
  <c r="D145" i="23"/>
  <c r="C145" i="23"/>
  <c r="B144" i="23"/>
  <c r="H144" i="23"/>
  <c r="G144" i="23"/>
  <c r="F144" i="23"/>
  <c r="C144" i="23"/>
  <c r="D144" i="23"/>
  <c r="E144" i="23"/>
  <c r="B143" i="23"/>
  <c r="C143" i="23"/>
  <c r="D143" i="23"/>
  <c r="E143" i="23"/>
  <c r="F143" i="23"/>
  <c r="G143" i="23"/>
  <c r="H143" i="23"/>
  <c r="E142" i="23"/>
  <c r="D142" i="23"/>
  <c r="B142" i="23"/>
  <c r="C142" i="23"/>
  <c r="H142" i="23"/>
  <c r="G142" i="23"/>
  <c r="F142" i="23"/>
  <c r="C141" i="23"/>
  <c r="B141" i="23"/>
  <c r="H141" i="23"/>
  <c r="G141" i="23"/>
  <c r="F141" i="23"/>
  <c r="E141" i="23"/>
  <c r="D141" i="23"/>
  <c r="H140" i="23"/>
  <c r="B140" i="23"/>
  <c r="C140" i="23"/>
  <c r="D140" i="23"/>
  <c r="F140" i="23"/>
  <c r="G140" i="23"/>
  <c r="E140" i="23"/>
  <c r="H139" i="23"/>
  <c r="G139" i="23"/>
  <c r="E139" i="23"/>
  <c r="D139" i="23"/>
  <c r="F139" i="23"/>
  <c r="C139" i="23"/>
  <c r="B139" i="23"/>
  <c r="D138" i="23"/>
  <c r="C138" i="23"/>
  <c r="E138" i="23"/>
  <c r="B138" i="23"/>
  <c r="H138" i="23"/>
  <c r="G138" i="23"/>
  <c r="F138" i="23"/>
  <c r="F137" i="23"/>
  <c r="H137" i="23"/>
  <c r="G137" i="23"/>
  <c r="E137" i="23"/>
  <c r="B137" i="23"/>
  <c r="D137" i="23"/>
  <c r="C137" i="23"/>
  <c r="H136" i="23"/>
  <c r="G136" i="23"/>
  <c r="F136" i="23"/>
  <c r="E136" i="23"/>
  <c r="D136" i="23"/>
  <c r="C136" i="23"/>
  <c r="B136" i="23"/>
  <c r="F135" i="23"/>
  <c r="B135" i="23"/>
  <c r="C135" i="23"/>
  <c r="D135" i="23"/>
  <c r="E135" i="23"/>
  <c r="H135" i="23"/>
  <c r="G135" i="23"/>
  <c r="B134" i="23"/>
  <c r="C134" i="23"/>
  <c r="D134" i="23"/>
  <c r="E134" i="23"/>
  <c r="F134" i="23"/>
  <c r="G134" i="23"/>
  <c r="H134" i="23"/>
  <c r="H133" i="23"/>
  <c r="F133" i="23"/>
  <c r="G133" i="23"/>
  <c r="E133" i="23"/>
  <c r="D133" i="23"/>
  <c r="C133" i="23"/>
  <c r="B133" i="23"/>
  <c r="C132" i="23"/>
  <c r="H132" i="23"/>
  <c r="G132" i="23"/>
  <c r="F132" i="23"/>
  <c r="E132" i="23"/>
  <c r="D132" i="23"/>
  <c r="B132" i="23"/>
  <c r="B131" i="23"/>
  <c r="H131" i="23"/>
  <c r="G131" i="23"/>
  <c r="F131" i="23"/>
  <c r="E131" i="23"/>
  <c r="D131" i="23"/>
  <c r="C131" i="23"/>
  <c r="F130" i="23"/>
  <c r="G130" i="23"/>
  <c r="H130" i="23"/>
  <c r="C130" i="23"/>
  <c r="D130" i="23"/>
  <c r="B130" i="23"/>
  <c r="E130" i="23"/>
  <c r="G129" i="23"/>
  <c r="F129" i="23"/>
  <c r="B129" i="23"/>
  <c r="E129" i="23"/>
  <c r="D129" i="23"/>
  <c r="C129" i="23"/>
  <c r="H129" i="23"/>
  <c r="B128" i="23"/>
  <c r="H128" i="23"/>
  <c r="G128" i="23"/>
  <c r="F128" i="23"/>
  <c r="E128" i="23"/>
  <c r="D128" i="23"/>
  <c r="C128" i="23"/>
  <c r="E127" i="23"/>
  <c r="C127" i="23"/>
  <c r="B127" i="23"/>
  <c r="H127" i="23"/>
  <c r="G127" i="23"/>
  <c r="F127" i="23"/>
  <c r="D127" i="23"/>
  <c r="B126" i="23"/>
  <c r="H126" i="23"/>
  <c r="G126" i="23"/>
  <c r="F126" i="23"/>
  <c r="E126" i="23"/>
  <c r="D126" i="23"/>
  <c r="C126" i="23"/>
  <c r="B125" i="23"/>
  <c r="H125" i="23"/>
  <c r="G125" i="23"/>
  <c r="F125" i="23"/>
  <c r="E125" i="23"/>
  <c r="D125" i="23"/>
  <c r="C125" i="23"/>
  <c r="G124" i="23"/>
  <c r="F124" i="23"/>
  <c r="E124" i="23"/>
  <c r="D124" i="23"/>
  <c r="C124" i="23"/>
  <c r="B124" i="23"/>
  <c r="H124" i="23"/>
  <c r="B123" i="23"/>
  <c r="H123" i="23"/>
  <c r="G123" i="23"/>
  <c r="F123" i="23"/>
  <c r="E123" i="23"/>
  <c r="D123" i="23"/>
  <c r="C123" i="23"/>
  <c r="B122" i="23"/>
  <c r="H122" i="23"/>
  <c r="G122" i="23"/>
  <c r="F122" i="23"/>
  <c r="E122" i="23"/>
  <c r="D122" i="23"/>
  <c r="C122" i="23"/>
  <c r="G121" i="23"/>
  <c r="D121" i="23"/>
  <c r="C121" i="23"/>
  <c r="H121" i="23"/>
  <c r="B121" i="23"/>
  <c r="F121" i="23"/>
  <c r="E121" i="23"/>
  <c r="H120" i="23"/>
  <c r="G120" i="23"/>
  <c r="F120" i="23"/>
  <c r="E120" i="23"/>
  <c r="D120" i="23"/>
  <c r="C120" i="23"/>
  <c r="B120" i="23"/>
  <c r="B119" i="23"/>
  <c r="C119" i="23"/>
  <c r="D119" i="23"/>
  <c r="G119" i="23"/>
  <c r="F119" i="23"/>
  <c r="E119" i="23"/>
  <c r="H119" i="23"/>
  <c r="B118" i="23"/>
  <c r="C118" i="23"/>
  <c r="E118" i="23"/>
  <c r="D118" i="23"/>
  <c r="F118" i="23"/>
  <c r="G118" i="23"/>
  <c r="H118" i="23"/>
  <c r="H117" i="23"/>
  <c r="G117" i="23"/>
  <c r="F117" i="23"/>
  <c r="E117" i="23"/>
  <c r="D117" i="23"/>
  <c r="C117" i="23"/>
  <c r="B117" i="23"/>
  <c r="H116" i="23"/>
  <c r="G116" i="23"/>
  <c r="F116" i="23"/>
  <c r="E116" i="23"/>
  <c r="D116" i="23"/>
  <c r="C116" i="23"/>
  <c r="B116" i="23"/>
  <c r="H115" i="23"/>
  <c r="G115" i="23"/>
  <c r="F115" i="23"/>
  <c r="E115" i="23"/>
  <c r="D115" i="23"/>
  <c r="C115" i="23"/>
  <c r="B115" i="23"/>
  <c r="H114" i="23"/>
  <c r="G114" i="23"/>
  <c r="F114" i="23"/>
  <c r="E114" i="23"/>
  <c r="D114" i="23"/>
  <c r="C114" i="23"/>
  <c r="B114" i="23"/>
  <c r="H113" i="23"/>
  <c r="G113" i="23"/>
  <c r="F113" i="23"/>
  <c r="E113" i="23"/>
  <c r="D113" i="23"/>
  <c r="C113" i="23"/>
  <c r="B113" i="23"/>
  <c r="H112" i="23"/>
  <c r="G112" i="23"/>
  <c r="F112" i="23"/>
  <c r="E112" i="23"/>
  <c r="D112" i="23"/>
  <c r="C112" i="23"/>
  <c r="B112" i="23"/>
  <c r="B111" i="23"/>
  <c r="G111" i="23"/>
  <c r="H111" i="23"/>
  <c r="F111" i="23"/>
  <c r="E111" i="23"/>
  <c r="D111" i="23"/>
  <c r="C111" i="23"/>
  <c r="C110" i="23"/>
  <c r="B110" i="23"/>
  <c r="H110" i="23"/>
  <c r="G110" i="23"/>
  <c r="F110" i="23"/>
  <c r="E110" i="23"/>
  <c r="D110" i="23"/>
  <c r="H109" i="23"/>
  <c r="G109" i="23"/>
  <c r="F109" i="23"/>
  <c r="E109" i="23"/>
  <c r="D109" i="23"/>
  <c r="B109" i="23"/>
  <c r="C109" i="23"/>
  <c r="H108" i="23"/>
  <c r="G108" i="23"/>
  <c r="F108" i="23"/>
  <c r="E108" i="23"/>
  <c r="D108" i="23"/>
  <c r="C108" i="23"/>
  <c r="B108" i="23"/>
  <c r="H107" i="23"/>
  <c r="G107" i="23"/>
  <c r="F107" i="23"/>
  <c r="E107" i="23"/>
  <c r="D107" i="23"/>
  <c r="C107" i="23"/>
  <c r="B107" i="23"/>
  <c r="H106" i="23"/>
  <c r="G106" i="23"/>
  <c r="F106" i="23"/>
  <c r="E106" i="23"/>
  <c r="D106" i="23"/>
  <c r="C106" i="23"/>
  <c r="B106" i="23"/>
  <c r="C105" i="23"/>
  <c r="B105" i="23"/>
  <c r="G105" i="23"/>
  <c r="H105" i="23"/>
  <c r="F105" i="23"/>
  <c r="E105" i="23"/>
  <c r="D105" i="23"/>
  <c r="B104" i="23"/>
  <c r="H104" i="23"/>
  <c r="G104" i="23"/>
  <c r="F104" i="23"/>
  <c r="D104" i="23"/>
  <c r="C104" i="23"/>
  <c r="E104" i="23"/>
  <c r="D103" i="23"/>
  <c r="H103" i="23"/>
  <c r="G103" i="23"/>
  <c r="F103" i="23"/>
  <c r="E103" i="23"/>
  <c r="C103" i="23"/>
  <c r="B103" i="23"/>
  <c r="G102" i="23"/>
  <c r="H102" i="23"/>
  <c r="F102" i="23"/>
  <c r="E102" i="23"/>
  <c r="D102" i="23"/>
  <c r="C102" i="23"/>
  <c r="B102" i="23"/>
  <c r="B101" i="23"/>
  <c r="C101" i="23"/>
  <c r="D101" i="23"/>
  <c r="E101" i="23"/>
  <c r="G101" i="23"/>
  <c r="H101" i="23"/>
  <c r="F101" i="23"/>
  <c r="E100" i="23"/>
  <c r="D100" i="23"/>
  <c r="F100" i="23"/>
  <c r="B100" i="23"/>
  <c r="C100" i="23"/>
  <c r="G100" i="23"/>
  <c r="H100" i="23"/>
  <c r="D99" i="23"/>
  <c r="B99" i="23"/>
  <c r="E99" i="23"/>
  <c r="F99" i="23"/>
  <c r="H99" i="23"/>
  <c r="C99" i="23"/>
  <c r="G99" i="23"/>
  <c r="H98" i="23"/>
  <c r="G98" i="23"/>
  <c r="F98" i="23"/>
  <c r="E98" i="23"/>
  <c r="D98" i="23"/>
  <c r="C98" i="23"/>
  <c r="B98" i="23"/>
  <c r="D97" i="23"/>
  <c r="C97" i="23"/>
  <c r="B97" i="23"/>
  <c r="E97" i="23"/>
  <c r="H97" i="23"/>
  <c r="G97" i="23"/>
  <c r="F97" i="23"/>
  <c r="D96" i="23"/>
  <c r="E96" i="23"/>
  <c r="G96" i="23"/>
  <c r="C96" i="23"/>
  <c r="B96" i="23"/>
  <c r="F96" i="23"/>
  <c r="H96" i="23"/>
  <c r="G95" i="23"/>
  <c r="B95" i="23"/>
  <c r="C95" i="23"/>
  <c r="D95" i="23"/>
  <c r="E95" i="23"/>
  <c r="F95" i="23"/>
  <c r="H95" i="23"/>
  <c r="B94" i="23"/>
  <c r="C94" i="23"/>
  <c r="D94" i="23"/>
  <c r="F94" i="23"/>
  <c r="G94" i="23"/>
  <c r="H94" i="23"/>
  <c r="E94" i="23"/>
  <c r="G93" i="23"/>
  <c r="H93" i="23"/>
  <c r="B93" i="23"/>
  <c r="C93" i="23"/>
  <c r="D93" i="23"/>
  <c r="E93" i="23"/>
  <c r="F93" i="23"/>
  <c r="F92" i="23"/>
  <c r="B92" i="23"/>
  <c r="C92" i="23"/>
  <c r="D92" i="23"/>
  <c r="E92" i="23"/>
  <c r="G92" i="23"/>
  <c r="H92" i="23"/>
  <c r="E91" i="23"/>
  <c r="H91" i="23"/>
  <c r="G91" i="23"/>
  <c r="F91" i="23"/>
  <c r="D91" i="23"/>
  <c r="C91" i="23"/>
  <c r="B91" i="23"/>
  <c r="E90" i="23"/>
  <c r="H90" i="23"/>
  <c r="G90" i="23"/>
  <c r="F90" i="23"/>
  <c r="D90" i="23"/>
  <c r="C90" i="23"/>
  <c r="B90" i="23"/>
  <c r="B89" i="23"/>
  <c r="C89" i="23"/>
  <c r="H89" i="23"/>
  <c r="G89" i="23"/>
  <c r="F89" i="23"/>
  <c r="E89" i="23"/>
  <c r="D89" i="23"/>
  <c r="H88" i="23"/>
  <c r="G88" i="23"/>
  <c r="F88" i="23"/>
  <c r="E88" i="23"/>
  <c r="D88" i="23"/>
  <c r="C88" i="23"/>
  <c r="B88" i="23"/>
  <c r="H87" i="23"/>
  <c r="G87" i="23"/>
  <c r="F87" i="23"/>
  <c r="E87" i="23"/>
  <c r="D87" i="23"/>
  <c r="C87" i="23"/>
  <c r="B87" i="23"/>
  <c r="H86" i="23"/>
  <c r="G86" i="23"/>
  <c r="F86" i="23"/>
  <c r="E86" i="23"/>
  <c r="D86" i="23"/>
  <c r="C86" i="23"/>
  <c r="B86" i="23"/>
  <c r="H85" i="23"/>
  <c r="G85" i="23"/>
  <c r="F85" i="23"/>
  <c r="E85" i="23"/>
  <c r="D85" i="23"/>
  <c r="C85" i="23"/>
  <c r="B85" i="23"/>
  <c r="H84" i="23"/>
  <c r="G84" i="23"/>
  <c r="F84" i="23"/>
  <c r="E84" i="23"/>
  <c r="D84" i="23"/>
  <c r="C84" i="23"/>
  <c r="B84" i="23"/>
  <c r="B83" i="23"/>
  <c r="H83" i="23"/>
  <c r="G83" i="23"/>
  <c r="F83" i="23"/>
  <c r="E83" i="23"/>
  <c r="D83" i="23"/>
  <c r="C83" i="23"/>
  <c r="H82" i="23"/>
  <c r="G82" i="23"/>
  <c r="B82" i="23"/>
  <c r="C82" i="23"/>
  <c r="D82" i="23"/>
  <c r="E82" i="23"/>
  <c r="F82" i="23"/>
  <c r="B81" i="23"/>
  <c r="C81" i="23"/>
  <c r="D81" i="23"/>
  <c r="E81" i="23"/>
  <c r="F81" i="23"/>
  <c r="G81" i="23"/>
  <c r="H81" i="23"/>
  <c r="C80" i="23"/>
  <c r="D80" i="23"/>
  <c r="E80" i="23"/>
  <c r="F80" i="23"/>
  <c r="B80" i="23"/>
  <c r="G80" i="23"/>
  <c r="H80" i="23"/>
  <c r="H79" i="23"/>
  <c r="G79" i="23"/>
  <c r="F79" i="23"/>
  <c r="E79" i="23"/>
  <c r="D79" i="23"/>
  <c r="C79" i="23"/>
  <c r="B79" i="23"/>
  <c r="H78" i="23"/>
  <c r="F78" i="23"/>
  <c r="G78" i="23"/>
  <c r="B78" i="23"/>
  <c r="C78" i="23"/>
  <c r="D78" i="23"/>
  <c r="E78" i="23"/>
  <c r="G77" i="23"/>
  <c r="H77" i="23"/>
  <c r="F77" i="23"/>
  <c r="E77" i="23"/>
  <c r="D77" i="23"/>
  <c r="C77" i="23"/>
  <c r="B77" i="23"/>
  <c r="H76" i="23"/>
  <c r="F76" i="23"/>
  <c r="E76" i="23"/>
  <c r="D76" i="23"/>
  <c r="C76" i="23"/>
  <c r="B76" i="23"/>
  <c r="G76" i="23"/>
  <c r="G75" i="23"/>
  <c r="H75" i="23"/>
  <c r="F75" i="23"/>
  <c r="E75" i="23"/>
  <c r="D75" i="23"/>
  <c r="C75" i="23"/>
  <c r="B75" i="23"/>
  <c r="B74" i="23"/>
  <c r="C74" i="23"/>
  <c r="D74" i="23"/>
  <c r="E74" i="23"/>
  <c r="F74" i="23"/>
  <c r="G74" i="23"/>
  <c r="H74" i="23"/>
  <c r="C73" i="23"/>
  <c r="B73" i="23"/>
  <c r="D73" i="23"/>
  <c r="H73" i="23"/>
  <c r="E73" i="23"/>
  <c r="F73" i="23"/>
  <c r="G73" i="23"/>
  <c r="G72" i="23"/>
  <c r="B72" i="23"/>
  <c r="C72" i="23"/>
  <c r="D72" i="23"/>
  <c r="E72" i="23"/>
  <c r="F72" i="23"/>
  <c r="H72" i="23"/>
  <c r="H71" i="23"/>
  <c r="C71" i="23"/>
  <c r="D71" i="23"/>
  <c r="E71" i="23"/>
  <c r="F71" i="23"/>
  <c r="G71" i="23"/>
  <c r="B71" i="23"/>
  <c r="E70" i="23"/>
  <c r="H70" i="23"/>
  <c r="G70" i="23"/>
  <c r="F70" i="23"/>
  <c r="D70" i="23"/>
  <c r="B70" i="23"/>
  <c r="C70" i="23"/>
  <c r="B69" i="23"/>
  <c r="H69" i="23"/>
  <c r="G69" i="23"/>
  <c r="F69" i="23"/>
  <c r="E69" i="23"/>
  <c r="D69" i="23"/>
  <c r="C69" i="23"/>
  <c r="B68" i="23"/>
  <c r="C68" i="23"/>
  <c r="E68" i="23"/>
  <c r="F68" i="23"/>
  <c r="H68" i="23"/>
  <c r="D68" i="23"/>
  <c r="G68" i="23"/>
  <c r="D67" i="23"/>
  <c r="E67" i="23"/>
  <c r="B67" i="23"/>
  <c r="C67" i="23" s="1"/>
  <c r="B66" i="23"/>
  <c r="E66" i="23"/>
  <c r="D66" i="23"/>
  <c r="C66" i="23"/>
  <c r="B65" i="23"/>
  <c r="D65" i="23"/>
  <c r="E65" i="23"/>
  <c r="C65" i="23"/>
  <c r="G64" i="23"/>
  <c r="H64" i="23"/>
  <c r="B64" i="23"/>
  <c r="C64" i="23"/>
  <c r="D64" i="23"/>
  <c r="F64" i="23"/>
  <c r="E64" i="23"/>
  <c r="B63" i="23"/>
  <c r="C63" i="23"/>
  <c r="D63" i="23"/>
  <c r="E63" i="23"/>
  <c r="E62" i="23"/>
  <c r="D62" i="23"/>
  <c r="B62" i="23"/>
  <c r="C62" i="23" s="1"/>
  <c r="E61" i="23"/>
  <c r="D61" i="23"/>
  <c r="B61" i="23"/>
  <c r="C61" i="23" s="1"/>
  <c r="E60" i="23"/>
  <c r="B60" i="23"/>
  <c r="D60" i="23"/>
  <c r="H60" i="23"/>
  <c r="G60" i="23"/>
  <c r="C60" i="23"/>
  <c r="F60" i="23"/>
  <c r="E59" i="23"/>
  <c r="D59" i="23"/>
  <c r="B59" i="23"/>
  <c r="C59" i="23"/>
  <c r="E58" i="23"/>
  <c r="D58" i="23"/>
  <c r="B58" i="23"/>
  <c r="C58" i="23" s="1"/>
  <c r="H57" i="23"/>
  <c r="B57" i="23"/>
  <c r="C57" i="23"/>
  <c r="D57" i="23"/>
  <c r="E57" i="23"/>
  <c r="F57" i="23"/>
  <c r="G57" i="23"/>
  <c r="E56" i="23"/>
  <c r="D56" i="23"/>
  <c r="B56" i="23"/>
  <c r="C56" i="23" s="1"/>
  <c r="G55" i="23"/>
  <c r="H55" i="23"/>
  <c r="F55" i="23"/>
  <c r="E55" i="23"/>
  <c r="D55" i="23"/>
  <c r="C55" i="23"/>
  <c r="B55" i="23"/>
  <c r="D54" i="23"/>
  <c r="B54" i="23"/>
  <c r="C54" i="23" s="1"/>
  <c r="E54" i="23"/>
  <c r="B53" i="23"/>
  <c r="D53" i="23"/>
  <c r="C53" i="23"/>
  <c r="G53" i="23"/>
  <c r="F53" i="23"/>
  <c r="H53" i="23" s="1"/>
  <c r="E53" i="23"/>
  <c r="B52" i="23"/>
  <c r="C52" i="23"/>
  <c r="D52" i="23"/>
  <c r="E52" i="23"/>
  <c r="F52" i="23"/>
  <c r="G52" i="23"/>
  <c r="H51" i="23"/>
  <c r="G51" i="23"/>
  <c r="F51" i="23"/>
  <c r="E51" i="23"/>
  <c r="C51" i="23"/>
  <c r="B51" i="23"/>
  <c r="D51" i="23"/>
  <c r="B50" i="23"/>
  <c r="C50" i="23"/>
  <c r="D50" i="23"/>
  <c r="E50" i="23"/>
  <c r="E49" i="23"/>
  <c r="D49" i="23"/>
  <c r="B49" i="23"/>
  <c r="C49" i="23"/>
  <c r="H48" i="23"/>
  <c r="B48" i="23"/>
  <c r="G48" i="23"/>
  <c r="F48" i="23"/>
  <c r="E48" i="23"/>
  <c r="D48" i="23"/>
  <c r="C48" i="23"/>
  <c r="D47" i="23"/>
  <c r="B47" i="23"/>
  <c r="C47" i="23" s="1"/>
  <c r="E47" i="23"/>
  <c r="D46" i="23"/>
  <c r="E46" i="23"/>
  <c r="B46" i="23"/>
  <c r="C46" i="23"/>
  <c r="E45" i="23"/>
  <c r="D45" i="23"/>
  <c r="B45" i="23"/>
  <c r="C45" i="23" s="1"/>
  <c r="H44" i="23"/>
  <c r="G44" i="23"/>
  <c r="E44" i="23"/>
  <c r="B44" i="23"/>
  <c r="C44" i="23"/>
  <c r="D44" i="23"/>
  <c r="F44" i="23"/>
  <c r="B43" i="23"/>
  <c r="C43" i="23"/>
  <c r="D43" i="23"/>
  <c r="F43" i="23"/>
  <c r="E43" i="23"/>
  <c r="G43" i="23"/>
  <c r="E42" i="23"/>
  <c r="D42" i="23"/>
  <c r="B42" i="23"/>
  <c r="C42" i="23" s="1"/>
  <c r="E41" i="23"/>
  <c r="D41" i="23"/>
  <c r="B41" i="23"/>
  <c r="C41" i="23" s="1"/>
  <c r="H40" i="23"/>
  <c r="B40" i="23"/>
  <c r="F40" i="23"/>
  <c r="E40" i="23"/>
  <c r="G40" i="23"/>
  <c r="D40" i="23"/>
  <c r="C40" i="23"/>
  <c r="E39" i="23"/>
  <c r="D39" i="23"/>
  <c r="B39" i="23"/>
  <c r="C39" i="23" s="1"/>
  <c r="E38" i="23"/>
  <c r="D38" i="23"/>
  <c r="B38" i="23"/>
  <c r="C38" i="23" s="1"/>
  <c r="D37" i="23"/>
  <c r="C37" i="23"/>
  <c r="B37" i="23"/>
  <c r="H37" i="23"/>
  <c r="G37" i="23"/>
  <c r="F37" i="23"/>
  <c r="E37" i="23"/>
  <c r="B36" i="23"/>
  <c r="C36" i="23" s="1"/>
  <c r="D36" i="23"/>
  <c r="E36" i="23"/>
  <c r="E35" i="23"/>
  <c r="D35" i="23"/>
  <c r="B35" i="23"/>
  <c r="C35" i="23" s="1"/>
  <c r="E34" i="23"/>
  <c r="D34" i="23"/>
  <c r="F34" i="23"/>
  <c r="G34" i="23"/>
  <c r="H34" i="23"/>
  <c r="B34" i="23"/>
  <c r="C34" i="23"/>
  <c r="E33" i="23"/>
  <c r="D33" i="23"/>
  <c r="B33" i="23"/>
  <c r="C33" i="23" s="1"/>
  <c r="D32" i="23"/>
  <c r="E32" i="23"/>
  <c r="B32" i="23"/>
  <c r="C32" i="23" s="1"/>
  <c r="E31" i="23"/>
  <c r="D31" i="23"/>
  <c r="B31" i="23"/>
  <c r="C31" i="23" s="1"/>
  <c r="D30" i="23"/>
  <c r="E30" i="23"/>
  <c r="F30" i="23"/>
  <c r="G30" i="23"/>
  <c r="H30" i="23"/>
  <c r="B30" i="23"/>
  <c r="C30" i="23"/>
  <c r="E29" i="23"/>
  <c r="B29" i="23"/>
  <c r="C29" i="23"/>
  <c r="D29" i="23"/>
  <c r="D28" i="23"/>
  <c r="E28" i="23"/>
  <c r="B28" i="23"/>
  <c r="C28" i="23" s="1"/>
  <c r="E27" i="23"/>
  <c r="F27" i="23"/>
  <c r="G27" i="23"/>
  <c r="H27" i="23"/>
  <c r="B27" i="23"/>
  <c r="C27" i="23"/>
  <c r="D27" i="23"/>
  <c r="E26" i="23"/>
  <c r="D26" i="23"/>
  <c r="B26" i="23"/>
  <c r="C26" i="23" s="1"/>
  <c r="E25" i="23"/>
  <c r="D25" i="23"/>
  <c r="B25" i="23"/>
  <c r="C25" i="23" s="1"/>
  <c r="E24" i="23"/>
  <c r="D24" i="23"/>
  <c r="B24" i="23"/>
  <c r="C24" i="23" s="1"/>
  <c r="G23" i="23"/>
  <c r="H23" i="23"/>
  <c r="B23" i="23"/>
  <c r="F23" i="23"/>
  <c r="C23" i="23"/>
  <c r="D23" i="23"/>
  <c r="E23" i="23"/>
  <c r="D22" i="23"/>
  <c r="E22" i="23"/>
  <c r="B22" i="23"/>
  <c r="C22" i="23" s="1"/>
  <c r="B21" i="23"/>
  <c r="C21" i="23" s="1"/>
  <c r="E21" i="23"/>
  <c r="D21" i="23"/>
  <c r="E20" i="23"/>
  <c r="B20" i="23"/>
  <c r="D20" i="23"/>
  <c r="C20" i="23"/>
  <c r="B19" i="23"/>
  <c r="D19" i="23"/>
  <c r="E19" i="23"/>
  <c r="F19" i="23"/>
  <c r="G19" i="23"/>
  <c r="C19" i="23"/>
  <c r="H19" i="23"/>
  <c r="E18" i="23"/>
  <c r="B18" i="23"/>
  <c r="C18" i="23" s="1"/>
  <c r="D18" i="23"/>
  <c r="E17" i="23"/>
  <c r="D17" i="23"/>
  <c r="B17" i="23"/>
  <c r="C17" i="23" s="1"/>
  <c r="H16" i="23"/>
  <c r="G16" i="23"/>
  <c r="F16" i="23"/>
  <c r="E16" i="23"/>
  <c r="D16" i="23"/>
  <c r="C16" i="23"/>
  <c r="B16" i="23"/>
  <c r="E15" i="23"/>
  <c r="D15" i="23"/>
  <c r="B15" i="23"/>
  <c r="C15" i="23" s="1"/>
  <c r="H14" i="23"/>
  <c r="G14" i="23"/>
  <c r="F14" i="23"/>
  <c r="E14" i="23"/>
  <c r="D14" i="23"/>
  <c r="C14" i="23"/>
  <c r="B14" i="23"/>
  <c r="E13" i="23"/>
  <c r="D13" i="23"/>
  <c r="B13" i="23"/>
  <c r="C13" i="23" s="1"/>
  <c r="E12" i="23"/>
  <c r="D12" i="23"/>
  <c r="B12" i="23"/>
  <c r="C12" i="23" s="1"/>
  <c r="F11" i="23"/>
  <c r="H11" i="23"/>
  <c r="B11" i="23"/>
  <c r="C11" i="23"/>
  <c r="D11" i="23"/>
  <c r="E11" i="23"/>
  <c r="G11" i="23"/>
  <c r="B10" i="23"/>
  <c r="D10" i="23"/>
  <c r="E10" i="23"/>
  <c r="C10" i="23"/>
  <c r="H9" i="23"/>
  <c r="F9" i="23"/>
  <c r="E9" i="23"/>
  <c r="D9" i="23"/>
  <c r="C9" i="23"/>
  <c r="B9" i="23"/>
  <c r="G9" i="23"/>
  <c r="E8" i="23"/>
  <c r="D8" i="23"/>
  <c r="B8" i="23"/>
  <c r="C8" i="23" s="1"/>
  <c r="B7" i="23"/>
  <c r="C7" i="23"/>
  <c r="D7" i="23"/>
  <c r="E7" i="23"/>
  <c r="F7" i="23"/>
  <c r="H7" i="23" s="1"/>
  <c r="G7" i="23"/>
  <c r="G6" i="23"/>
  <c r="B6" i="23"/>
  <c r="C6" i="23"/>
  <c r="D6" i="23"/>
  <c r="E6" i="23"/>
  <c r="F6" i="23"/>
  <c r="H6" i="23"/>
  <c r="B5" i="23"/>
  <c r="C5" i="23"/>
  <c r="D5" i="23"/>
  <c r="E5" i="23"/>
  <c r="E4" i="23"/>
  <c r="B4" i="23"/>
  <c r="C4" i="23"/>
  <c r="G4729" i="22"/>
  <c r="E4729" i="22"/>
  <c r="B4730" i="22"/>
  <c r="C4729" i="22"/>
  <c r="F4729" i="22" s="1"/>
  <c r="G4675" i="22"/>
  <c r="B4676" i="22"/>
  <c r="E4675" i="22"/>
  <c r="C4675" i="22"/>
  <c r="F4675" i="22" s="1"/>
  <c r="C4621" i="22"/>
  <c r="D4621" i="22" s="1"/>
  <c r="E4621" i="22"/>
  <c r="F4621" i="22"/>
  <c r="G4621" i="22"/>
  <c r="B4622" i="22"/>
  <c r="E4567" i="22"/>
  <c r="C4567" i="22"/>
  <c r="G4567" i="22"/>
  <c r="B4568" i="22"/>
  <c r="E4513" i="22"/>
  <c r="B4514" i="22"/>
  <c r="G4513" i="22"/>
  <c r="C4513" i="22"/>
  <c r="F4513" i="22" s="1"/>
  <c r="E4507" i="22"/>
  <c r="I4507" i="22"/>
  <c r="H4507" i="22"/>
  <c r="G4507" i="22"/>
  <c r="F4507" i="22"/>
  <c r="I4506" i="22"/>
  <c r="F4506" i="22"/>
  <c r="E4506" i="22"/>
  <c r="G4506" i="22"/>
  <c r="H4506" i="22"/>
  <c r="E4505" i="22"/>
  <c r="F4505" i="22"/>
  <c r="G4505" i="22"/>
  <c r="H4505" i="22"/>
  <c r="I4505" i="22"/>
  <c r="E4504" i="22"/>
  <c r="G4504" i="22"/>
  <c r="I4504" i="22"/>
  <c r="F4504" i="22"/>
  <c r="H4504" i="22"/>
  <c r="I4503" i="22"/>
  <c r="H4503" i="22"/>
  <c r="G4503" i="22"/>
  <c r="F4503" i="22"/>
  <c r="E4503" i="22"/>
  <c r="I4502" i="22"/>
  <c r="H4502" i="22"/>
  <c r="F4502" i="22"/>
  <c r="E4502" i="22"/>
  <c r="G4502" i="22"/>
  <c r="G4501" i="22"/>
  <c r="H4501" i="22"/>
  <c r="I4501" i="22"/>
  <c r="E4501" i="22"/>
  <c r="F4501" i="22"/>
  <c r="H4500" i="22"/>
  <c r="G4500" i="22"/>
  <c r="F4500" i="22"/>
  <c r="E4500" i="22"/>
  <c r="I4500" i="22"/>
  <c r="E4499" i="22"/>
  <c r="I4499" i="22"/>
  <c r="H4499" i="22"/>
  <c r="G4499" i="22"/>
  <c r="F4499" i="22"/>
  <c r="E4498" i="22"/>
  <c r="I4498" i="22"/>
  <c r="H4498" i="22"/>
  <c r="G4498" i="22"/>
  <c r="F4498" i="22"/>
  <c r="G4497" i="22"/>
  <c r="H4497" i="22"/>
  <c r="I4497" i="22"/>
  <c r="F4497" i="22"/>
  <c r="E4497" i="22"/>
  <c r="I4496" i="22"/>
  <c r="H4496" i="22"/>
  <c r="G4496" i="22"/>
  <c r="F4496" i="22"/>
  <c r="E4496" i="22"/>
  <c r="I4495" i="22"/>
  <c r="H4495" i="22"/>
  <c r="G4495" i="22"/>
  <c r="F4495" i="22"/>
  <c r="E4495" i="22"/>
  <c r="H4494" i="22"/>
  <c r="I4494" i="22"/>
  <c r="F4494" i="22"/>
  <c r="E4494" i="22"/>
  <c r="G4494" i="22"/>
  <c r="I4493" i="22"/>
  <c r="H4493" i="22"/>
  <c r="G4493" i="22"/>
  <c r="F4493" i="22"/>
  <c r="E4493" i="22"/>
  <c r="H4492" i="22"/>
  <c r="E4492" i="22"/>
  <c r="F4492" i="22"/>
  <c r="G4492" i="22"/>
  <c r="I4492" i="22"/>
  <c r="I4491" i="22"/>
  <c r="H4491" i="22"/>
  <c r="G4491" i="22"/>
  <c r="F4491" i="22"/>
  <c r="E4491" i="22"/>
  <c r="I4490" i="22"/>
  <c r="H4490" i="22"/>
  <c r="G4490" i="22"/>
  <c r="F4490" i="22"/>
  <c r="E4490" i="22"/>
  <c r="H4489" i="22"/>
  <c r="I4489" i="22"/>
  <c r="E4489" i="22"/>
  <c r="F4489" i="22"/>
  <c r="G4489" i="22"/>
  <c r="I4488" i="22"/>
  <c r="G4488" i="22"/>
  <c r="F4488" i="22"/>
  <c r="E4488" i="22"/>
  <c r="H4488" i="22"/>
  <c r="I4487" i="22"/>
  <c r="H4487" i="22"/>
  <c r="G4487" i="22"/>
  <c r="F4487" i="22"/>
  <c r="E4487" i="22"/>
  <c r="I4486" i="22"/>
  <c r="H4486" i="22"/>
  <c r="G4486" i="22"/>
  <c r="F4486" i="22"/>
  <c r="E4486" i="22"/>
  <c r="I4485" i="22"/>
  <c r="H4485" i="22"/>
  <c r="F4485" i="22"/>
  <c r="E4485" i="22"/>
  <c r="G4485" i="22"/>
  <c r="I4484" i="22"/>
  <c r="H4484" i="22"/>
  <c r="G4484" i="22"/>
  <c r="F4484" i="22"/>
  <c r="E4484" i="22"/>
  <c r="H4483" i="22"/>
  <c r="G4483" i="22"/>
  <c r="F4483" i="22"/>
  <c r="I4483" i="22"/>
  <c r="E4483" i="22"/>
  <c r="I4482" i="22"/>
  <c r="H4482" i="22"/>
  <c r="G4482" i="22"/>
  <c r="F4482" i="22"/>
  <c r="E4482" i="22"/>
  <c r="I4481" i="22"/>
  <c r="H4481" i="22"/>
  <c r="G4481" i="22"/>
  <c r="F4481" i="22"/>
  <c r="E4481" i="22"/>
  <c r="F4480" i="22"/>
  <c r="E4480" i="22"/>
  <c r="I4480" i="22"/>
  <c r="H4480" i="22"/>
  <c r="G4480" i="22"/>
  <c r="H4479" i="22"/>
  <c r="I4479" i="22"/>
  <c r="G4479" i="22"/>
  <c r="F4479" i="22"/>
  <c r="E4479" i="22"/>
  <c r="E4478" i="22"/>
  <c r="I4478" i="22"/>
  <c r="H4478" i="22"/>
  <c r="G4478" i="22"/>
  <c r="F4478" i="22"/>
  <c r="E4477" i="22"/>
  <c r="I4477" i="22"/>
  <c r="H4477" i="22"/>
  <c r="G4477" i="22"/>
  <c r="F4477" i="22"/>
  <c r="E4476" i="22"/>
  <c r="F4476" i="22"/>
  <c r="G4476" i="22"/>
  <c r="H4476" i="22"/>
  <c r="I4476" i="22"/>
  <c r="E4475" i="22"/>
  <c r="F4475" i="22"/>
  <c r="H4475" i="22"/>
  <c r="I4475" i="22"/>
  <c r="G4475" i="22"/>
  <c r="H4474" i="22"/>
  <c r="I4474" i="22"/>
  <c r="G4474" i="22"/>
  <c r="F4474" i="22"/>
  <c r="E4474" i="22"/>
  <c r="H4473" i="22"/>
  <c r="I4473" i="22"/>
  <c r="G4473" i="22"/>
  <c r="F4473" i="22"/>
  <c r="E4473" i="22"/>
  <c r="E4472" i="22"/>
  <c r="F4472" i="22"/>
  <c r="I4472" i="22"/>
  <c r="H4472" i="22"/>
  <c r="G4472" i="22"/>
  <c r="I4471" i="22"/>
  <c r="E4471" i="22"/>
  <c r="F4471" i="22"/>
  <c r="G4471" i="22"/>
  <c r="H4471" i="22"/>
  <c r="H4470" i="22"/>
  <c r="F4470" i="22"/>
  <c r="G4470" i="22"/>
  <c r="I4470" i="22"/>
  <c r="E4470" i="22"/>
  <c r="G4469" i="22"/>
  <c r="F4469" i="22"/>
  <c r="E4469" i="22"/>
  <c r="I4469" i="22"/>
  <c r="H4469" i="22"/>
  <c r="I4468" i="22"/>
  <c r="H4468" i="22"/>
  <c r="E4468" i="22"/>
  <c r="G4468" i="22"/>
  <c r="F4468" i="22"/>
  <c r="I4467" i="22"/>
  <c r="E4467" i="22"/>
  <c r="F4467" i="22"/>
  <c r="G4467" i="22"/>
  <c r="H4467" i="22"/>
  <c r="F4466" i="22"/>
  <c r="G4466" i="22"/>
  <c r="H4466" i="22"/>
  <c r="I4466" i="22"/>
  <c r="E4466" i="22"/>
  <c r="F4465" i="22"/>
  <c r="I4465" i="22"/>
  <c r="H4465" i="22"/>
  <c r="G4465" i="22"/>
  <c r="E4465" i="22"/>
  <c r="G4464" i="22"/>
  <c r="I4464" i="22"/>
  <c r="F4464" i="22"/>
  <c r="H4464" i="22"/>
  <c r="E4464" i="22"/>
  <c r="E4463" i="22"/>
  <c r="I4463" i="22"/>
  <c r="H4463" i="22"/>
  <c r="G4463" i="22"/>
  <c r="F4463" i="22"/>
  <c r="E4462" i="22"/>
  <c r="F4462" i="22"/>
  <c r="H4462" i="22"/>
  <c r="I4462" i="22"/>
  <c r="G4462" i="22"/>
  <c r="F4461" i="22"/>
  <c r="I4461" i="22"/>
  <c r="H4461" i="22"/>
  <c r="G4461" i="22"/>
  <c r="E4461" i="22"/>
  <c r="G4460" i="22"/>
  <c r="E4460" i="22"/>
  <c r="F4460" i="22"/>
  <c r="H4460" i="22"/>
  <c r="I4460" i="22"/>
  <c r="F4459" i="22"/>
  <c r="E4459" i="22"/>
  <c r="G4459" i="22"/>
  <c r="H4459" i="22"/>
  <c r="I4459" i="22"/>
  <c r="I4458" i="22"/>
  <c r="H4458" i="22"/>
  <c r="G4458" i="22"/>
  <c r="F4458" i="22"/>
  <c r="E4458" i="22"/>
  <c r="H4457" i="22"/>
  <c r="G4457" i="22"/>
  <c r="F4457" i="22"/>
  <c r="E4457" i="22"/>
  <c r="I4457" i="22"/>
  <c r="F4456" i="22"/>
  <c r="I4456" i="22"/>
  <c r="H4456" i="22"/>
  <c r="E4456" i="22"/>
  <c r="G4456" i="22"/>
  <c r="G4455" i="22"/>
  <c r="H4455" i="22"/>
  <c r="I4455" i="22"/>
  <c r="E4455" i="22"/>
  <c r="F4455" i="22"/>
  <c r="F4454" i="22"/>
  <c r="G4454" i="22"/>
  <c r="E4454" i="22"/>
  <c r="I4454" i="22"/>
  <c r="H4454" i="22"/>
  <c r="F4453" i="22"/>
  <c r="E4453" i="22"/>
  <c r="G4453" i="22"/>
  <c r="H4453" i="22"/>
  <c r="I4453" i="22"/>
  <c r="E4452" i="22"/>
  <c r="G4452" i="22"/>
  <c r="F4452" i="22"/>
  <c r="H4452" i="22"/>
  <c r="I4452" i="22"/>
  <c r="I4451" i="22"/>
  <c r="H4451" i="22"/>
  <c r="F4451" i="22"/>
  <c r="E4451" i="22"/>
  <c r="G4451" i="22"/>
  <c r="I4450" i="22"/>
  <c r="H4450" i="22"/>
  <c r="E4450" i="22"/>
  <c r="G4450" i="22"/>
  <c r="F4450" i="22"/>
  <c r="E4449" i="22"/>
  <c r="F4449" i="22"/>
  <c r="I4449" i="22"/>
  <c r="G4449" i="22"/>
  <c r="H4449" i="22"/>
  <c r="F4448" i="22"/>
  <c r="E4448" i="22"/>
  <c r="H4448" i="22"/>
  <c r="G4448" i="22"/>
  <c r="I4448" i="22"/>
  <c r="H4447" i="22"/>
  <c r="G4447" i="22"/>
  <c r="E4447" i="22"/>
  <c r="I4447" i="22"/>
  <c r="F4447" i="22"/>
  <c r="H4446" i="22"/>
  <c r="I4446" i="22"/>
  <c r="G4446" i="22"/>
  <c r="F4446" i="22"/>
  <c r="E4446" i="22"/>
  <c r="H4445" i="22"/>
  <c r="I4445" i="22"/>
  <c r="G4445" i="22"/>
  <c r="F4445" i="22"/>
  <c r="E4445" i="22"/>
  <c r="G4444" i="22"/>
  <c r="F4444" i="22"/>
  <c r="E4444" i="22"/>
  <c r="H4444" i="22"/>
  <c r="I4444" i="22"/>
  <c r="I4443" i="22"/>
  <c r="H4443" i="22"/>
  <c r="G4443" i="22"/>
  <c r="F4443" i="22"/>
  <c r="E4443" i="22"/>
  <c r="I4442" i="22"/>
  <c r="G4442" i="22"/>
  <c r="F4442" i="22"/>
  <c r="E4442" i="22"/>
  <c r="H4442" i="22"/>
  <c r="I4441" i="22"/>
  <c r="E4441" i="22"/>
  <c r="G4441" i="22"/>
  <c r="H4441" i="22"/>
  <c r="F4441" i="22"/>
  <c r="I4440" i="22"/>
  <c r="H4440" i="22"/>
  <c r="G4440" i="22"/>
  <c r="F4440" i="22"/>
  <c r="E4440" i="22"/>
  <c r="E4439" i="22"/>
  <c r="I4439" i="22"/>
  <c r="H4439" i="22"/>
  <c r="G4439" i="22"/>
  <c r="F4439" i="22"/>
  <c r="I4438" i="22"/>
  <c r="H4438" i="22"/>
  <c r="G4438" i="22"/>
  <c r="F4438" i="22"/>
  <c r="E4438" i="22"/>
  <c r="E4437" i="22"/>
  <c r="G4437" i="22"/>
  <c r="F4437" i="22"/>
  <c r="H4437" i="22"/>
  <c r="I4437" i="22"/>
  <c r="E4436" i="22"/>
  <c r="F4436" i="22"/>
  <c r="G4436" i="22"/>
  <c r="H4436" i="22"/>
  <c r="I4436" i="22"/>
  <c r="I4435" i="22"/>
  <c r="H4435" i="22"/>
  <c r="F4435" i="22"/>
  <c r="E4435" i="22"/>
  <c r="G4435" i="22"/>
  <c r="H4434" i="22"/>
  <c r="I4434" i="22"/>
  <c r="G4434" i="22"/>
  <c r="F4434" i="22"/>
  <c r="E4434" i="22"/>
  <c r="H4433" i="22"/>
  <c r="E4433" i="22"/>
  <c r="F4433" i="22"/>
  <c r="I4433" i="22"/>
  <c r="G4433" i="22"/>
  <c r="F4432" i="22"/>
  <c r="I4432" i="22"/>
  <c r="H4432" i="22"/>
  <c r="G4432" i="22"/>
  <c r="E4432" i="22"/>
  <c r="G4431" i="22"/>
  <c r="F4431" i="22"/>
  <c r="I4431" i="22"/>
  <c r="E4431" i="22"/>
  <c r="H4431" i="22"/>
  <c r="G4430" i="22"/>
  <c r="I4430" i="22"/>
  <c r="F4430" i="22"/>
  <c r="E4430" i="22"/>
  <c r="H4430" i="22"/>
  <c r="H4429" i="22"/>
  <c r="G4429" i="22"/>
  <c r="F4429" i="22"/>
  <c r="E4429" i="22"/>
  <c r="I4429" i="22"/>
  <c r="E4428" i="22"/>
  <c r="I4428" i="22"/>
  <c r="H4428" i="22"/>
  <c r="F4428" i="22"/>
  <c r="G4428" i="22"/>
  <c r="E4427" i="22"/>
  <c r="I4427" i="22"/>
  <c r="H4427" i="22"/>
  <c r="G4427" i="22"/>
  <c r="F4427" i="22"/>
  <c r="H4426" i="22"/>
  <c r="I4426" i="22"/>
  <c r="F4426" i="22"/>
  <c r="E4426" i="22"/>
  <c r="G4426" i="22"/>
  <c r="G4425" i="22"/>
  <c r="H4425" i="22"/>
  <c r="E4425" i="22"/>
  <c r="F4425" i="22"/>
  <c r="I4425" i="22"/>
  <c r="H4424" i="22"/>
  <c r="F4424" i="22"/>
  <c r="G4424" i="22"/>
  <c r="E4424" i="22"/>
  <c r="I4424" i="22"/>
  <c r="E4423" i="22"/>
  <c r="I4423" i="22"/>
  <c r="H4423" i="22"/>
  <c r="G4423" i="22"/>
  <c r="F4423" i="22"/>
  <c r="H4422" i="22"/>
  <c r="G4422" i="22"/>
  <c r="F4422" i="22"/>
  <c r="I4422" i="22"/>
  <c r="E4422" i="22"/>
  <c r="E4421" i="22"/>
  <c r="F4421" i="22"/>
  <c r="G4421" i="22"/>
  <c r="H4421" i="22"/>
  <c r="I4421" i="22"/>
  <c r="H4420" i="22"/>
  <c r="I4420" i="22"/>
  <c r="E4420" i="22"/>
  <c r="G4420" i="22"/>
  <c r="F4420" i="22"/>
  <c r="H4419" i="22"/>
  <c r="G4419" i="22"/>
  <c r="F4419" i="22"/>
  <c r="E4419" i="22"/>
  <c r="I4419" i="22"/>
  <c r="H4418" i="22"/>
  <c r="G4418" i="22"/>
  <c r="I4418" i="22"/>
  <c r="F4418" i="22"/>
  <c r="E4418" i="22"/>
  <c r="E4417" i="22"/>
  <c r="F4417" i="22"/>
  <c r="G4417" i="22"/>
  <c r="H4417" i="22"/>
  <c r="I4417" i="22"/>
  <c r="I4416" i="22"/>
  <c r="E4416" i="22"/>
  <c r="F4416" i="22"/>
  <c r="G4416" i="22"/>
  <c r="H4416" i="22"/>
  <c r="G4415" i="22"/>
  <c r="E4415" i="22"/>
  <c r="F4415" i="22"/>
  <c r="H4415" i="22"/>
  <c r="I4415" i="22"/>
  <c r="E4414" i="22"/>
  <c r="I4414" i="22"/>
  <c r="F4414" i="22"/>
  <c r="G4414" i="22"/>
  <c r="H4414" i="22"/>
  <c r="G4413" i="22"/>
  <c r="E4413" i="22"/>
  <c r="H4413" i="22"/>
  <c r="I4413" i="22"/>
  <c r="F4413" i="22"/>
  <c r="I4412" i="22"/>
  <c r="H4412" i="22"/>
  <c r="G4412" i="22"/>
  <c r="F4412" i="22"/>
  <c r="E4412" i="22"/>
  <c r="F4411" i="22"/>
  <c r="I4411" i="22"/>
  <c r="H4411" i="22"/>
  <c r="G4411" i="22"/>
  <c r="E4411" i="22"/>
  <c r="E4410" i="22"/>
  <c r="H4410" i="22"/>
  <c r="I4410" i="22"/>
  <c r="G4410" i="22"/>
  <c r="F4410" i="22"/>
  <c r="E4409" i="22"/>
  <c r="I4409" i="22"/>
  <c r="H4409" i="22"/>
  <c r="G4409" i="22"/>
  <c r="F4409" i="22"/>
  <c r="I4408" i="22"/>
  <c r="H4408" i="22"/>
  <c r="F4408" i="22"/>
  <c r="E4408" i="22"/>
  <c r="G4408" i="22"/>
  <c r="I4407" i="22"/>
  <c r="H4407" i="22"/>
  <c r="G4407" i="22"/>
  <c r="F4407" i="22"/>
  <c r="E4407" i="22"/>
  <c r="H4406" i="22"/>
  <c r="E4406" i="22"/>
  <c r="F4406" i="22"/>
  <c r="G4406" i="22"/>
  <c r="I4406" i="22"/>
  <c r="F4405" i="22"/>
  <c r="G4405" i="22"/>
  <c r="E4405" i="22"/>
  <c r="I4405" i="22"/>
  <c r="H4405" i="22"/>
  <c r="I4404" i="22"/>
  <c r="H4404" i="22"/>
  <c r="G4404" i="22"/>
  <c r="F4404" i="22"/>
  <c r="E4404" i="22"/>
  <c r="I4403" i="22"/>
  <c r="H4403" i="22"/>
  <c r="G4403" i="22"/>
  <c r="F4403" i="22"/>
  <c r="E4403" i="22"/>
  <c r="H4402" i="22"/>
  <c r="G4402" i="22"/>
  <c r="F4402" i="22"/>
  <c r="E4402" i="22"/>
  <c r="I4402" i="22"/>
  <c r="I4401" i="22"/>
  <c r="H4401" i="22"/>
  <c r="G4401" i="22"/>
  <c r="F4401" i="22"/>
  <c r="E4401" i="22"/>
  <c r="G4400" i="22"/>
  <c r="H4400" i="22"/>
  <c r="I4400" i="22"/>
  <c r="E4400" i="22"/>
  <c r="F4400" i="22"/>
  <c r="I4399" i="22"/>
  <c r="H4399" i="22"/>
  <c r="G4399" i="22"/>
  <c r="F4399" i="22"/>
  <c r="E4399" i="22"/>
  <c r="G4398" i="22"/>
  <c r="F4398" i="22"/>
  <c r="E4398" i="22"/>
  <c r="I4398" i="22"/>
  <c r="H4398" i="22"/>
  <c r="I4397" i="22"/>
  <c r="H4397" i="22"/>
  <c r="G4397" i="22"/>
  <c r="F4397" i="22"/>
  <c r="E4397" i="22"/>
  <c r="E4396" i="22"/>
  <c r="I4396" i="22"/>
  <c r="H4396" i="22"/>
  <c r="G4396" i="22"/>
  <c r="F4396" i="22"/>
  <c r="E4395" i="22"/>
  <c r="F4395" i="22"/>
  <c r="G4395" i="22"/>
  <c r="H4395" i="22"/>
  <c r="I4395" i="22"/>
  <c r="I4394" i="22"/>
  <c r="H4394" i="22"/>
  <c r="E4394" i="22"/>
  <c r="F4394" i="22"/>
  <c r="G4394" i="22"/>
  <c r="E4393" i="22"/>
  <c r="I4393" i="22"/>
  <c r="F4393" i="22"/>
  <c r="H4393" i="22"/>
  <c r="G4393" i="22"/>
  <c r="E4392" i="22"/>
  <c r="H4392" i="22"/>
  <c r="I4392" i="22"/>
  <c r="F4392" i="22"/>
  <c r="G4392" i="22"/>
  <c r="H4391" i="22"/>
  <c r="I4391" i="22"/>
  <c r="G4391" i="22"/>
  <c r="F4391" i="22"/>
  <c r="E4391" i="22"/>
  <c r="I4390" i="22"/>
  <c r="H4390" i="22"/>
  <c r="G4390" i="22"/>
  <c r="F4390" i="22"/>
  <c r="E4390" i="22"/>
  <c r="I4389" i="22"/>
  <c r="H4389" i="22"/>
  <c r="G4389" i="22"/>
  <c r="F4389" i="22"/>
  <c r="E4389" i="22"/>
  <c r="I4388" i="22"/>
  <c r="H4388" i="22"/>
  <c r="E4388" i="22"/>
  <c r="F4388" i="22"/>
  <c r="G4388" i="22"/>
  <c r="I4387" i="22"/>
  <c r="E4387" i="22"/>
  <c r="F4387" i="22"/>
  <c r="G4387" i="22"/>
  <c r="H4387" i="22"/>
  <c r="E4386" i="22"/>
  <c r="F4386" i="22"/>
  <c r="G4386" i="22"/>
  <c r="H4386" i="22"/>
  <c r="I4386" i="22"/>
  <c r="F4385" i="22"/>
  <c r="E4385" i="22"/>
  <c r="H4385" i="22"/>
  <c r="I4385" i="22"/>
  <c r="G4385" i="22"/>
  <c r="F4384" i="22"/>
  <c r="G4384" i="22"/>
  <c r="H4384" i="22"/>
  <c r="I4384" i="22"/>
  <c r="E4384" i="22"/>
  <c r="G4383" i="22"/>
  <c r="I4383" i="22"/>
  <c r="F4383" i="22"/>
  <c r="E4383" i="22"/>
  <c r="H4383" i="22"/>
  <c r="H4382" i="22"/>
  <c r="F4382" i="22"/>
  <c r="E4382" i="22"/>
  <c r="I4382" i="22"/>
  <c r="G4382" i="22"/>
  <c r="I4381" i="22"/>
  <c r="H4381" i="22"/>
  <c r="E4381" i="22"/>
  <c r="G4381" i="22"/>
  <c r="F4381" i="22"/>
  <c r="E4380" i="22"/>
  <c r="H4380" i="22"/>
  <c r="G4380" i="22"/>
  <c r="I4380" i="22"/>
  <c r="F4380" i="22"/>
  <c r="H4379" i="22"/>
  <c r="G4379" i="22"/>
  <c r="I4379" i="22"/>
  <c r="F4379" i="22"/>
  <c r="E4379" i="22"/>
  <c r="E4378" i="22"/>
  <c r="F4378" i="22"/>
  <c r="I4378" i="22"/>
  <c r="G4378" i="22"/>
  <c r="H4378" i="22"/>
  <c r="G4377" i="22"/>
  <c r="F4377" i="22"/>
  <c r="E4377" i="22"/>
  <c r="I4377" i="22"/>
  <c r="H4377" i="22"/>
  <c r="F4376" i="22"/>
  <c r="G4376" i="22"/>
  <c r="H4376" i="22"/>
  <c r="I4376" i="22"/>
  <c r="E4376" i="22"/>
  <c r="H4375" i="22"/>
  <c r="E4375" i="22"/>
  <c r="F4375" i="22"/>
  <c r="G4375" i="22"/>
  <c r="I4375" i="22"/>
  <c r="E4374" i="22"/>
  <c r="F4374" i="22"/>
  <c r="G4374" i="22"/>
  <c r="H4374" i="22"/>
  <c r="I4374" i="22"/>
  <c r="F4373" i="22"/>
  <c r="E4373" i="22"/>
  <c r="I4373" i="22"/>
  <c r="H4373" i="22"/>
  <c r="G4373" i="22"/>
  <c r="H4372" i="22"/>
  <c r="I4372" i="22"/>
  <c r="G4372" i="22"/>
  <c r="F4372" i="22"/>
  <c r="E4372" i="22"/>
  <c r="E4371" i="22"/>
  <c r="F4371" i="22"/>
  <c r="G4371" i="22"/>
  <c r="H4371" i="22"/>
  <c r="I4371" i="22"/>
  <c r="I4370" i="22"/>
  <c r="H4370" i="22"/>
  <c r="G4370" i="22"/>
  <c r="F4370" i="22"/>
  <c r="E4370" i="22"/>
  <c r="I4369" i="22"/>
  <c r="H4369" i="22"/>
  <c r="F4369" i="22"/>
  <c r="G4369" i="22"/>
  <c r="E4369" i="22"/>
  <c r="G4368" i="22"/>
  <c r="I4368" i="22"/>
  <c r="E4368" i="22"/>
  <c r="H4368" i="22"/>
  <c r="F4368" i="22"/>
  <c r="H4367" i="22"/>
  <c r="G4367" i="22"/>
  <c r="F4367" i="22"/>
  <c r="E4367" i="22"/>
  <c r="I4367" i="22"/>
  <c r="I4366" i="22"/>
  <c r="G4366" i="22"/>
  <c r="E4366" i="22"/>
  <c r="F4366" i="22"/>
  <c r="H4366" i="22"/>
  <c r="I4365" i="22"/>
  <c r="H4365" i="22"/>
  <c r="G4365" i="22"/>
  <c r="F4365" i="22"/>
  <c r="E4365" i="22"/>
  <c r="H4364" i="22"/>
  <c r="G4364" i="22"/>
  <c r="F4364" i="22"/>
  <c r="E4364" i="22"/>
  <c r="I4364" i="22"/>
  <c r="F4363" i="22"/>
  <c r="I4363" i="22"/>
  <c r="H4363" i="22"/>
  <c r="G4363" i="22"/>
  <c r="E4363" i="22"/>
  <c r="E4362" i="22"/>
  <c r="F4362" i="22"/>
  <c r="G4362" i="22"/>
  <c r="H4362" i="22"/>
  <c r="I4362" i="22"/>
  <c r="I4361" i="22"/>
  <c r="E4361" i="22"/>
  <c r="F4361" i="22"/>
  <c r="G4361" i="22"/>
  <c r="H4361" i="22"/>
  <c r="G4360" i="22"/>
  <c r="F4360" i="22"/>
  <c r="E4360" i="22"/>
  <c r="H4360" i="22"/>
  <c r="I4360" i="22"/>
  <c r="I4359" i="22"/>
  <c r="H4359" i="22"/>
  <c r="G4359" i="22"/>
  <c r="F4359" i="22"/>
  <c r="E4359" i="22"/>
  <c r="G4358" i="22"/>
  <c r="I4358" i="22"/>
  <c r="H4358" i="22"/>
  <c r="F4358" i="22"/>
  <c r="E4358" i="22"/>
  <c r="H4357" i="22"/>
  <c r="F4357" i="22"/>
  <c r="I4357" i="22"/>
  <c r="E4357" i="22"/>
  <c r="G4357" i="22"/>
  <c r="E4356" i="22"/>
  <c r="I4356" i="22"/>
  <c r="H4356" i="22"/>
  <c r="G4356" i="22"/>
  <c r="F4356" i="22"/>
  <c r="E4355" i="22"/>
  <c r="I4355" i="22"/>
  <c r="H4355" i="22"/>
  <c r="G4355" i="22"/>
  <c r="F4355" i="22"/>
  <c r="I4354" i="22"/>
  <c r="G4354" i="22"/>
  <c r="E4354" i="22"/>
  <c r="F4354" i="22"/>
  <c r="H4354" i="22"/>
  <c r="G4353" i="22"/>
  <c r="E4353" i="22"/>
  <c r="H4353" i="22"/>
  <c r="F4353" i="22"/>
  <c r="I4353" i="22"/>
  <c r="F4352" i="22"/>
  <c r="H4352" i="22"/>
  <c r="E4352" i="22"/>
  <c r="G4352" i="22"/>
  <c r="I4352" i="22"/>
  <c r="F4351" i="22"/>
  <c r="E4351" i="22"/>
  <c r="I4351" i="22"/>
  <c r="H4351" i="22"/>
  <c r="G4351" i="22"/>
  <c r="I4350" i="22"/>
  <c r="E4350" i="22"/>
  <c r="F4350" i="22"/>
  <c r="G4350" i="22"/>
  <c r="H4350" i="22"/>
  <c r="E4349" i="22"/>
  <c r="F4349" i="22"/>
  <c r="I4349" i="22"/>
  <c r="G4349" i="22"/>
  <c r="H4349" i="22"/>
  <c r="F4348" i="22"/>
  <c r="I4348" i="22"/>
  <c r="E4348" i="22"/>
  <c r="G4348" i="22"/>
  <c r="H4348" i="22"/>
  <c r="H4347" i="22"/>
  <c r="E4347" i="22"/>
  <c r="I4347" i="22"/>
  <c r="F4347" i="22"/>
  <c r="G4347" i="22"/>
  <c r="E4346" i="22"/>
  <c r="I4346" i="22"/>
  <c r="G4346" i="22"/>
  <c r="H4346" i="22"/>
  <c r="F4346" i="22"/>
  <c r="I4345" i="22"/>
  <c r="G4345" i="22"/>
  <c r="H4345" i="22"/>
  <c r="F4345" i="22"/>
  <c r="E4345" i="22"/>
  <c r="H4344" i="22"/>
  <c r="I4344" i="22"/>
  <c r="G4344" i="22"/>
  <c r="F4344" i="22"/>
  <c r="E4344" i="22"/>
  <c r="I4343" i="22"/>
  <c r="H4343" i="22"/>
  <c r="G4343" i="22"/>
  <c r="F4343" i="22"/>
  <c r="E4343" i="22"/>
  <c r="E4342" i="22"/>
  <c r="I4342" i="22"/>
  <c r="H4342" i="22"/>
  <c r="G4342" i="22"/>
  <c r="F4342" i="22"/>
  <c r="G4341" i="22"/>
  <c r="E4341" i="22"/>
  <c r="I4341" i="22"/>
  <c r="H4341" i="22"/>
  <c r="F4341" i="22"/>
  <c r="F4340" i="22"/>
  <c r="E4340" i="22"/>
  <c r="G4340" i="22"/>
  <c r="H4340" i="22"/>
  <c r="I4340" i="22"/>
  <c r="I4339" i="22"/>
  <c r="H4339" i="22"/>
  <c r="G4339" i="22"/>
  <c r="F4339" i="22"/>
  <c r="E4339" i="22"/>
  <c r="I4338" i="22"/>
  <c r="H4338" i="22"/>
  <c r="G4338" i="22"/>
  <c r="F4338" i="22"/>
  <c r="E4338" i="22"/>
  <c r="G4337" i="22"/>
  <c r="H4337" i="22"/>
  <c r="I4337" i="22"/>
  <c r="E4337" i="22"/>
  <c r="F4337" i="22"/>
  <c r="H4336" i="22"/>
  <c r="I4336" i="22"/>
  <c r="F4336" i="22"/>
  <c r="E4336" i="22"/>
  <c r="G4336" i="22"/>
  <c r="H4335" i="22"/>
  <c r="I4335" i="22"/>
  <c r="G4335" i="22"/>
  <c r="E4335" i="22"/>
  <c r="F4335" i="22"/>
  <c r="I4334" i="22"/>
  <c r="H4334" i="22"/>
  <c r="G4334" i="22"/>
  <c r="F4334" i="22"/>
  <c r="E4334" i="22"/>
  <c r="H4333" i="22"/>
  <c r="G4333" i="22"/>
  <c r="F4333" i="22"/>
  <c r="E4333" i="22"/>
  <c r="I4333" i="22"/>
  <c r="G4213" i="22"/>
  <c r="C4213" i="22"/>
  <c r="E4213" i="22"/>
  <c r="I4213" i="22"/>
  <c r="B4214" i="22"/>
  <c r="F4213" i="22"/>
  <c r="G4159" i="22"/>
  <c r="C4159" i="22"/>
  <c r="E4159" i="22"/>
  <c r="I4159" i="22"/>
  <c r="B4160" i="22"/>
  <c r="F4159" i="22"/>
  <c r="B4106" i="22"/>
  <c r="C4105" i="22"/>
  <c r="E4105" i="22"/>
  <c r="F4105" i="22"/>
  <c r="G4105" i="22"/>
  <c r="I4105" i="22"/>
  <c r="G4051" i="22"/>
  <c r="E4051" i="22"/>
  <c r="C4051" i="22"/>
  <c r="B4052" i="22"/>
  <c r="I4051" i="22"/>
  <c r="AJ4045" i="22"/>
  <c r="AF4045" i="22"/>
  <c r="AL4045" i="22"/>
  <c r="AK4045" i="22"/>
  <c r="AM4045" i="22"/>
  <c r="V4045" i="22"/>
  <c r="AA4045" i="22"/>
  <c r="Z4045" i="22"/>
  <c r="AB4045" i="22"/>
  <c r="AC4045" i="22"/>
  <c r="S4045" i="22"/>
  <c r="R4045" i="22"/>
  <c r="Q4045" i="22"/>
  <c r="P4045" i="22"/>
  <c r="L4045" i="22"/>
  <c r="B4045" i="22"/>
  <c r="H4045" i="22"/>
  <c r="G4045" i="22"/>
  <c r="I4045" i="22"/>
  <c r="F4045" i="22"/>
  <c r="AM4044" i="22"/>
  <c r="AJ4044" i="22"/>
  <c r="AK4044" i="22"/>
  <c r="AF4044" i="22"/>
  <c r="AL4044" i="22"/>
  <c r="AA4044" i="22"/>
  <c r="Z4044" i="22"/>
  <c r="V4044" i="22"/>
  <c r="AC4044" i="22"/>
  <c r="AB4044" i="22"/>
  <c r="P4044" i="22"/>
  <c r="S4044" i="22"/>
  <c r="R4044" i="22"/>
  <c r="Q4044" i="22"/>
  <c r="L4044" i="22"/>
  <c r="B4044" i="22"/>
  <c r="H4044" i="22"/>
  <c r="I4044" i="22"/>
  <c r="G4044" i="22"/>
  <c r="F4044" i="22"/>
  <c r="AK4043" i="22"/>
  <c r="AL4043" i="22"/>
  <c r="AJ4043" i="22"/>
  <c r="AM4043" i="22"/>
  <c r="AF4043" i="22"/>
  <c r="AC4043" i="22"/>
  <c r="AB4043" i="22"/>
  <c r="Z4043" i="22"/>
  <c r="AA4043" i="22"/>
  <c r="V4043" i="22"/>
  <c r="R4043" i="22"/>
  <c r="L4043" i="22"/>
  <c r="P4043" i="22"/>
  <c r="Q4043" i="22"/>
  <c r="S4043" i="22"/>
  <c r="B4043" i="22"/>
  <c r="F4043" i="22"/>
  <c r="G4043" i="22"/>
  <c r="H4043" i="22"/>
  <c r="I4043" i="22"/>
  <c r="AK4042" i="22"/>
  <c r="AL4042" i="22"/>
  <c r="AM4042" i="22"/>
  <c r="AJ4042" i="22"/>
  <c r="AF4042" i="22"/>
  <c r="AB4042" i="22"/>
  <c r="AA4042" i="22"/>
  <c r="Z4042" i="22"/>
  <c r="AC4042" i="22"/>
  <c r="V4042" i="22"/>
  <c r="Q4042" i="22"/>
  <c r="R4042" i="22"/>
  <c r="S4042" i="22"/>
  <c r="L4042" i="22"/>
  <c r="P4042" i="22"/>
  <c r="B4042" i="22"/>
  <c r="F4042" i="22"/>
  <c r="G4042" i="22"/>
  <c r="H4042" i="22"/>
  <c r="I4042" i="22"/>
  <c r="AK4041" i="22"/>
  <c r="AM4041" i="22"/>
  <c r="AJ4041" i="22"/>
  <c r="AL4041" i="22"/>
  <c r="AF4041" i="22"/>
  <c r="V4041" i="22"/>
  <c r="Z4041" i="22"/>
  <c r="AC4041" i="22"/>
  <c r="AA4041" i="22"/>
  <c r="AB4041" i="22"/>
  <c r="P4041" i="22"/>
  <c r="Q4041" i="22"/>
  <c r="R4041" i="22"/>
  <c r="S4041" i="22"/>
  <c r="L4041" i="22"/>
  <c r="I4041" i="22"/>
  <c r="B4041" i="22"/>
  <c r="F4041" i="22"/>
  <c r="H4041" i="22"/>
  <c r="G4041" i="22"/>
  <c r="AL4040" i="22"/>
  <c r="AM4040" i="22"/>
  <c r="AF4040" i="22"/>
  <c r="AJ4040" i="22"/>
  <c r="AK4040" i="22"/>
  <c r="V4040" i="22"/>
  <c r="Z4040" i="22"/>
  <c r="AB4040" i="22"/>
  <c r="AC4040" i="22"/>
  <c r="AA4040" i="22"/>
  <c r="P4040" i="22"/>
  <c r="L4040" i="22"/>
  <c r="Q4040" i="22"/>
  <c r="S4040" i="22"/>
  <c r="R4040" i="22"/>
  <c r="B4040" i="22"/>
  <c r="H4040" i="22"/>
  <c r="F4040" i="22"/>
  <c r="G4040" i="22"/>
  <c r="I4040" i="22"/>
  <c r="AJ4039" i="22"/>
  <c r="AL4039" i="22"/>
  <c r="AF4039" i="22"/>
  <c r="AK4039" i="22"/>
  <c r="AM4039" i="22"/>
  <c r="V4039" i="22"/>
  <c r="AA4039" i="22"/>
  <c r="AB4039" i="22"/>
  <c r="AC4039" i="22"/>
  <c r="Z4039" i="22"/>
  <c r="P4039" i="22"/>
  <c r="L4039" i="22"/>
  <c r="S4039" i="22"/>
  <c r="R4039" i="22"/>
  <c r="Q4039" i="22"/>
  <c r="B4039" i="22"/>
  <c r="F4039" i="22"/>
  <c r="H4039" i="22"/>
  <c r="I4039" i="22"/>
  <c r="G4039" i="22"/>
  <c r="AJ4038" i="22"/>
  <c r="AM4038" i="22"/>
  <c r="AF4038" i="22"/>
  <c r="AL4038" i="22"/>
  <c r="AK4038" i="22"/>
  <c r="AB4038" i="22"/>
  <c r="V4038" i="22"/>
  <c r="Z4038" i="22"/>
  <c r="AC4038" i="22"/>
  <c r="AA4038" i="22"/>
  <c r="R4038" i="22"/>
  <c r="P4038" i="22"/>
  <c r="L4038" i="22"/>
  <c r="S4038" i="22"/>
  <c r="Q4038" i="22"/>
  <c r="H4038" i="22"/>
  <c r="I4038" i="22"/>
  <c r="G4038" i="22"/>
  <c r="F4038" i="22"/>
  <c r="B4038" i="22"/>
  <c r="AJ4037" i="22"/>
  <c r="AM4037" i="22"/>
  <c r="AL4037" i="22"/>
  <c r="AK4037" i="22"/>
  <c r="AF4037" i="22"/>
  <c r="AC4037" i="22"/>
  <c r="Z4037" i="22"/>
  <c r="AA4037" i="22"/>
  <c r="AB4037" i="22"/>
  <c r="V4037" i="22"/>
  <c r="S4037" i="22"/>
  <c r="R4037" i="22"/>
  <c r="P4037" i="22"/>
  <c r="Q4037" i="22"/>
  <c r="L4037" i="22"/>
  <c r="I4037" i="22"/>
  <c r="B4037" i="22"/>
  <c r="H4037" i="22"/>
  <c r="F4037" i="22"/>
  <c r="G4037" i="22"/>
  <c r="AF4036" i="22"/>
  <c r="AJ4036" i="22"/>
  <c r="AL4036" i="22"/>
  <c r="AM4036" i="22"/>
  <c r="AK4036" i="22"/>
  <c r="V4036" i="22"/>
  <c r="AC4036" i="22"/>
  <c r="AA4036" i="22"/>
  <c r="Z4036" i="22"/>
  <c r="AB4036" i="22"/>
  <c r="Q4036" i="22"/>
  <c r="L4036" i="22"/>
  <c r="R4036" i="22"/>
  <c r="P4036" i="22"/>
  <c r="S4036" i="22"/>
  <c r="I4036" i="22"/>
  <c r="G4036" i="22"/>
  <c r="B4036" i="22"/>
  <c r="F4036" i="22"/>
  <c r="H4036" i="22"/>
  <c r="AF4035" i="22"/>
  <c r="AK4035" i="22"/>
  <c r="AM4035" i="22"/>
  <c r="AL4035" i="22"/>
  <c r="AJ4035" i="22"/>
  <c r="AA4035" i="22"/>
  <c r="AB4035" i="22"/>
  <c r="AC4035" i="22"/>
  <c r="V4035" i="22"/>
  <c r="Z4035" i="22"/>
  <c r="L4035" i="22"/>
  <c r="Q4035" i="22"/>
  <c r="P4035" i="22"/>
  <c r="R4035" i="22"/>
  <c r="S4035" i="22"/>
  <c r="I4035" i="22"/>
  <c r="H4035" i="22"/>
  <c r="F4035" i="22"/>
  <c r="B4035" i="22"/>
  <c r="G4035" i="22"/>
  <c r="AF4034" i="22"/>
  <c r="AK4034" i="22"/>
  <c r="AM4034" i="22"/>
  <c r="AL4034" i="22"/>
  <c r="AJ4034" i="22"/>
  <c r="AB4034" i="22"/>
  <c r="AA4034" i="22"/>
  <c r="AC4034" i="22"/>
  <c r="Z4034" i="22"/>
  <c r="V4034" i="22"/>
  <c r="L4034" i="22"/>
  <c r="R4034" i="22"/>
  <c r="S4034" i="22"/>
  <c r="Q4034" i="22"/>
  <c r="P4034" i="22"/>
  <c r="B4034" i="22"/>
  <c r="F4034" i="22"/>
  <c r="I4034" i="22"/>
  <c r="H4034" i="22"/>
  <c r="G4034" i="22"/>
  <c r="AF4033" i="22"/>
  <c r="AL4033" i="22"/>
  <c r="AM4033" i="22"/>
  <c r="AK4033" i="22"/>
  <c r="AJ4033" i="22"/>
  <c r="V4033" i="22"/>
  <c r="AB4033" i="22"/>
  <c r="Z4033" i="22"/>
  <c r="AC4033" i="22"/>
  <c r="AA4033" i="22"/>
  <c r="S4033" i="22"/>
  <c r="P4033" i="22"/>
  <c r="L4033" i="22"/>
  <c r="Q4033" i="22"/>
  <c r="R4033" i="22"/>
  <c r="G4033" i="22"/>
  <c r="H4033" i="22"/>
  <c r="I4033" i="22"/>
  <c r="F4033" i="22"/>
  <c r="B4033" i="22"/>
  <c r="AK4032" i="22"/>
  <c r="AM4032" i="22"/>
  <c r="AL4032" i="22"/>
  <c r="AJ4032" i="22"/>
  <c r="AF4032" i="22"/>
  <c r="AC4032" i="22"/>
  <c r="AA4032" i="22"/>
  <c r="Z4032" i="22"/>
  <c r="V4032" i="22"/>
  <c r="AB4032" i="22"/>
  <c r="S4032" i="22"/>
  <c r="Q4032" i="22"/>
  <c r="R4032" i="22"/>
  <c r="P4032" i="22"/>
  <c r="L4032" i="22"/>
  <c r="H4032" i="22"/>
  <c r="I4032" i="22"/>
  <c r="G4032" i="22"/>
  <c r="F4032" i="22"/>
  <c r="B4032" i="22"/>
  <c r="AM4031" i="22"/>
  <c r="AL4031" i="22"/>
  <c r="AJ4031" i="22"/>
  <c r="AK4031" i="22"/>
  <c r="AF4031" i="22"/>
  <c r="AB4031" i="22"/>
  <c r="Z4031" i="22"/>
  <c r="AC4031" i="22"/>
  <c r="AA4031" i="22"/>
  <c r="V4031" i="22"/>
  <c r="S4031" i="22"/>
  <c r="Q4031" i="22"/>
  <c r="P4031" i="22"/>
  <c r="R4031" i="22"/>
  <c r="L4031" i="22"/>
  <c r="B4031" i="22"/>
  <c r="G4031" i="22"/>
  <c r="I4031" i="22"/>
  <c r="H4031" i="22"/>
  <c r="F4031" i="22"/>
  <c r="AJ4030" i="22"/>
  <c r="AF4030" i="22"/>
  <c r="AL4030" i="22"/>
  <c r="AM4030" i="22"/>
  <c r="AK4030" i="22"/>
  <c r="Z4030" i="22"/>
  <c r="AA4030" i="22"/>
  <c r="AC4030" i="22"/>
  <c r="V4030" i="22"/>
  <c r="AB4030" i="22"/>
  <c r="P4030" i="22"/>
  <c r="Q4030" i="22"/>
  <c r="S4030" i="22"/>
  <c r="L4030" i="22"/>
  <c r="R4030" i="22"/>
  <c r="H4030" i="22"/>
  <c r="G4030" i="22"/>
  <c r="F4030" i="22"/>
  <c r="B4030" i="22"/>
  <c r="I4030" i="22"/>
  <c r="AL4029" i="22"/>
  <c r="AM4029" i="22"/>
  <c r="AJ4029" i="22"/>
  <c r="AK4029" i="22"/>
  <c r="AF4029" i="22"/>
  <c r="AA4029" i="22"/>
  <c r="Z4029" i="22"/>
  <c r="V4029" i="22"/>
  <c r="AC4029" i="22"/>
  <c r="AB4029" i="22"/>
  <c r="P4029" i="22"/>
  <c r="S4029" i="22"/>
  <c r="Q4029" i="22"/>
  <c r="L4029" i="22"/>
  <c r="R4029" i="22"/>
  <c r="I4029" i="22"/>
  <c r="G4029" i="22"/>
  <c r="F4029" i="22"/>
  <c r="H4029" i="22"/>
  <c r="B4029" i="22"/>
  <c r="AK4028" i="22"/>
  <c r="AM4028" i="22"/>
  <c r="AL4028" i="22"/>
  <c r="AJ4028" i="22"/>
  <c r="AF4028" i="22"/>
  <c r="V4028" i="22"/>
  <c r="Z4028" i="22"/>
  <c r="AB4028" i="22"/>
  <c r="AC4028" i="22"/>
  <c r="AA4028" i="22"/>
  <c r="Q4028" i="22"/>
  <c r="S4028" i="22"/>
  <c r="R4028" i="22"/>
  <c r="P4028" i="22"/>
  <c r="L4028" i="22"/>
  <c r="G4028" i="22"/>
  <c r="I4028" i="22"/>
  <c r="H4028" i="22"/>
  <c r="F4028" i="22"/>
  <c r="B4028" i="22"/>
  <c r="AM4027" i="22"/>
  <c r="AK4027" i="22"/>
  <c r="AL4027" i="22"/>
  <c r="AJ4027" i="22"/>
  <c r="AF4027" i="22"/>
  <c r="V4027" i="22"/>
  <c r="AC4027" i="22"/>
  <c r="AA4027" i="22"/>
  <c r="Z4027" i="22"/>
  <c r="AB4027" i="22"/>
  <c r="L4027" i="22"/>
  <c r="P4027" i="22"/>
  <c r="S4027" i="22"/>
  <c r="Q4027" i="22"/>
  <c r="R4027" i="22"/>
  <c r="F4027" i="22"/>
  <c r="G4027" i="22"/>
  <c r="I4027" i="22"/>
  <c r="H4027" i="22"/>
  <c r="B4027" i="22"/>
  <c r="AF4026" i="22"/>
  <c r="AM4026" i="22"/>
  <c r="AJ4026" i="22"/>
  <c r="AK4026" i="22"/>
  <c r="AL4026" i="22"/>
  <c r="AB4026" i="22"/>
  <c r="AC4026" i="22"/>
  <c r="AA4026" i="22"/>
  <c r="V4026" i="22"/>
  <c r="Z4026" i="22"/>
  <c r="P4026" i="22"/>
  <c r="R4026" i="22"/>
  <c r="S4026" i="22"/>
  <c r="L4026" i="22"/>
  <c r="Q4026" i="22"/>
  <c r="H4026" i="22"/>
  <c r="I4026" i="22"/>
  <c r="F4026" i="22"/>
  <c r="B4026" i="22"/>
  <c r="G4026" i="22"/>
  <c r="AF4025" i="22"/>
  <c r="AJ4025" i="22"/>
  <c r="AM4025" i="22"/>
  <c r="AL4025" i="22"/>
  <c r="AK4025" i="22"/>
  <c r="V4025" i="22"/>
  <c r="Z4025" i="22"/>
  <c r="AB4025" i="22"/>
  <c r="AA4025" i="22"/>
  <c r="AC4025" i="22"/>
  <c r="L4025" i="22"/>
  <c r="P4025" i="22"/>
  <c r="R4025" i="22"/>
  <c r="Q4025" i="22"/>
  <c r="S4025" i="22"/>
  <c r="H4025" i="22"/>
  <c r="I4025" i="22"/>
  <c r="G4025" i="22"/>
  <c r="F4025" i="22"/>
  <c r="B4025" i="22"/>
  <c r="AF4024" i="22"/>
  <c r="AM4024" i="22"/>
  <c r="AL4024" i="22"/>
  <c r="AK4024" i="22"/>
  <c r="AJ4024" i="22"/>
  <c r="AA4024" i="22"/>
  <c r="Z4024" i="22"/>
  <c r="AB4024" i="22"/>
  <c r="V4024" i="22"/>
  <c r="AC4024" i="22"/>
  <c r="Q4024" i="22"/>
  <c r="L4024" i="22"/>
  <c r="P4024" i="22"/>
  <c r="S4024" i="22"/>
  <c r="R4024" i="22"/>
  <c r="B4024" i="22"/>
  <c r="G4024" i="22"/>
  <c r="H4024" i="22"/>
  <c r="F4024" i="22"/>
  <c r="I4024" i="22"/>
  <c r="AJ4023" i="22"/>
  <c r="AM4023" i="22"/>
  <c r="AK4023" i="22"/>
  <c r="AL4023" i="22"/>
  <c r="AF4023" i="22"/>
  <c r="Z4023" i="22"/>
  <c r="AB4023" i="22"/>
  <c r="AC4023" i="22"/>
  <c r="AA4023" i="22"/>
  <c r="V4023" i="22"/>
  <c r="Q4023" i="22"/>
  <c r="S4023" i="22"/>
  <c r="R4023" i="22"/>
  <c r="P4023" i="22"/>
  <c r="L4023" i="22"/>
  <c r="I4023" i="22"/>
  <c r="H4023" i="22"/>
  <c r="F4023" i="22"/>
  <c r="B4023" i="22"/>
  <c r="G4023" i="22"/>
  <c r="AM4022" i="22"/>
  <c r="AF4022" i="22"/>
  <c r="AL4022" i="22"/>
  <c r="AJ4022" i="22"/>
  <c r="AK4022" i="22"/>
  <c r="AA4022" i="22"/>
  <c r="V4022" i="22"/>
  <c r="Z4022" i="22"/>
  <c r="AB4022" i="22"/>
  <c r="AC4022" i="22"/>
  <c r="L4022" i="22"/>
  <c r="Q4022" i="22"/>
  <c r="S4022" i="22"/>
  <c r="R4022" i="22"/>
  <c r="P4022" i="22"/>
  <c r="H4022" i="22"/>
  <c r="B4022" i="22"/>
  <c r="F4022" i="22"/>
  <c r="I4022" i="22"/>
  <c r="G4022" i="22"/>
  <c r="AL4021" i="22"/>
  <c r="AJ4021" i="22"/>
  <c r="AK4021" i="22"/>
  <c r="AM4021" i="22"/>
  <c r="AF4021" i="22"/>
  <c r="AB4021" i="22"/>
  <c r="Z4021" i="22"/>
  <c r="AC4021" i="22"/>
  <c r="AA4021" i="22"/>
  <c r="V4021" i="22"/>
  <c r="L4021" i="22"/>
  <c r="Q4021" i="22"/>
  <c r="P4021" i="22"/>
  <c r="R4021" i="22"/>
  <c r="S4021" i="22"/>
  <c r="I4021" i="22"/>
  <c r="G4021" i="22"/>
  <c r="H4021" i="22"/>
  <c r="B4021" i="22"/>
  <c r="F4021" i="22"/>
  <c r="AF4020" i="22"/>
  <c r="AM4020" i="22"/>
  <c r="AL4020" i="22"/>
  <c r="AK4020" i="22"/>
  <c r="AJ4020" i="22"/>
  <c r="V4020" i="22"/>
  <c r="AA4020" i="22"/>
  <c r="AC4020" i="22"/>
  <c r="AB4020" i="22"/>
  <c r="Z4020" i="22"/>
  <c r="R4020" i="22"/>
  <c r="S4020" i="22"/>
  <c r="Q4020" i="22"/>
  <c r="P4020" i="22"/>
  <c r="L4020" i="22"/>
  <c r="F4020" i="22"/>
  <c r="I4020" i="22"/>
  <c r="G4020" i="22"/>
  <c r="B4020" i="22"/>
  <c r="H4020" i="22"/>
  <c r="AJ4019" i="22"/>
  <c r="AM4019" i="22"/>
  <c r="AF4019" i="22"/>
  <c r="AL4019" i="22"/>
  <c r="AK4019" i="22"/>
  <c r="AA4019" i="22"/>
  <c r="AB4019" i="22"/>
  <c r="AC4019" i="22"/>
  <c r="V4019" i="22"/>
  <c r="Z4019" i="22"/>
  <c r="S4019" i="22"/>
  <c r="R4019" i="22"/>
  <c r="P4019" i="22"/>
  <c r="Q4019" i="22"/>
  <c r="L4019" i="22"/>
  <c r="I4019" i="22"/>
  <c r="G4019" i="22"/>
  <c r="F4019" i="22"/>
  <c r="B4019" i="22"/>
  <c r="H4019" i="22"/>
  <c r="AM4018" i="22"/>
  <c r="AL4018" i="22"/>
  <c r="AJ4018" i="22"/>
  <c r="AF4018" i="22"/>
  <c r="AK4018" i="22"/>
  <c r="AB4018" i="22"/>
  <c r="Z4018" i="22"/>
  <c r="V4018" i="22"/>
  <c r="AC4018" i="22"/>
  <c r="AA4018" i="22"/>
  <c r="Q4018" i="22"/>
  <c r="R4018" i="22"/>
  <c r="L4018" i="22"/>
  <c r="P4018" i="22"/>
  <c r="S4018" i="22"/>
  <c r="B4018" i="22"/>
  <c r="F4018" i="22"/>
  <c r="G4018" i="22"/>
  <c r="I4018" i="22"/>
  <c r="H4018" i="22"/>
  <c r="AL4017" i="22"/>
  <c r="AJ4017" i="22"/>
  <c r="AK4017" i="22"/>
  <c r="AF4017" i="22"/>
  <c r="AM4017" i="22"/>
  <c r="V4017" i="22"/>
  <c r="Z4017" i="22"/>
  <c r="AC4017" i="22"/>
  <c r="AB4017" i="22"/>
  <c r="AA4017" i="22"/>
  <c r="P4017" i="22"/>
  <c r="S4017" i="22"/>
  <c r="Q4017" i="22"/>
  <c r="L4017" i="22"/>
  <c r="R4017" i="22"/>
  <c r="B4017" i="22"/>
  <c r="H4017" i="22"/>
  <c r="I4017" i="22"/>
  <c r="G4017" i="22"/>
  <c r="F4017" i="22"/>
  <c r="AK4016" i="22"/>
  <c r="AJ4016" i="22"/>
  <c r="AL4016" i="22"/>
  <c r="AM4016" i="22"/>
  <c r="AF4016" i="22"/>
  <c r="V4016" i="22"/>
  <c r="AC4016" i="22"/>
  <c r="AA4016" i="22"/>
  <c r="Z4016" i="22"/>
  <c r="AB4016" i="22"/>
  <c r="S4016" i="22"/>
  <c r="Q4016" i="22"/>
  <c r="R4016" i="22"/>
  <c r="P4016" i="22"/>
  <c r="L4016" i="22"/>
  <c r="F4016" i="22"/>
  <c r="H4016" i="22"/>
  <c r="I4016" i="22"/>
  <c r="B4016" i="22"/>
  <c r="G4016" i="22"/>
  <c r="AM4015" i="22"/>
  <c r="AK4015" i="22"/>
  <c r="AL4015" i="22"/>
  <c r="AJ4015" i="22"/>
  <c r="AF4015" i="22"/>
  <c r="Z4015" i="22"/>
  <c r="AC4015" i="22"/>
  <c r="AA4015" i="22"/>
  <c r="V4015" i="22"/>
  <c r="AB4015" i="22"/>
  <c r="R4015" i="22"/>
  <c r="S4015" i="22"/>
  <c r="Q4015" i="22"/>
  <c r="P4015" i="22"/>
  <c r="L4015" i="22"/>
  <c r="I4015" i="22"/>
  <c r="G4015" i="22"/>
  <c r="H4015" i="22"/>
  <c r="F4015" i="22"/>
  <c r="B4015" i="22"/>
  <c r="AJ4014" i="22"/>
  <c r="AL4014" i="22"/>
  <c r="AF4014" i="22"/>
  <c r="AM4014" i="22"/>
  <c r="AK4014" i="22"/>
  <c r="AA4014" i="22"/>
  <c r="AC4014" i="22"/>
  <c r="AB4014" i="22"/>
  <c r="Z4014" i="22"/>
  <c r="V4014" i="22"/>
  <c r="R4014" i="22"/>
  <c r="P4014" i="22"/>
  <c r="L4014" i="22"/>
  <c r="Q4014" i="22"/>
  <c r="S4014" i="22"/>
  <c r="F4014" i="22"/>
  <c r="I4014" i="22"/>
  <c r="H4014" i="22"/>
  <c r="B4014" i="22"/>
  <c r="G4014" i="22"/>
  <c r="AF4013" i="22"/>
  <c r="AK4013" i="22"/>
  <c r="AL4013" i="22"/>
  <c r="AM4013" i="22"/>
  <c r="AJ4013" i="22"/>
  <c r="AC4013" i="22"/>
  <c r="Z4013" i="22"/>
  <c r="V4013" i="22"/>
  <c r="AA4013" i="22"/>
  <c r="AB4013" i="22"/>
  <c r="L4013" i="22"/>
  <c r="R4013" i="22"/>
  <c r="P4013" i="22"/>
  <c r="S4013" i="22"/>
  <c r="Q4013" i="22"/>
  <c r="I4013" i="22"/>
  <c r="G4013" i="22"/>
  <c r="F4013" i="22"/>
  <c r="H4013" i="22"/>
  <c r="B4013" i="22"/>
  <c r="AM4012" i="22"/>
  <c r="AJ4012" i="22"/>
  <c r="AF4012" i="22"/>
  <c r="AL4012" i="22"/>
  <c r="AK4012" i="22"/>
  <c r="V4012" i="22"/>
  <c r="AC4012" i="22"/>
  <c r="Z4012" i="22"/>
  <c r="AB4012" i="22"/>
  <c r="AA4012" i="22"/>
  <c r="P4012" i="22"/>
  <c r="R4012" i="22"/>
  <c r="L4012" i="22"/>
  <c r="S4012" i="22"/>
  <c r="Q4012" i="22"/>
  <c r="H4012" i="22"/>
  <c r="F4012" i="22"/>
  <c r="B4012" i="22"/>
  <c r="I4012" i="22"/>
  <c r="G4012" i="22"/>
  <c r="AL4011" i="22"/>
  <c r="AM4011" i="22"/>
  <c r="AF4011" i="22"/>
  <c r="AJ4011" i="22"/>
  <c r="AK4011" i="22"/>
  <c r="Z4011" i="22"/>
  <c r="AA4011" i="22"/>
  <c r="V4011" i="22"/>
  <c r="AC4011" i="22"/>
  <c r="AB4011" i="22"/>
  <c r="L4011" i="22"/>
  <c r="Q4011" i="22"/>
  <c r="S4011" i="22"/>
  <c r="P4011" i="22"/>
  <c r="R4011" i="22"/>
  <c r="F4011" i="22"/>
  <c r="I4011" i="22"/>
  <c r="G4011" i="22"/>
  <c r="H4011" i="22"/>
  <c r="B4011" i="22"/>
  <c r="AM4010" i="22"/>
  <c r="AL4010" i="22"/>
  <c r="AJ4010" i="22"/>
  <c r="AF4010" i="22"/>
  <c r="AK4010" i="22"/>
  <c r="V4010" i="22"/>
  <c r="Z4010" i="22"/>
  <c r="AB4010" i="22"/>
  <c r="AA4010" i="22"/>
  <c r="AC4010" i="22"/>
  <c r="L4010" i="22"/>
  <c r="R4010" i="22"/>
  <c r="P4010" i="22"/>
  <c r="S4010" i="22"/>
  <c r="Q4010" i="22"/>
  <c r="G4010" i="22"/>
  <c r="I4010" i="22"/>
  <c r="B4010" i="22"/>
  <c r="H4010" i="22"/>
  <c r="F4010" i="22"/>
  <c r="AK4009" i="22"/>
  <c r="AM4009" i="22"/>
  <c r="AL4009" i="22"/>
  <c r="AJ4009" i="22"/>
  <c r="AF4009" i="22"/>
  <c r="Z4009" i="22"/>
  <c r="AB4009" i="22"/>
  <c r="AC4009" i="22"/>
  <c r="AA4009" i="22"/>
  <c r="V4009" i="22"/>
  <c r="S4009" i="22"/>
  <c r="P4009" i="22"/>
  <c r="L4009" i="22"/>
  <c r="R4009" i="22"/>
  <c r="Q4009" i="22"/>
  <c r="B4009" i="22"/>
  <c r="F4009" i="22"/>
  <c r="G4009" i="22"/>
  <c r="H4009" i="22"/>
  <c r="I4009" i="22"/>
  <c r="AM4008" i="22"/>
  <c r="AK4008" i="22"/>
  <c r="AJ4008" i="22"/>
  <c r="AL4008" i="22"/>
  <c r="AF4008" i="22"/>
  <c r="V4008" i="22"/>
  <c r="AC4008" i="22"/>
  <c r="AB4008" i="22"/>
  <c r="Z4008" i="22"/>
  <c r="AA4008" i="22"/>
  <c r="Q4008" i="22"/>
  <c r="L4008" i="22"/>
  <c r="R4008" i="22"/>
  <c r="S4008" i="22"/>
  <c r="P4008" i="22"/>
  <c r="F4008" i="22"/>
  <c r="I4008" i="22"/>
  <c r="G4008" i="22"/>
  <c r="H4008" i="22"/>
  <c r="B4008" i="22"/>
  <c r="AK4007" i="22"/>
  <c r="AL4007" i="22"/>
  <c r="AM4007" i="22"/>
  <c r="AF4007" i="22"/>
  <c r="AJ4007" i="22"/>
  <c r="Z4007" i="22"/>
  <c r="AA4007" i="22"/>
  <c r="AB4007" i="22"/>
  <c r="AC4007" i="22"/>
  <c r="V4007" i="22"/>
  <c r="P4007" i="22"/>
  <c r="L4007" i="22"/>
  <c r="R4007" i="22"/>
  <c r="Q4007" i="22"/>
  <c r="S4007" i="22"/>
  <c r="B4007" i="22"/>
  <c r="F4007" i="22"/>
  <c r="H4007" i="22"/>
  <c r="I4007" i="22"/>
  <c r="G4007" i="22"/>
  <c r="AM4006" i="22"/>
  <c r="AL4006" i="22"/>
  <c r="AK4006" i="22"/>
  <c r="AF4006" i="22"/>
  <c r="AJ4006" i="22"/>
  <c r="AA4006" i="22"/>
  <c r="V4006" i="22"/>
  <c r="Z4006" i="22"/>
  <c r="AC4006" i="22"/>
  <c r="AB4006" i="22"/>
  <c r="S4006" i="22"/>
  <c r="P4006" i="22"/>
  <c r="R4006" i="22"/>
  <c r="Q4006" i="22"/>
  <c r="L4006" i="22"/>
  <c r="F4006" i="22"/>
  <c r="G4006" i="22"/>
  <c r="H4006" i="22"/>
  <c r="I4006" i="22"/>
  <c r="B4006" i="22"/>
  <c r="AJ4005" i="22"/>
  <c r="AF4005" i="22"/>
  <c r="AK4005" i="22"/>
  <c r="AM4005" i="22"/>
  <c r="AL4005" i="22"/>
  <c r="V4005" i="22"/>
  <c r="AC4005" i="22"/>
  <c r="AA4005" i="22"/>
  <c r="Z4005" i="22"/>
  <c r="AB4005" i="22"/>
  <c r="P4005" i="22"/>
  <c r="Q4005" i="22"/>
  <c r="R4005" i="22"/>
  <c r="S4005" i="22"/>
  <c r="L4005" i="22"/>
  <c r="B4005" i="22"/>
  <c r="H4005" i="22"/>
  <c r="F4005" i="22"/>
  <c r="I4005" i="22"/>
  <c r="G4005" i="22"/>
  <c r="AJ4004" i="22"/>
  <c r="AL4004" i="22"/>
  <c r="AK4004" i="22"/>
  <c r="AF4004" i="22"/>
  <c r="AM4004" i="22"/>
  <c r="AB4004" i="22"/>
  <c r="AA4004" i="22"/>
  <c r="V4004" i="22"/>
  <c r="AC4004" i="22"/>
  <c r="Z4004" i="22"/>
  <c r="Q4004" i="22"/>
  <c r="S4004" i="22"/>
  <c r="P4004" i="22"/>
  <c r="R4004" i="22"/>
  <c r="L4004" i="22"/>
  <c r="B4004" i="22"/>
  <c r="G4004" i="22"/>
  <c r="H4004" i="22"/>
  <c r="I4004" i="22"/>
  <c r="F4004" i="22"/>
  <c r="AK4003" i="22"/>
  <c r="AJ4003" i="22"/>
  <c r="AL4003" i="22"/>
  <c r="AF4003" i="22"/>
  <c r="AM4003" i="22"/>
  <c r="AA4003" i="22"/>
  <c r="AB4003" i="22"/>
  <c r="AC4003" i="22"/>
  <c r="Z4003" i="22"/>
  <c r="V4003" i="22"/>
  <c r="L4003" i="22"/>
  <c r="Q4003" i="22"/>
  <c r="S4003" i="22"/>
  <c r="P4003" i="22"/>
  <c r="R4003" i="22"/>
  <c r="G4003" i="22"/>
  <c r="H4003" i="22"/>
  <c r="F4003" i="22"/>
  <c r="B4003" i="22"/>
  <c r="I4003" i="22"/>
  <c r="AL4002" i="22"/>
  <c r="AF4002" i="22"/>
  <c r="AK4002" i="22"/>
  <c r="AM4002" i="22"/>
  <c r="AJ4002" i="22"/>
  <c r="Z4002" i="22"/>
  <c r="AA4002" i="22"/>
  <c r="AC4002" i="22"/>
  <c r="AB4002" i="22"/>
  <c r="V4002" i="22"/>
  <c r="P4002" i="22"/>
  <c r="S4002" i="22"/>
  <c r="L4002" i="22"/>
  <c r="Q4002" i="22"/>
  <c r="R4002" i="22"/>
  <c r="H4002" i="22"/>
  <c r="I4002" i="22"/>
  <c r="G4002" i="22"/>
  <c r="F4002" i="22"/>
  <c r="B4002" i="22"/>
  <c r="AM4001" i="22"/>
  <c r="AF4001" i="22"/>
  <c r="AL4001" i="22"/>
  <c r="AK4001" i="22"/>
  <c r="AJ4001" i="22"/>
  <c r="V4001" i="22"/>
  <c r="AA4001" i="22"/>
  <c r="AC4001" i="22"/>
  <c r="Z4001" i="22"/>
  <c r="AB4001" i="22"/>
  <c r="P4001" i="22"/>
  <c r="Q4001" i="22"/>
  <c r="L4001" i="22"/>
  <c r="R4001" i="22"/>
  <c r="S4001" i="22"/>
  <c r="H4001" i="22"/>
  <c r="B4001" i="22"/>
  <c r="I4001" i="22"/>
  <c r="F4001" i="22"/>
  <c r="G4001" i="22"/>
  <c r="AM4000" i="22"/>
  <c r="AK4000" i="22"/>
  <c r="AJ4000" i="22"/>
  <c r="AL4000" i="22"/>
  <c r="AF4000" i="22"/>
  <c r="AB4000" i="22"/>
  <c r="Z4000" i="22"/>
  <c r="AC4000" i="22"/>
  <c r="AA4000" i="22"/>
  <c r="V4000" i="22"/>
  <c r="P4000" i="22"/>
  <c r="S4000" i="22"/>
  <c r="Q4000" i="22"/>
  <c r="L4000" i="22"/>
  <c r="R4000" i="22"/>
  <c r="B4000" i="22"/>
  <c r="G4000" i="22"/>
  <c r="I4000" i="22"/>
  <c r="H4000" i="22"/>
  <c r="F4000" i="22"/>
  <c r="AK3999" i="22"/>
  <c r="AF3999" i="22"/>
  <c r="AJ3999" i="22"/>
  <c r="AM3999" i="22"/>
  <c r="AL3999" i="22"/>
  <c r="V3999" i="22"/>
  <c r="AA3999" i="22"/>
  <c r="AC3999" i="22"/>
  <c r="Z3999" i="22"/>
  <c r="AB3999" i="22"/>
  <c r="L3999" i="22"/>
  <c r="P3999" i="22"/>
  <c r="R3999" i="22"/>
  <c r="Q3999" i="22"/>
  <c r="S3999" i="22"/>
  <c r="G3999" i="22"/>
  <c r="H3999" i="22"/>
  <c r="I3999" i="22"/>
  <c r="B3999" i="22"/>
  <c r="F3999" i="22"/>
  <c r="AM3998" i="22"/>
  <c r="AK3998" i="22"/>
  <c r="AJ3998" i="22"/>
  <c r="AL3998" i="22"/>
  <c r="AF3998" i="22"/>
  <c r="AB3998" i="22"/>
  <c r="Z3998" i="22"/>
  <c r="V3998" i="22"/>
  <c r="AA3998" i="22"/>
  <c r="AC3998" i="22"/>
  <c r="S3998" i="22"/>
  <c r="P3998" i="22"/>
  <c r="Q3998" i="22"/>
  <c r="R3998" i="22"/>
  <c r="L3998" i="22"/>
  <c r="H3998" i="22"/>
  <c r="B3998" i="22"/>
  <c r="G3998" i="22"/>
  <c r="F3998" i="22"/>
  <c r="I3998" i="22"/>
  <c r="AF3997" i="22"/>
  <c r="AK3997" i="22"/>
  <c r="AL3997" i="22"/>
  <c r="AM3997" i="22"/>
  <c r="AJ3997" i="22"/>
  <c r="AA3997" i="22"/>
  <c r="AB3997" i="22"/>
  <c r="AC3997" i="22"/>
  <c r="Z3997" i="22"/>
  <c r="V3997" i="22"/>
  <c r="L3997" i="22"/>
  <c r="R3997" i="22"/>
  <c r="S3997" i="22"/>
  <c r="P3997" i="22"/>
  <c r="Q3997" i="22"/>
  <c r="G3997" i="22"/>
  <c r="F3997" i="22"/>
  <c r="H3997" i="22"/>
  <c r="B3997" i="22"/>
  <c r="I3997" i="22"/>
  <c r="AM3996" i="22"/>
  <c r="AF3996" i="22"/>
  <c r="AK3996" i="22"/>
  <c r="AJ3996" i="22"/>
  <c r="AL3996" i="22"/>
  <c r="AB3996" i="22"/>
  <c r="Z3996" i="22"/>
  <c r="AA3996" i="22"/>
  <c r="AC3996" i="22"/>
  <c r="V3996" i="22"/>
  <c r="Q3996" i="22"/>
  <c r="S3996" i="22"/>
  <c r="P3996" i="22"/>
  <c r="L3996" i="22"/>
  <c r="R3996" i="22"/>
  <c r="G3996" i="22"/>
  <c r="F3996" i="22"/>
  <c r="H3996" i="22"/>
  <c r="I3996" i="22"/>
  <c r="B3996" i="22"/>
  <c r="AK3995" i="22"/>
  <c r="AJ3995" i="22"/>
  <c r="AF3995" i="22"/>
  <c r="AL3995" i="22"/>
  <c r="AM3995" i="22"/>
  <c r="V3995" i="22"/>
  <c r="AC3995" i="22"/>
  <c r="AA3995" i="22"/>
  <c r="Z3995" i="22"/>
  <c r="AB3995" i="22"/>
  <c r="L3995" i="22"/>
  <c r="R3995" i="22"/>
  <c r="S3995" i="22"/>
  <c r="P3995" i="22"/>
  <c r="Q3995" i="22"/>
  <c r="H3995" i="22"/>
  <c r="F3995" i="22"/>
  <c r="G3995" i="22"/>
  <c r="I3995" i="22"/>
  <c r="B3995" i="22"/>
  <c r="AF3994" i="22"/>
  <c r="AJ3994" i="22"/>
  <c r="AM3994" i="22"/>
  <c r="AK3994" i="22"/>
  <c r="AL3994" i="22"/>
  <c r="V3994" i="22"/>
  <c r="AA3994" i="22"/>
  <c r="AC3994" i="22"/>
  <c r="Z3994" i="22"/>
  <c r="AB3994" i="22"/>
  <c r="L3994" i="22"/>
  <c r="Q3994" i="22"/>
  <c r="S3994" i="22"/>
  <c r="P3994" i="22"/>
  <c r="R3994" i="22"/>
  <c r="G3994" i="22"/>
  <c r="I3994" i="22"/>
  <c r="F3994" i="22"/>
  <c r="B3994" i="22"/>
  <c r="H3994" i="22"/>
  <c r="AK3993" i="22"/>
  <c r="AM3993" i="22"/>
  <c r="AF3993" i="22"/>
  <c r="AJ3993" i="22"/>
  <c r="AL3993" i="22"/>
  <c r="V3993" i="22"/>
  <c r="AA3993" i="22"/>
  <c r="Z3993" i="22"/>
  <c r="AC3993" i="22"/>
  <c r="AB3993" i="22"/>
  <c r="R3993" i="22"/>
  <c r="Q3993" i="22"/>
  <c r="P3993" i="22"/>
  <c r="L3993" i="22"/>
  <c r="S3993" i="22"/>
  <c r="G3993" i="22"/>
  <c r="B3993" i="22"/>
  <c r="H3993" i="22"/>
  <c r="I3993" i="22"/>
  <c r="F3993" i="22"/>
  <c r="AK3992" i="22"/>
  <c r="AL3992" i="22"/>
  <c r="AJ3992" i="22"/>
  <c r="AM3992" i="22"/>
  <c r="AF3992" i="22"/>
  <c r="S3992" i="22"/>
  <c r="R3992" i="22"/>
  <c r="Q3992" i="22"/>
  <c r="P3992" i="22"/>
  <c r="L3992" i="22"/>
  <c r="G3992" i="22"/>
  <c r="F3992" i="22"/>
  <c r="B3992" i="22"/>
  <c r="I3992" i="22"/>
  <c r="H3992" i="22"/>
  <c r="AM3991" i="22"/>
  <c r="AL3991" i="22"/>
  <c r="AK3991" i="22"/>
  <c r="AJ3991" i="22"/>
  <c r="AF3991" i="22"/>
  <c r="Z3991" i="22"/>
  <c r="V3991" i="22"/>
  <c r="AA3991" i="22"/>
  <c r="AB3991" i="22"/>
  <c r="AC3991" i="22"/>
  <c r="P3991" i="22"/>
  <c r="Q3991" i="22"/>
  <c r="R3991" i="22"/>
  <c r="S3991" i="22"/>
  <c r="L3991" i="22"/>
  <c r="I3991" i="22"/>
  <c r="B3991" i="22"/>
  <c r="F3991" i="22"/>
  <c r="H3991" i="22"/>
  <c r="G3991" i="22"/>
  <c r="AF3990" i="22"/>
  <c r="AJ3990" i="22"/>
  <c r="AK3990" i="22"/>
  <c r="AL3990" i="22"/>
  <c r="AM3990" i="22"/>
  <c r="AC3990" i="22"/>
  <c r="AB3990" i="22"/>
  <c r="AA3990" i="22"/>
  <c r="Z3990" i="22"/>
  <c r="V3990" i="22"/>
  <c r="R3990" i="22"/>
  <c r="Q3990" i="22"/>
  <c r="P3990" i="22"/>
  <c r="L3990" i="22"/>
  <c r="S3990" i="22"/>
  <c r="I3990" i="22"/>
  <c r="H3990" i="22"/>
  <c r="G3990" i="22"/>
  <c r="F3990" i="22"/>
  <c r="B3990" i="22"/>
  <c r="AF3989" i="22"/>
  <c r="AM3989" i="22"/>
  <c r="AL3989" i="22"/>
  <c r="AK3989" i="22"/>
  <c r="AJ3989" i="22"/>
  <c r="Z3989" i="22"/>
  <c r="V3989" i="22"/>
  <c r="AC3989" i="22"/>
  <c r="AB3989" i="22"/>
  <c r="AA3989" i="22"/>
  <c r="R3989" i="22"/>
  <c r="Q3989" i="22"/>
  <c r="P3989" i="22"/>
  <c r="L3989" i="22"/>
  <c r="S3989" i="22"/>
  <c r="G3989" i="22"/>
  <c r="I3989" i="22"/>
  <c r="H3989" i="22"/>
  <c r="F3989" i="22"/>
  <c r="B3989" i="22"/>
  <c r="AM3988" i="22"/>
  <c r="AL3988" i="22"/>
  <c r="AK3988" i="22"/>
  <c r="AJ3988" i="22"/>
  <c r="AF3988" i="22"/>
  <c r="AA3988" i="22"/>
  <c r="Z3988" i="22"/>
  <c r="V3988" i="22"/>
  <c r="AC3988" i="22"/>
  <c r="AB3988" i="22"/>
  <c r="S3988" i="22"/>
  <c r="R3988" i="22"/>
  <c r="Q3988" i="22"/>
  <c r="P3988" i="22"/>
  <c r="L3988" i="22"/>
  <c r="I3988" i="22"/>
  <c r="G3988" i="22"/>
  <c r="F3988" i="22"/>
  <c r="B3988" i="22"/>
  <c r="H3988" i="22"/>
  <c r="AM3987" i="22"/>
  <c r="AL3987" i="22"/>
  <c r="AK3987" i="22"/>
  <c r="AJ3987" i="22"/>
  <c r="AF3987" i="22"/>
  <c r="AA3987" i="22"/>
  <c r="Z3987" i="22"/>
  <c r="V3987" i="22"/>
  <c r="AC3987" i="22"/>
  <c r="AB3987" i="22"/>
  <c r="L3987" i="22"/>
  <c r="S3987" i="22"/>
  <c r="Q3987" i="22"/>
  <c r="P3987" i="22"/>
  <c r="R3987" i="22"/>
  <c r="H3987" i="22"/>
  <c r="G3987" i="22"/>
  <c r="F3987" i="22"/>
  <c r="B3987" i="22"/>
  <c r="I3987" i="22"/>
  <c r="AL3986" i="22"/>
  <c r="AK3986" i="22"/>
  <c r="AM3986" i="22"/>
  <c r="AJ3986" i="22"/>
  <c r="AF3986" i="22"/>
  <c r="Z3986" i="22"/>
  <c r="AB3986" i="22"/>
  <c r="V3986" i="22"/>
  <c r="AA3986" i="22"/>
  <c r="AC3986" i="22"/>
  <c r="R3986" i="22"/>
  <c r="Q3986" i="22"/>
  <c r="P3986" i="22"/>
  <c r="L3986" i="22"/>
  <c r="S3986" i="22"/>
  <c r="I3986" i="22"/>
  <c r="G3986" i="22"/>
  <c r="F3986" i="22"/>
  <c r="B3986" i="22"/>
  <c r="H3986" i="22"/>
  <c r="AM3985" i="22"/>
  <c r="AL3985" i="22"/>
  <c r="AK3985" i="22"/>
  <c r="AF3985" i="22"/>
  <c r="AJ3985" i="22"/>
  <c r="V3985" i="22"/>
  <c r="Z3985" i="22"/>
  <c r="AA3985" i="22"/>
  <c r="AB3985" i="22"/>
  <c r="AC3985" i="22"/>
  <c r="Q3985" i="22"/>
  <c r="P3985" i="22"/>
  <c r="L3985" i="22"/>
  <c r="S3985" i="22"/>
  <c r="R3985" i="22"/>
  <c r="I3985" i="22"/>
  <c r="H3985" i="22"/>
  <c r="G3985" i="22"/>
  <c r="F3985" i="22"/>
  <c r="B3985" i="22"/>
  <c r="AF3984" i="22"/>
  <c r="AK3984" i="22"/>
  <c r="AM3984" i="22"/>
  <c r="AJ3984" i="22"/>
  <c r="AL3984" i="22"/>
  <c r="V3984" i="22"/>
  <c r="Z3984" i="22"/>
  <c r="AA3984" i="22"/>
  <c r="AB3984" i="22"/>
  <c r="AC3984" i="22"/>
  <c r="P3984" i="22"/>
  <c r="L3984" i="22"/>
  <c r="S3984" i="22"/>
  <c r="R3984" i="22"/>
  <c r="Q3984" i="22"/>
  <c r="B3984" i="22"/>
  <c r="F3984" i="22"/>
  <c r="G3984" i="22"/>
  <c r="I3984" i="22"/>
  <c r="H3984" i="22"/>
  <c r="AK3983" i="22"/>
  <c r="AJ3983" i="22"/>
  <c r="AF3983" i="22"/>
  <c r="AL3983" i="22"/>
  <c r="AM3983" i="22"/>
  <c r="AC3983" i="22"/>
  <c r="AB3983" i="22"/>
  <c r="AA3983" i="22"/>
  <c r="V3983" i="22"/>
  <c r="Z3983" i="22"/>
  <c r="S3983" i="22"/>
  <c r="R3983" i="22"/>
  <c r="Q3983" i="22"/>
  <c r="P3983" i="22"/>
  <c r="L3983" i="22"/>
  <c r="F3983" i="22"/>
  <c r="B3983" i="22"/>
  <c r="G3983" i="22"/>
  <c r="H3983" i="22"/>
  <c r="I3983" i="22"/>
  <c r="AF3982" i="22"/>
  <c r="AJ3982" i="22"/>
  <c r="AK3982" i="22"/>
  <c r="AL3982" i="22"/>
  <c r="AM3982" i="22"/>
  <c r="V3982" i="22"/>
  <c r="Z3982" i="22"/>
  <c r="AA3982" i="22"/>
  <c r="AB3982" i="22"/>
  <c r="AC3982" i="22"/>
  <c r="P3982" i="22"/>
  <c r="Q3982" i="22"/>
  <c r="R3982" i="22"/>
  <c r="S3982" i="22"/>
  <c r="L3982" i="22"/>
  <c r="B3982" i="22"/>
  <c r="I3982" i="22"/>
  <c r="H3982" i="22"/>
  <c r="G3982" i="22"/>
  <c r="F3982" i="22"/>
  <c r="AL3981" i="22"/>
  <c r="AK3981" i="22"/>
  <c r="AJ3981" i="22"/>
  <c r="AF3981" i="22"/>
  <c r="AM3981" i="22"/>
  <c r="Z3981" i="22"/>
  <c r="AC3981" i="22"/>
  <c r="AB3981" i="22"/>
  <c r="AA3981" i="22"/>
  <c r="V3981" i="22"/>
  <c r="L3981" i="22"/>
  <c r="P3981" i="22"/>
  <c r="S3981" i="22"/>
  <c r="Q3981" i="22"/>
  <c r="R3981" i="22"/>
  <c r="B3981" i="22"/>
  <c r="F3981" i="22"/>
  <c r="G3981" i="22"/>
  <c r="I3981" i="22"/>
  <c r="H3981" i="22"/>
  <c r="AF3980" i="22"/>
  <c r="AL3980" i="22"/>
  <c r="AM3980" i="22"/>
  <c r="AJ3980" i="22"/>
  <c r="AK3980" i="22"/>
  <c r="AC3980" i="22"/>
  <c r="V3980" i="22"/>
  <c r="AA3980" i="22"/>
  <c r="AB3980" i="22"/>
  <c r="Z3980" i="22"/>
  <c r="S3980" i="22"/>
  <c r="R3980" i="22"/>
  <c r="Q3980" i="22"/>
  <c r="P3980" i="22"/>
  <c r="L3980" i="22"/>
  <c r="I3980" i="22"/>
  <c r="H3980" i="22"/>
  <c r="G3980" i="22"/>
  <c r="F3980" i="22"/>
  <c r="B3980" i="22"/>
  <c r="AK3979" i="22"/>
  <c r="AL3979" i="22"/>
  <c r="AM3979" i="22"/>
  <c r="AF3979" i="22"/>
  <c r="AJ3979" i="22"/>
  <c r="Z3979" i="22"/>
  <c r="V3979" i="22"/>
  <c r="AA3979" i="22"/>
  <c r="AC3979" i="22"/>
  <c r="AB3979" i="22"/>
  <c r="S3979" i="22"/>
  <c r="R3979" i="22"/>
  <c r="Q3979" i="22"/>
  <c r="P3979" i="22"/>
  <c r="L3979" i="22"/>
  <c r="H3979" i="22"/>
  <c r="G3979" i="22"/>
  <c r="F3979" i="22"/>
  <c r="B3979" i="22"/>
  <c r="I3979" i="22"/>
  <c r="AK3978" i="22"/>
  <c r="AM3978" i="22"/>
  <c r="AJ3978" i="22"/>
  <c r="AF3978" i="22"/>
  <c r="AL3978" i="22"/>
  <c r="V3978" i="22"/>
  <c r="AC3978" i="22"/>
  <c r="AB3978" i="22"/>
  <c r="AA3978" i="22"/>
  <c r="Z3978" i="22"/>
  <c r="S3978" i="22"/>
  <c r="R3978" i="22"/>
  <c r="Q3978" i="22"/>
  <c r="P3978" i="22"/>
  <c r="L3978" i="22"/>
  <c r="H3978" i="22"/>
  <c r="I3978" i="22"/>
  <c r="F3978" i="22"/>
  <c r="G3978" i="22"/>
  <c r="B3978" i="22"/>
  <c r="AL3977" i="22"/>
  <c r="AM3977" i="22"/>
  <c r="AK3977" i="22"/>
  <c r="AJ3977" i="22"/>
  <c r="AF3977" i="22"/>
  <c r="Z3977" i="22"/>
  <c r="AC3977" i="22"/>
  <c r="AB3977" i="22"/>
  <c r="AA3977" i="22"/>
  <c r="V3977" i="22"/>
  <c r="L3977" i="22"/>
  <c r="S3977" i="22"/>
  <c r="R3977" i="22"/>
  <c r="Q3977" i="22"/>
  <c r="P3977" i="22"/>
  <c r="F3977" i="22"/>
  <c r="B3977" i="22"/>
  <c r="H3977" i="22"/>
  <c r="I3977" i="22"/>
  <c r="G3977" i="22"/>
  <c r="AK3976" i="22"/>
  <c r="AL3976" i="22"/>
  <c r="AM3976" i="22"/>
  <c r="AF3976" i="22"/>
  <c r="AJ3976" i="22"/>
  <c r="AC3976" i="22"/>
  <c r="AA3976" i="22"/>
  <c r="Z3976" i="22"/>
  <c r="AB3976" i="22"/>
  <c r="V3976" i="22"/>
  <c r="P3976" i="22"/>
  <c r="Q3976" i="22"/>
  <c r="R3976" i="22"/>
  <c r="S3976" i="22"/>
  <c r="L3976" i="22"/>
  <c r="H3976" i="22"/>
  <c r="F3976" i="22"/>
  <c r="B3976" i="22"/>
  <c r="I3976" i="22"/>
  <c r="G3976" i="22"/>
  <c r="AF3975" i="22"/>
  <c r="AJ3975" i="22"/>
  <c r="AK3975" i="22"/>
  <c r="AL3975" i="22"/>
  <c r="AM3975" i="22"/>
  <c r="AA3975" i="22"/>
  <c r="AC3975" i="22"/>
  <c r="AB3975" i="22"/>
  <c r="V3975" i="22"/>
  <c r="Z3975" i="22"/>
  <c r="S3975" i="22"/>
  <c r="R3975" i="22"/>
  <c r="Q3975" i="22"/>
  <c r="P3975" i="22"/>
  <c r="L3975" i="22"/>
  <c r="B3975" i="22"/>
  <c r="I3975" i="22"/>
  <c r="H3975" i="22"/>
  <c r="G3975" i="22"/>
  <c r="F3975" i="22"/>
  <c r="AL3974" i="22"/>
  <c r="AK3974" i="22"/>
  <c r="AJ3974" i="22"/>
  <c r="AF3974" i="22"/>
  <c r="AM3974" i="22"/>
  <c r="AA3974" i="22"/>
  <c r="Z3974" i="22"/>
  <c r="V3974" i="22"/>
  <c r="AC3974" i="22"/>
  <c r="AB3974" i="22"/>
  <c r="S3974" i="22"/>
  <c r="Q3974" i="22"/>
  <c r="P3974" i="22"/>
  <c r="L3974" i="22"/>
  <c r="R3974" i="22"/>
  <c r="I3974" i="22"/>
  <c r="H3974" i="22"/>
  <c r="G3974" i="22"/>
  <c r="B3974" i="22"/>
  <c r="F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J3970" i="22"/>
  <c r="AM3970" i="22"/>
  <c r="AL3970" i="22"/>
  <c r="AK3970" i="22"/>
  <c r="AF3970" i="22"/>
  <c r="AB3970" i="22"/>
  <c r="Z3970" i="22"/>
  <c r="V3970" i="22"/>
  <c r="AA3970" i="22"/>
  <c r="AC3970" i="22"/>
  <c r="S3970" i="22"/>
  <c r="R3970" i="22"/>
  <c r="Q3970" i="22"/>
  <c r="L3970" i="22"/>
  <c r="P3970" i="22"/>
  <c r="I3970" i="22"/>
  <c r="H3970" i="22"/>
  <c r="G3970" i="22"/>
  <c r="F3970" i="22"/>
  <c r="B3970" i="22"/>
  <c r="AF3969" i="22"/>
  <c r="AM3969" i="22"/>
  <c r="AL3969" i="22"/>
  <c r="AK3969" i="22"/>
  <c r="AJ3969" i="22"/>
  <c r="AB3969" i="22"/>
  <c r="AC3969" i="22"/>
  <c r="AA3969" i="22"/>
  <c r="V3969" i="22"/>
  <c r="Z3969" i="22"/>
  <c r="Q3969" i="22"/>
  <c r="S3969" i="22"/>
  <c r="L3969" i="22"/>
  <c r="P3969" i="22"/>
  <c r="R3969" i="22"/>
  <c r="I3969" i="22"/>
  <c r="H3969" i="22"/>
  <c r="F3969" i="22"/>
  <c r="G3969" i="22"/>
  <c r="B3969" i="22"/>
  <c r="AF3968" i="22"/>
  <c r="AJ3968" i="22"/>
  <c r="AM3968" i="22"/>
  <c r="AL3968" i="22"/>
  <c r="AK3968" i="22"/>
  <c r="V3968" i="22"/>
  <c r="Z3968" i="22"/>
  <c r="AA3968" i="22"/>
  <c r="AC3968" i="22"/>
  <c r="AB3968" i="22"/>
  <c r="S3968" i="22"/>
  <c r="R3968" i="22"/>
  <c r="P3968" i="22"/>
  <c r="L3968" i="22"/>
  <c r="Q3968" i="22"/>
  <c r="B3968" i="22"/>
  <c r="I3968" i="22"/>
  <c r="H3968" i="22"/>
  <c r="G3968" i="22"/>
  <c r="F3968" i="22"/>
  <c r="AM3967" i="22"/>
  <c r="AL3967" i="22"/>
  <c r="AK3967" i="22"/>
  <c r="AJ3967" i="22"/>
  <c r="AF3967" i="22"/>
  <c r="AB3967" i="22"/>
  <c r="AC3967" i="22"/>
  <c r="AA3967" i="22"/>
  <c r="V3967" i="22"/>
  <c r="Z3967" i="22"/>
  <c r="L3967" i="22"/>
  <c r="P3967" i="22"/>
  <c r="Q3967" i="22"/>
  <c r="R3967" i="22"/>
  <c r="S3967" i="22"/>
  <c r="F3967" i="22"/>
  <c r="G3967" i="22"/>
  <c r="I3967" i="22"/>
  <c r="H3967" i="22"/>
  <c r="B3967" i="22"/>
  <c r="AK3966" i="22"/>
  <c r="AF3966" i="22"/>
  <c r="AL3966" i="22"/>
  <c r="AJ3966" i="22"/>
  <c r="AM3966" i="22"/>
  <c r="AC3966" i="22"/>
  <c r="V3966" i="22"/>
  <c r="Z3966" i="22"/>
  <c r="AB3966" i="22"/>
  <c r="AA3966" i="22"/>
  <c r="L3966" i="22"/>
  <c r="Q3966" i="22"/>
  <c r="R3966" i="22"/>
  <c r="P3966" i="22"/>
  <c r="S3966" i="22"/>
  <c r="B3966" i="22"/>
  <c r="F3966" i="22"/>
  <c r="G3966" i="22"/>
  <c r="H3966" i="22"/>
  <c r="I3966" i="22"/>
  <c r="AJ3965" i="22"/>
  <c r="AM3965" i="22"/>
  <c r="AF3965" i="22"/>
  <c r="AK3965" i="22"/>
  <c r="AL3965" i="22"/>
  <c r="V3965" i="22"/>
  <c r="Z3965" i="22"/>
  <c r="AA3965" i="22"/>
  <c r="AB3965" i="22"/>
  <c r="AC3965" i="22"/>
  <c r="L3965" i="22"/>
  <c r="P3965" i="22"/>
  <c r="Q3965" i="22"/>
  <c r="R3965" i="22"/>
  <c r="S3965" i="22"/>
  <c r="F3965" i="22"/>
  <c r="B3965" i="22"/>
  <c r="G3965" i="22"/>
  <c r="H3965" i="22"/>
  <c r="I3965" i="22"/>
  <c r="AM3964" i="22"/>
  <c r="AL3964" i="22"/>
  <c r="AK3964" i="22"/>
  <c r="AJ3964" i="22"/>
  <c r="AF3964" i="22"/>
  <c r="AC3964" i="22"/>
  <c r="AB3964" i="22"/>
  <c r="AA3964" i="22"/>
  <c r="Z3964" i="22"/>
  <c r="V3964" i="22"/>
  <c r="Q3964" i="22"/>
  <c r="R3964" i="22"/>
  <c r="S3964" i="22"/>
  <c r="L3964" i="22"/>
  <c r="P3964" i="22"/>
  <c r="G3964" i="22"/>
  <c r="B3964" i="22"/>
  <c r="F3964" i="22"/>
  <c r="I3964" i="22"/>
  <c r="H3964" i="22"/>
  <c r="AF3963" i="22"/>
  <c r="AJ3963" i="22"/>
  <c r="AK3963" i="22"/>
  <c r="AL3963" i="22"/>
  <c r="AM3963" i="22"/>
  <c r="AA3963" i="22"/>
  <c r="V3963" i="22"/>
  <c r="Z3963" i="22"/>
  <c r="AB3963" i="22"/>
  <c r="AC3963" i="22"/>
  <c r="L3963" i="22"/>
  <c r="P3963" i="22"/>
  <c r="Q3963" i="22"/>
  <c r="R3963" i="22"/>
  <c r="S3963" i="22"/>
  <c r="B3963" i="22"/>
  <c r="G3963" i="22"/>
  <c r="H3963" i="22"/>
  <c r="I3963" i="22"/>
  <c r="F3963" i="22"/>
  <c r="AL3962" i="22"/>
  <c r="AK3962" i="22"/>
  <c r="AJ3962" i="22"/>
  <c r="AF3962" i="22"/>
  <c r="AM3962" i="22"/>
  <c r="AA3962" i="22"/>
  <c r="V3962" i="22"/>
  <c r="Z3962" i="22"/>
  <c r="AB3962" i="22"/>
  <c r="AC3962" i="22"/>
  <c r="P3962" i="22"/>
  <c r="Q3962" i="22"/>
  <c r="R3962" i="22"/>
  <c r="S3962" i="22"/>
  <c r="L3962" i="22"/>
  <c r="B3962" i="22"/>
  <c r="F3962" i="22"/>
  <c r="H3962" i="22"/>
  <c r="I3962" i="22"/>
  <c r="G3962" i="22"/>
  <c r="AF3961" i="22"/>
  <c r="AK3961" i="22"/>
  <c r="AL3961" i="22"/>
  <c r="AM3961" i="22"/>
  <c r="AJ3961" i="22"/>
  <c r="AC3961" i="22"/>
  <c r="V3961" i="22"/>
  <c r="AA3961" i="22"/>
  <c r="AB3961" i="22"/>
  <c r="Z3961" i="22"/>
  <c r="R3961" i="22"/>
  <c r="Q3961" i="22"/>
  <c r="S3961" i="22"/>
  <c r="P3961" i="22"/>
  <c r="L3961" i="22"/>
  <c r="B3961" i="22"/>
  <c r="I3961" i="22"/>
  <c r="H3961" i="22"/>
  <c r="G3961" i="22"/>
  <c r="F3961" i="22"/>
  <c r="AM3960" i="22"/>
  <c r="AF3960" i="22"/>
  <c r="AJ3960" i="22"/>
  <c r="AK3960" i="22"/>
  <c r="AL3960" i="22"/>
  <c r="AA3960" i="22"/>
  <c r="V3960" i="22"/>
  <c r="Z3960" i="22"/>
  <c r="AB3960" i="22"/>
  <c r="AC3960" i="22"/>
  <c r="L3960" i="22"/>
  <c r="P3960" i="22"/>
  <c r="Q3960" i="22"/>
  <c r="R3960" i="22"/>
  <c r="S3960" i="22"/>
  <c r="B3960" i="22"/>
  <c r="F3960" i="22"/>
  <c r="G3960" i="22"/>
  <c r="H3960" i="22"/>
  <c r="I3960" i="22"/>
  <c r="AL3959" i="22"/>
  <c r="AK3959" i="22"/>
  <c r="AJ3959" i="22"/>
  <c r="AF3959" i="22"/>
  <c r="AM3959" i="22"/>
  <c r="AC3959" i="22"/>
  <c r="AB3959" i="22"/>
  <c r="AA3959" i="22"/>
  <c r="Z3959" i="22"/>
  <c r="V3959" i="22"/>
  <c r="S3959" i="22"/>
  <c r="R3959" i="22"/>
  <c r="Q3959" i="22"/>
  <c r="P3959" i="22"/>
  <c r="L3959" i="22"/>
  <c r="I3959" i="22"/>
  <c r="H3959" i="22"/>
  <c r="G3959" i="22"/>
  <c r="B3959" i="22"/>
  <c r="F3959" i="22"/>
  <c r="AM3958" i="22"/>
  <c r="AK3958" i="22"/>
  <c r="AJ3958" i="22"/>
  <c r="AF3958" i="22"/>
  <c r="AL3958" i="22"/>
  <c r="AC3958" i="22"/>
  <c r="AB3958" i="22"/>
  <c r="AA3958" i="22"/>
  <c r="Z3958" i="22"/>
  <c r="V3958" i="22"/>
  <c r="Q3958" i="22"/>
  <c r="P3958" i="22"/>
  <c r="S3958" i="22"/>
  <c r="L3958" i="22"/>
  <c r="R3958" i="22"/>
  <c r="B3958" i="22"/>
  <c r="F3958" i="22"/>
  <c r="G3958" i="22"/>
  <c r="H3958" i="22"/>
  <c r="I3958" i="22"/>
  <c r="AL3957" i="22"/>
  <c r="AF3957" i="22"/>
  <c r="AM3957" i="22"/>
  <c r="AK3957" i="22"/>
  <c r="AJ3957" i="22"/>
  <c r="AB3957" i="22"/>
  <c r="V3957" i="22"/>
  <c r="Z3957" i="22"/>
  <c r="AA3957" i="22"/>
  <c r="AC3957" i="22"/>
  <c r="R3957" i="22"/>
  <c r="L3957" i="22"/>
  <c r="P3957" i="22"/>
  <c r="S3957" i="22"/>
  <c r="Q3957" i="22"/>
  <c r="I3957" i="22"/>
  <c r="B3957" i="22"/>
  <c r="F3957" i="22"/>
  <c r="G3957" i="22"/>
  <c r="H3957" i="22"/>
  <c r="AF3956" i="22"/>
  <c r="AL3956" i="22"/>
  <c r="AK3956" i="22"/>
  <c r="AM3956" i="22"/>
  <c r="AJ3956" i="22"/>
  <c r="AB3956" i="22"/>
  <c r="AA3956" i="22"/>
  <c r="Z3956" i="22"/>
  <c r="V3956" i="22"/>
  <c r="AC3956" i="22"/>
  <c r="S3956" i="22"/>
  <c r="Q3956" i="22"/>
  <c r="P3956" i="22"/>
  <c r="L3956" i="22"/>
  <c r="R3956" i="22"/>
  <c r="I3956" i="22"/>
  <c r="G3956" i="22"/>
  <c r="H3956" i="22"/>
  <c r="F3956" i="22"/>
  <c r="B3956" i="22"/>
  <c r="AK3955" i="22"/>
  <c r="AF3955" i="22"/>
  <c r="AJ3955" i="22"/>
  <c r="AL3955" i="22"/>
  <c r="AM3955" i="22"/>
  <c r="AC3955" i="22"/>
  <c r="AB3955" i="22"/>
  <c r="AA3955" i="22"/>
  <c r="Z3955" i="22"/>
  <c r="V3955" i="22"/>
  <c r="Q3955" i="22"/>
  <c r="S3955" i="22"/>
  <c r="R3955" i="22"/>
  <c r="P3955" i="22"/>
  <c r="L3955" i="22"/>
  <c r="G3955" i="22"/>
  <c r="B3955" i="22"/>
  <c r="I3955" i="22"/>
  <c r="F3955" i="22"/>
  <c r="H3955" i="22"/>
  <c r="AJ3954" i="22"/>
  <c r="AF3954" i="22"/>
  <c r="AM3954" i="22"/>
  <c r="AL3954" i="22"/>
  <c r="AK3954" i="22"/>
  <c r="AB3954" i="22"/>
  <c r="AC3954" i="22"/>
  <c r="Z3954" i="22"/>
  <c r="AA3954" i="22"/>
  <c r="V3954" i="22"/>
  <c r="L3954" i="22"/>
  <c r="P3954" i="22"/>
  <c r="Q3954" i="22"/>
  <c r="R3954" i="22"/>
  <c r="S3954" i="22"/>
  <c r="H3954" i="22"/>
  <c r="B3954" i="22"/>
  <c r="F3954" i="22"/>
  <c r="I3954" i="22"/>
  <c r="G3954" i="22"/>
  <c r="AF3953" i="22"/>
  <c r="AJ3953" i="22"/>
  <c r="AK3953" i="22"/>
  <c r="AM3953" i="22"/>
  <c r="AL3953" i="22"/>
  <c r="AC3953" i="22"/>
  <c r="V3953" i="22"/>
  <c r="Z3953" i="22"/>
  <c r="AA3953" i="22"/>
  <c r="AB3953" i="22"/>
  <c r="Q3953" i="22"/>
  <c r="L3953" i="22"/>
  <c r="P3953" i="22"/>
  <c r="R3953" i="22"/>
  <c r="S3953" i="22"/>
  <c r="H3953" i="22"/>
  <c r="I3953" i="22"/>
  <c r="G3953" i="22"/>
  <c r="F3953" i="22"/>
  <c r="B3953" i="22"/>
  <c r="AL3952" i="22"/>
  <c r="AF3952" i="22"/>
  <c r="AK3952" i="22"/>
  <c r="AJ3952" i="22"/>
  <c r="AM3952" i="22"/>
  <c r="AC3952" i="22"/>
  <c r="AB3952" i="22"/>
  <c r="V3952" i="22"/>
  <c r="Z3952" i="22"/>
  <c r="AA3952" i="22"/>
  <c r="Q3952" i="22"/>
  <c r="L3952" i="22"/>
  <c r="P3952" i="22"/>
  <c r="S3952" i="22"/>
  <c r="R3952" i="22"/>
  <c r="H3952" i="22"/>
  <c r="I3952" i="22"/>
  <c r="G3952" i="22"/>
  <c r="F3952" i="22"/>
  <c r="B3952" i="22"/>
  <c r="AM3951" i="22"/>
  <c r="AL3951" i="22"/>
  <c r="AK3951" i="22"/>
  <c r="AJ3951" i="22"/>
  <c r="AF3951" i="22"/>
  <c r="V3951" i="22"/>
  <c r="Z3951" i="22"/>
  <c r="AA3951" i="22"/>
  <c r="AC3951" i="22"/>
  <c r="AB3951" i="22"/>
  <c r="R3951" i="22"/>
  <c r="Q3951" i="22"/>
  <c r="S3951" i="22"/>
  <c r="P3951" i="22"/>
  <c r="L3951" i="22"/>
  <c r="H3951" i="22"/>
  <c r="G3951" i="22"/>
  <c r="F3951" i="22"/>
  <c r="B3951" i="22"/>
  <c r="I3951" i="22"/>
  <c r="AL3950" i="22"/>
  <c r="AM3950" i="22"/>
  <c r="AF3950" i="22"/>
  <c r="AJ3950" i="22"/>
  <c r="AK3950" i="22"/>
  <c r="AB3950" i="22"/>
  <c r="V3950" i="22"/>
  <c r="AC3950" i="22"/>
  <c r="AA3950" i="22"/>
  <c r="Z3950" i="22"/>
  <c r="S3950" i="22"/>
  <c r="Q3950" i="22"/>
  <c r="P3950" i="22"/>
  <c r="L3950" i="22"/>
  <c r="R3950" i="22"/>
  <c r="G3950" i="22"/>
  <c r="B3950" i="22"/>
  <c r="F3950" i="22"/>
  <c r="I3950" i="22"/>
  <c r="H3950" i="22"/>
  <c r="AF3949" i="22"/>
  <c r="AJ3949" i="22"/>
  <c r="AK3949" i="22"/>
  <c r="AL3949" i="22"/>
  <c r="AM3949" i="22"/>
  <c r="AC3949" i="22"/>
  <c r="AB3949" i="22"/>
  <c r="AA3949" i="22"/>
  <c r="V3949" i="22"/>
  <c r="Z3949" i="22"/>
  <c r="R3949" i="22"/>
  <c r="Q3949" i="22"/>
  <c r="S3949" i="22"/>
  <c r="P3949" i="22"/>
  <c r="L3949" i="22"/>
  <c r="B3949" i="22"/>
  <c r="I3949" i="22"/>
  <c r="H3949" i="22"/>
  <c r="G3949" i="22"/>
  <c r="F3949" i="22"/>
  <c r="AF3948" i="22"/>
  <c r="AM3948" i="22"/>
  <c r="AL3948" i="22"/>
  <c r="AK3948" i="22"/>
  <c r="AJ3948" i="22"/>
  <c r="AC3948" i="22"/>
  <c r="AB3948" i="22"/>
  <c r="AA3948" i="22"/>
  <c r="Z3948" i="22"/>
  <c r="V3948" i="22"/>
  <c r="S3948" i="22"/>
  <c r="R3948" i="22"/>
  <c r="Q3948" i="22"/>
  <c r="P3948" i="22"/>
  <c r="L3948" i="22"/>
  <c r="I3948" i="22"/>
  <c r="H3948" i="22"/>
  <c r="G3948" i="22"/>
  <c r="F3948" i="22"/>
  <c r="B3948" i="22"/>
  <c r="AJ3947" i="22"/>
  <c r="AM3947" i="22"/>
  <c r="AL3947" i="22"/>
  <c r="AK3947" i="22"/>
  <c r="AF3947" i="22"/>
  <c r="AC3947" i="22"/>
  <c r="V3947" i="22"/>
  <c r="Z3947" i="22"/>
  <c r="AA3947" i="22"/>
  <c r="AB3947" i="22"/>
  <c r="L3947" i="22"/>
  <c r="P3947" i="22"/>
  <c r="Q3947" i="22"/>
  <c r="R3947" i="22"/>
  <c r="S3947" i="22"/>
  <c r="B3947" i="22"/>
  <c r="F3947" i="22"/>
  <c r="G3947" i="22"/>
  <c r="H3947" i="22"/>
  <c r="I3947" i="22"/>
  <c r="AM3946" i="22"/>
  <c r="AK3946" i="22"/>
  <c r="AJ3946" i="22"/>
  <c r="AL3946" i="22"/>
  <c r="AF3946" i="22"/>
  <c r="AC3946" i="22"/>
  <c r="AB3946" i="22"/>
  <c r="AA3946" i="22"/>
  <c r="Z3946" i="22"/>
  <c r="V3946" i="22"/>
  <c r="L3946" i="22"/>
  <c r="P3946" i="22"/>
  <c r="Q3946" i="22"/>
  <c r="R3946" i="22"/>
  <c r="S3946" i="22"/>
  <c r="H3946" i="22"/>
  <c r="I3946" i="22"/>
  <c r="B3946" i="22"/>
  <c r="F3946" i="22"/>
  <c r="G3946" i="22"/>
  <c r="AK3945" i="22"/>
  <c r="AL3945" i="22"/>
  <c r="AM3945" i="22"/>
  <c r="AF3945" i="22"/>
  <c r="AJ3945" i="22"/>
  <c r="V3945" i="22"/>
  <c r="Z3945" i="22"/>
  <c r="AC3945" i="22"/>
  <c r="AB3945" i="22"/>
  <c r="AA3945" i="22"/>
  <c r="S3945" i="22"/>
  <c r="R3945" i="22"/>
  <c r="Q3945" i="22"/>
  <c r="P3945" i="22"/>
  <c r="L3945" i="22"/>
  <c r="B3945" i="22"/>
  <c r="I3945" i="22"/>
  <c r="G3945" i="22"/>
  <c r="F3945" i="22"/>
  <c r="H3945" i="22"/>
  <c r="AM3944" i="22"/>
  <c r="AL3944" i="22"/>
  <c r="AK3944" i="22"/>
  <c r="AJ3944" i="22"/>
  <c r="AF3944" i="22"/>
  <c r="AC3944" i="22"/>
  <c r="V3944" i="22"/>
  <c r="Z3944" i="22"/>
  <c r="AA3944" i="22"/>
  <c r="AB3944" i="22"/>
  <c r="Q3944" i="22"/>
  <c r="L3944" i="22"/>
  <c r="P3944" i="22"/>
  <c r="S3944" i="22"/>
  <c r="R3944" i="22"/>
  <c r="I3944" i="22"/>
  <c r="H3944" i="22"/>
  <c r="F3944" i="22"/>
  <c r="B3944" i="22"/>
  <c r="G3944" i="22"/>
  <c r="AJ3943" i="22"/>
  <c r="AM3943" i="22"/>
  <c r="AL3943" i="22"/>
  <c r="AK3943" i="22"/>
  <c r="AF3943" i="22"/>
  <c r="AA3943" i="22"/>
  <c r="Z3943" i="22"/>
  <c r="V3943" i="22"/>
  <c r="AC3943" i="22"/>
  <c r="AB3943" i="22"/>
  <c r="Q3943" i="22"/>
  <c r="S3943" i="22"/>
  <c r="R3943" i="22"/>
  <c r="P3943" i="22"/>
  <c r="L3943" i="22"/>
  <c r="I3943" i="22"/>
  <c r="B3943" i="22"/>
  <c r="F3943" i="22"/>
  <c r="G3943" i="22"/>
  <c r="H3943" i="22"/>
  <c r="AK3942" i="22"/>
  <c r="AJ3942" i="22"/>
  <c r="AF3942" i="22"/>
  <c r="AL3942" i="22"/>
  <c r="AM3942" i="22"/>
  <c r="AB3942" i="22"/>
  <c r="AC3942" i="22"/>
  <c r="AA3942" i="22"/>
  <c r="V3942" i="22"/>
  <c r="Z3942" i="22"/>
  <c r="L3942" i="22"/>
  <c r="Q3942" i="22"/>
  <c r="R3942" i="22"/>
  <c r="P3942" i="22"/>
  <c r="S3942" i="22"/>
  <c r="F3942" i="22"/>
  <c r="B3942" i="22"/>
  <c r="G3942" i="22"/>
  <c r="H3942" i="22"/>
  <c r="I3942" i="22"/>
  <c r="AK3941" i="22"/>
  <c r="AM3941" i="22"/>
  <c r="AL3941" i="22"/>
  <c r="AJ3941" i="22"/>
  <c r="AF3941" i="22"/>
  <c r="AC3941" i="22"/>
  <c r="AB3941" i="22"/>
  <c r="AA3941" i="22"/>
  <c r="Z3941" i="22"/>
  <c r="V3941" i="22"/>
  <c r="S3941" i="22"/>
  <c r="L3941" i="22"/>
  <c r="P3941" i="22"/>
  <c r="Q3941" i="22"/>
  <c r="R3941" i="22"/>
  <c r="H3941" i="22"/>
  <c r="G3941" i="22"/>
  <c r="B3941" i="22"/>
  <c r="F3941" i="22"/>
  <c r="I3941" i="22"/>
  <c r="AM3940" i="22"/>
  <c r="AL3940" i="22"/>
  <c r="AK3940" i="22"/>
  <c r="AJ3940" i="22"/>
  <c r="AF3940" i="22"/>
  <c r="V3940" i="22"/>
  <c r="AC3940" i="22"/>
  <c r="AB3940" i="22"/>
  <c r="AA3940" i="22"/>
  <c r="Z3940" i="22"/>
  <c r="R3940" i="22"/>
  <c r="P3940" i="22"/>
  <c r="L3940" i="22"/>
  <c r="S3940" i="22"/>
  <c r="Q3940" i="22"/>
  <c r="H3940" i="22"/>
  <c r="B3940" i="22"/>
  <c r="F3940" i="22"/>
  <c r="I3940" i="22"/>
  <c r="G3940" i="22"/>
  <c r="AF3939" i="22"/>
  <c r="AJ3939" i="22"/>
  <c r="AM3939" i="22"/>
  <c r="AL3939" i="22"/>
  <c r="AK3939" i="22"/>
  <c r="V3939" i="22"/>
  <c r="AA3939" i="22"/>
  <c r="AB3939" i="22"/>
  <c r="AC3939" i="22"/>
  <c r="Z3939" i="22"/>
  <c r="L3939" i="22"/>
  <c r="R3939" i="22"/>
  <c r="Q3939" i="22"/>
  <c r="P3939" i="22"/>
  <c r="S3939" i="22"/>
  <c r="I3939" i="22"/>
  <c r="H3939" i="22"/>
  <c r="G3939" i="22"/>
  <c r="F3939" i="22"/>
  <c r="B3939" i="22"/>
  <c r="AF3938" i="22"/>
  <c r="AJ3938" i="22"/>
  <c r="AK3938" i="22"/>
  <c r="AL3938" i="22"/>
  <c r="AM3938" i="22"/>
  <c r="AB3938" i="22"/>
  <c r="AC3938" i="22"/>
  <c r="V3938" i="22"/>
  <c r="Z3938" i="22"/>
  <c r="AA3938" i="22"/>
  <c r="Q3938" i="22"/>
  <c r="R3938" i="22"/>
  <c r="S3938" i="22"/>
  <c r="L3938" i="22"/>
  <c r="P3938" i="22"/>
  <c r="B3938" i="22"/>
  <c r="H3938" i="22"/>
  <c r="F3938" i="22"/>
  <c r="G3938" i="22"/>
  <c r="I3938" i="22"/>
  <c r="AF3937" i="22"/>
  <c r="AJ3937" i="22"/>
  <c r="AK3937" i="22"/>
  <c r="AL3937" i="22"/>
  <c r="AM3937" i="22"/>
  <c r="AC3937" i="22"/>
  <c r="Z3937" i="22"/>
  <c r="AA3937" i="22"/>
  <c r="AB3937" i="22"/>
  <c r="V3937" i="22"/>
  <c r="Q3937" i="22"/>
  <c r="R3937" i="22"/>
  <c r="S3937" i="22"/>
  <c r="L3937" i="22"/>
  <c r="P3937" i="22"/>
  <c r="H3937" i="22"/>
  <c r="B3937" i="22"/>
  <c r="F3937" i="22"/>
  <c r="G3937" i="22"/>
  <c r="I3937" i="22"/>
  <c r="AF3936" i="22"/>
  <c r="AJ3936" i="22"/>
  <c r="AK3936" i="22"/>
  <c r="AL3936" i="22"/>
  <c r="AM3936" i="22"/>
  <c r="AB3936" i="22"/>
  <c r="AC3936" i="22"/>
  <c r="AA3936" i="22"/>
  <c r="Z3936" i="22"/>
  <c r="V3936" i="22"/>
  <c r="L3936" i="22"/>
  <c r="S3936" i="22"/>
  <c r="R3936" i="22"/>
  <c r="Q3936" i="22"/>
  <c r="P3936" i="22"/>
  <c r="I3936" i="22"/>
  <c r="H3936" i="22"/>
  <c r="B3936" i="22"/>
  <c r="F3936" i="22"/>
  <c r="G3936" i="22"/>
  <c r="AL3935" i="22"/>
  <c r="AF3935" i="22"/>
  <c r="AJ3935" i="22"/>
  <c r="AK3935" i="22"/>
  <c r="AM3935" i="22"/>
  <c r="Z3935" i="22"/>
  <c r="AB3935" i="22"/>
  <c r="AA3935" i="22"/>
  <c r="AC3935" i="22"/>
  <c r="V3935" i="22"/>
  <c r="S3935" i="22"/>
  <c r="L3935" i="22"/>
  <c r="P3935" i="22"/>
  <c r="R3935" i="22"/>
  <c r="Q3935" i="22"/>
  <c r="H3935" i="22"/>
  <c r="I3935" i="22"/>
  <c r="F3935" i="22"/>
  <c r="B3935" i="22"/>
  <c r="G3935" i="22"/>
  <c r="AL3934" i="22"/>
  <c r="AM3934" i="22"/>
  <c r="AF3934" i="22"/>
  <c r="AJ3934" i="22"/>
  <c r="AK3934" i="22"/>
  <c r="AB3934" i="22"/>
  <c r="Z3934" i="22"/>
  <c r="V3934" i="22"/>
  <c r="AC3934" i="22"/>
  <c r="AA3934" i="22"/>
  <c r="S3934" i="22"/>
  <c r="R3934" i="22"/>
  <c r="Q3934" i="22"/>
  <c r="P3934" i="22"/>
  <c r="L3934" i="22"/>
  <c r="G3934" i="22"/>
  <c r="F3934" i="22"/>
  <c r="B3934" i="22"/>
  <c r="I3934" i="22"/>
  <c r="H3934" i="22"/>
  <c r="AM3933" i="22"/>
  <c r="AL3933" i="22"/>
  <c r="AK3933" i="22"/>
  <c r="AJ3933" i="22"/>
  <c r="AF3933" i="22"/>
  <c r="AB3933" i="22"/>
  <c r="AC3933" i="22"/>
  <c r="V3933" i="22"/>
  <c r="Z3933" i="22"/>
  <c r="AA3933" i="22"/>
  <c r="R3933" i="22"/>
  <c r="S3933" i="22"/>
  <c r="L3933" i="22"/>
  <c r="P3933" i="22"/>
  <c r="Q3933" i="22"/>
  <c r="B3933" i="22"/>
  <c r="F3933" i="22"/>
  <c r="G3933" i="22"/>
  <c r="H3933" i="22"/>
  <c r="I3933" i="22"/>
  <c r="AK3932" i="22"/>
  <c r="AL3932" i="22"/>
  <c r="AM3932" i="22"/>
  <c r="AF3932" i="22"/>
  <c r="AJ3932" i="22"/>
  <c r="Z3932" i="22"/>
  <c r="V3932" i="22"/>
  <c r="AB3932" i="22"/>
  <c r="AC3932" i="22"/>
  <c r="AA3932" i="22"/>
  <c r="Q3932" i="22"/>
  <c r="P3932" i="22"/>
  <c r="S3932" i="22"/>
  <c r="R3932" i="22"/>
  <c r="L3932" i="22"/>
  <c r="H3932" i="22"/>
  <c r="I3932" i="22"/>
  <c r="B3932" i="22"/>
  <c r="F3932" i="22"/>
  <c r="G3932" i="22"/>
  <c r="AL3931" i="22"/>
  <c r="AM3931" i="22"/>
  <c r="AJ3931" i="22"/>
  <c r="AK3931" i="22"/>
  <c r="AF3931" i="22"/>
  <c r="Z3931" i="22"/>
  <c r="V3931" i="22"/>
  <c r="AA3931" i="22"/>
  <c r="AB3931" i="22"/>
  <c r="AC3931" i="22"/>
  <c r="R3931" i="22"/>
  <c r="L3931" i="22"/>
  <c r="Q3931" i="22"/>
  <c r="S3931" i="22"/>
  <c r="P3931" i="22"/>
  <c r="I3931" i="22"/>
  <c r="H3931" i="22"/>
  <c r="G3931" i="22"/>
  <c r="F3931" i="22"/>
  <c r="B3931" i="22"/>
  <c r="AF3930" i="22"/>
  <c r="AM3930" i="22"/>
  <c r="AL3930" i="22"/>
  <c r="AK3930" i="22"/>
  <c r="AJ3930" i="22"/>
  <c r="Z3930" i="22"/>
  <c r="V3930" i="22"/>
  <c r="AB3930" i="22"/>
  <c r="AC3930" i="22"/>
  <c r="AA3930" i="22"/>
  <c r="P3930" i="22"/>
  <c r="L3930" i="22"/>
  <c r="R3930" i="22"/>
  <c r="Q3930" i="22"/>
  <c r="S3930" i="22"/>
  <c r="G3930" i="22"/>
  <c r="F3930" i="22"/>
  <c r="I3930" i="22"/>
  <c r="H3930" i="22"/>
  <c r="B3930" i="22"/>
  <c r="AF3929" i="22"/>
  <c r="AJ3929" i="22"/>
  <c r="AK3929" i="22"/>
  <c r="AL3929" i="22"/>
  <c r="AM3929" i="22"/>
  <c r="AA3929" i="22"/>
  <c r="AC3929" i="22"/>
  <c r="AB3929" i="22"/>
  <c r="Z3929" i="22"/>
  <c r="V3929" i="22"/>
  <c r="R3929" i="22"/>
  <c r="Q3929" i="22"/>
  <c r="P3929" i="22"/>
  <c r="L3929" i="22"/>
  <c r="S3929" i="22"/>
  <c r="I3929" i="22"/>
  <c r="F3929" i="22"/>
  <c r="G3929" i="22"/>
  <c r="H3929" i="22"/>
  <c r="B3929" i="22"/>
  <c r="AM3928" i="22"/>
  <c r="AF3928" i="22"/>
  <c r="AL3928" i="22"/>
  <c r="AJ3928" i="22"/>
  <c r="AK3928" i="22"/>
  <c r="AB3928" i="22"/>
  <c r="AC3928" i="22"/>
  <c r="AA3928" i="22"/>
  <c r="Z3928" i="22"/>
  <c r="V3928" i="22"/>
  <c r="R3928" i="22"/>
  <c r="S3928" i="22"/>
  <c r="P3928" i="22"/>
  <c r="L3928" i="22"/>
  <c r="Q3928" i="22"/>
  <c r="B3928" i="22"/>
  <c r="F3928" i="22"/>
  <c r="H3928" i="22"/>
  <c r="G3928" i="22"/>
  <c r="I3928" i="22"/>
  <c r="AL3927" i="22"/>
  <c r="AK3927" i="22"/>
  <c r="AM3927" i="22"/>
  <c r="AF3927" i="22"/>
  <c r="AJ3927" i="22"/>
  <c r="AC3927" i="22"/>
  <c r="AB3927" i="22"/>
  <c r="AA3927" i="22"/>
  <c r="Z3927" i="22"/>
  <c r="V3927" i="22"/>
  <c r="S3927" i="22"/>
  <c r="Q3927" i="22"/>
  <c r="P3927" i="22"/>
  <c r="L3927" i="22"/>
  <c r="R3927" i="22"/>
  <c r="H3927" i="22"/>
  <c r="G3927" i="22"/>
  <c r="I3927" i="22"/>
  <c r="F3927" i="22"/>
  <c r="B3927" i="22"/>
  <c r="AM3926" i="22"/>
  <c r="AL3926" i="22"/>
  <c r="AK3926" i="22"/>
  <c r="AJ3926" i="22"/>
  <c r="AF3926" i="22"/>
  <c r="AA3926" i="22"/>
  <c r="AC3926" i="22"/>
  <c r="AB3926" i="22"/>
  <c r="V3926" i="22"/>
  <c r="Z3926" i="22"/>
  <c r="S3926" i="22"/>
  <c r="R3926" i="22"/>
  <c r="Q3926" i="22"/>
  <c r="P3926" i="22"/>
  <c r="L3926" i="22"/>
  <c r="G3926" i="22"/>
  <c r="F3926" i="22"/>
  <c r="I3926" i="22"/>
  <c r="H3926" i="22"/>
  <c r="B3926" i="22"/>
  <c r="AM3925" i="22"/>
  <c r="AL3925" i="22"/>
  <c r="AF3925" i="22"/>
  <c r="AJ3925" i="22"/>
  <c r="AK3925" i="22"/>
  <c r="AA3925" i="22"/>
  <c r="Z3925" i="22"/>
  <c r="V3925" i="22"/>
  <c r="AB3925" i="22"/>
  <c r="AC3925" i="22"/>
  <c r="R3925" i="22"/>
  <c r="Q3925" i="22"/>
  <c r="P3925" i="22"/>
  <c r="L3925" i="22"/>
  <c r="S3925" i="22"/>
  <c r="I3925" i="22"/>
  <c r="G3925" i="22"/>
  <c r="F3925" i="22"/>
  <c r="B3925" i="22"/>
  <c r="H3925" i="22"/>
  <c r="AL3924" i="22"/>
  <c r="AK3924" i="22"/>
  <c r="AJ3924" i="22"/>
  <c r="AF3924" i="22"/>
  <c r="AM3924" i="22"/>
  <c r="Z3924" i="22"/>
  <c r="V3924" i="22"/>
  <c r="AC3924" i="22"/>
  <c r="AB3924" i="22"/>
  <c r="AA3924" i="22"/>
  <c r="R3924" i="22"/>
  <c r="P3924" i="22"/>
  <c r="S3924" i="22"/>
  <c r="Q3924" i="22"/>
  <c r="L3924" i="22"/>
  <c r="H3924" i="22"/>
  <c r="G3924" i="22"/>
  <c r="F3924" i="22"/>
  <c r="B3924" i="22"/>
  <c r="I3924" i="22"/>
  <c r="AM3923" i="22"/>
  <c r="AL3923" i="22"/>
  <c r="AK3923" i="22"/>
  <c r="AJ3923" i="22"/>
  <c r="AF3923" i="22"/>
  <c r="AA3923" i="22"/>
  <c r="Z3923" i="22"/>
  <c r="V3923" i="22"/>
  <c r="AC3923" i="22"/>
  <c r="AB3923" i="22"/>
  <c r="Q3923" i="22"/>
  <c r="P3923" i="22"/>
  <c r="L3923" i="22"/>
  <c r="S3923" i="22"/>
  <c r="R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F3922" i="22"/>
  <c r="B3922" i="22"/>
  <c r="G3922" i="22"/>
  <c r="I3922" i="22"/>
  <c r="H3922" i="22"/>
  <c r="AM3921" i="22"/>
  <c r="AF3921" i="22"/>
  <c r="AJ3921" i="22"/>
  <c r="AK3921" i="22"/>
  <c r="AL3921" i="22"/>
  <c r="V3921" i="22"/>
  <c r="Z3921" i="22"/>
  <c r="AA3921" i="22"/>
  <c r="AB3921" i="22"/>
  <c r="AC3921" i="22"/>
  <c r="P3921" i="22"/>
  <c r="Q3921" i="22"/>
  <c r="R3921" i="22"/>
  <c r="S3921" i="22"/>
  <c r="L3921" i="22"/>
  <c r="F3921" i="22"/>
  <c r="B3921" i="22"/>
  <c r="G3921" i="22"/>
  <c r="I3921" i="22"/>
  <c r="H3921" i="22"/>
  <c r="AM3920" i="22"/>
  <c r="AL3920" i="22"/>
  <c r="AK3920" i="22"/>
  <c r="AJ3920" i="22"/>
  <c r="AF3920" i="22"/>
  <c r="Z3920" i="22"/>
  <c r="V3920" i="22"/>
  <c r="AC3920" i="22"/>
  <c r="AB3920" i="22"/>
  <c r="AA3920" i="22"/>
  <c r="P3920" i="22"/>
  <c r="S3920" i="22"/>
  <c r="R3920" i="22"/>
  <c r="L3920" i="22"/>
  <c r="Q3920" i="22"/>
  <c r="I3920" i="22"/>
  <c r="H3920" i="22"/>
  <c r="G3920" i="22"/>
  <c r="F3920" i="22"/>
  <c r="B3920" i="22"/>
  <c r="AF3919" i="22"/>
  <c r="AJ3919" i="22"/>
  <c r="AK3919" i="22"/>
  <c r="AL3919" i="22"/>
  <c r="AM3919" i="22"/>
  <c r="AC3919" i="22"/>
  <c r="AB3919" i="22"/>
  <c r="AA3919" i="22"/>
  <c r="Z3919" i="22"/>
  <c r="V3919" i="22"/>
  <c r="R3919" i="22"/>
  <c r="S3919" i="22"/>
  <c r="Q3919" i="22"/>
  <c r="P3919" i="22"/>
  <c r="L3919" i="22"/>
  <c r="I3919" i="22"/>
  <c r="H3919" i="22"/>
  <c r="G3919" i="22"/>
  <c r="B3919" i="22"/>
  <c r="F3919" i="22"/>
  <c r="AK3918" i="22"/>
  <c r="AM3918" i="22"/>
  <c r="AL3918" i="22"/>
  <c r="AJ3918" i="22"/>
  <c r="AF3918" i="22"/>
  <c r="AA3918" i="22"/>
  <c r="V3918" i="22"/>
  <c r="AC3918" i="22"/>
  <c r="AB3918" i="22"/>
  <c r="Z3918" i="22"/>
  <c r="R3918" i="22"/>
  <c r="S3918" i="22"/>
  <c r="Q3918" i="22"/>
  <c r="P3918" i="22"/>
  <c r="L3918" i="22"/>
  <c r="B3918" i="22"/>
  <c r="F3918" i="22"/>
  <c r="G3918" i="22"/>
  <c r="H3918" i="22"/>
  <c r="I3918" i="22"/>
  <c r="AJ3917" i="22"/>
  <c r="AK3917" i="22"/>
  <c r="AL3917" i="22"/>
  <c r="AM3917" i="22"/>
  <c r="AF3917" i="22"/>
  <c r="AC3917" i="22"/>
  <c r="Z3917" i="22"/>
  <c r="AA3917" i="22"/>
  <c r="V3917" i="22"/>
  <c r="AB3917" i="22"/>
  <c r="R3917" i="22"/>
  <c r="L3917" i="22"/>
  <c r="P3917" i="22"/>
  <c r="S3917" i="22"/>
  <c r="Q3917" i="22"/>
  <c r="F3917" i="22"/>
  <c r="B3917" i="22"/>
  <c r="G3917" i="22"/>
  <c r="H3917" i="22"/>
  <c r="I3917" i="22"/>
  <c r="AF3916" i="22"/>
  <c r="AL3916" i="22"/>
  <c r="AM3916" i="22"/>
  <c r="AK3916" i="22"/>
  <c r="AJ3916" i="22"/>
  <c r="AB3916" i="22"/>
  <c r="AC3916" i="22"/>
  <c r="AA3916" i="22"/>
  <c r="Z3916" i="22"/>
  <c r="V3916" i="22"/>
  <c r="S3916" i="22"/>
  <c r="R3916" i="22"/>
  <c r="Q3916" i="22"/>
  <c r="P3916" i="22"/>
  <c r="L3916" i="22"/>
  <c r="G3916" i="22"/>
  <c r="H3916" i="22"/>
  <c r="I3916" i="22"/>
  <c r="B3916" i="22"/>
  <c r="F3916" i="22"/>
  <c r="AK3915" i="22"/>
  <c r="AJ3915" i="22"/>
  <c r="AF3915" i="22"/>
  <c r="AL3915" i="22"/>
  <c r="AM3915" i="22"/>
  <c r="AB3915" i="22"/>
  <c r="AA3915" i="22"/>
  <c r="Z3915" i="22"/>
  <c r="V3915" i="22"/>
  <c r="AC3915" i="22"/>
  <c r="L3915" i="22"/>
  <c r="R3915" i="22"/>
  <c r="Q3915" i="22"/>
  <c r="P3915" i="22"/>
  <c r="S3915" i="22"/>
  <c r="F3915" i="22"/>
  <c r="I3915" i="22"/>
  <c r="H3915" i="22"/>
  <c r="G3915" i="22"/>
  <c r="B3915" i="22"/>
  <c r="AL3914" i="22"/>
  <c r="AK3914" i="22"/>
  <c r="AJ3914" i="22"/>
  <c r="AM3914" i="22"/>
  <c r="AF3914" i="22"/>
  <c r="AB3914" i="22"/>
  <c r="AC3914" i="22"/>
  <c r="V3914" i="22"/>
  <c r="Z3914" i="22"/>
  <c r="AA3914" i="22"/>
  <c r="R3914" i="22"/>
  <c r="L3914" i="22"/>
  <c r="S3914" i="22"/>
  <c r="Q3914" i="22"/>
  <c r="P3914" i="22"/>
  <c r="I3914" i="22"/>
  <c r="F3914" i="22"/>
  <c r="G3914" i="22"/>
  <c r="H3914" i="22"/>
  <c r="B3914" i="22"/>
  <c r="AF3913" i="22"/>
  <c r="AJ3913" i="22"/>
  <c r="AK3913" i="22"/>
  <c r="AM3913" i="22"/>
  <c r="AL3913" i="22"/>
  <c r="V3913" i="22"/>
  <c r="Z3913" i="22"/>
  <c r="AA3913" i="22"/>
  <c r="AB3913" i="22"/>
  <c r="AC3913" i="22"/>
  <c r="Q3913" i="22"/>
  <c r="L3913" i="22"/>
  <c r="P3913" i="22"/>
  <c r="R3913" i="22"/>
  <c r="S3913" i="22"/>
  <c r="F3913" i="22"/>
  <c r="B3913" i="22"/>
  <c r="H3913" i="22"/>
  <c r="G3913" i="22"/>
  <c r="I3913" i="22"/>
  <c r="AJ3912" i="22"/>
  <c r="AF3912" i="22"/>
  <c r="AM3912" i="22"/>
  <c r="AL3912" i="22"/>
  <c r="AK3912" i="22"/>
  <c r="AA3912" i="22"/>
  <c r="AC3912" i="22"/>
  <c r="AB3912" i="22"/>
  <c r="Z3912" i="22"/>
  <c r="V3912" i="22"/>
  <c r="S3912" i="22"/>
  <c r="R3912" i="22"/>
  <c r="Q3912" i="22"/>
  <c r="L3912" i="22"/>
  <c r="P3912" i="22"/>
  <c r="G3912" i="22"/>
  <c r="F3912" i="22"/>
  <c r="B3912" i="22"/>
  <c r="I3912" i="22"/>
  <c r="H3912" i="22"/>
  <c r="AL3911" i="22"/>
  <c r="AK3911" i="22"/>
  <c r="AM3911" i="22"/>
  <c r="AJ3911" i="22"/>
  <c r="AF3911" i="22"/>
  <c r="Z3911" i="22"/>
  <c r="AA3911" i="22"/>
  <c r="AB3911" i="22"/>
  <c r="AC3911" i="22"/>
  <c r="V3911" i="22"/>
  <c r="L3911" i="22"/>
  <c r="Q3911" i="22"/>
  <c r="R3911" i="22"/>
  <c r="S3911" i="22"/>
  <c r="P3911" i="22"/>
  <c r="F3911" i="22"/>
  <c r="G3911" i="22"/>
  <c r="H3911" i="22"/>
  <c r="I3911" i="22"/>
  <c r="B3911" i="22"/>
  <c r="AJ3910" i="22"/>
  <c r="AK3910" i="22"/>
  <c r="AF3910" i="22"/>
  <c r="AL3910" i="22"/>
  <c r="AM3910" i="22"/>
  <c r="AC3910" i="22"/>
  <c r="AB3910" i="22"/>
  <c r="AA3910" i="22"/>
  <c r="Z3910" i="22"/>
  <c r="V3910" i="22"/>
  <c r="R3910" i="22"/>
  <c r="Q3910" i="22"/>
  <c r="L3910" i="22"/>
  <c r="P3910" i="22"/>
  <c r="S3910" i="22"/>
  <c r="I3910" i="22"/>
  <c r="H3910" i="22"/>
  <c r="G3910" i="22"/>
  <c r="F3910" i="22"/>
  <c r="B3910" i="22"/>
  <c r="AM3909" i="22"/>
  <c r="AL3909" i="22"/>
  <c r="AK3909" i="22"/>
  <c r="AJ3909" i="22"/>
  <c r="AF3909" i="22"/>
  <c r="AC3909" i="22"/>
  <c r="AB3909" i="22"/>
  <c r="AA3909" i="22"/>
  <c r="Z3909" i="22"/>
  <c r="V3909" i="22"/>
  <c r="Q3909" i="22"/>
  <c r="P3909" i="22"/>
  <c r="L3909" i="22"/>
  <c r="S3909" i="22"/>
  <c r="R3909" i="22"/>
  <c r="G3909" i="22"/>
  <c r="F3909" i="22"/>
  <c r="B3909" i="22"/>
  <c r="I3909" i="22"/>
  <c r="H3909" i="22"/>
  <c r="AM3908" i="22"/>
  <c r="AL3908" i="22"/>
  <c r="AK3908" i="22"/>
  <c r="AJ3908" i="22"/>
  <c r="AF3908" i="22"/>
  <c r="AA3908" i="22"/>
  <c r="V3908" i="22"/>
  <c r="Z3908" i="22"/>
  <c r="AC3908" i="22"/>
  <c r="AB3908" i="22"/>
  <c r="Q3908" i="22"/>
  <c r="P3908" i="22"/>
  <c r="L3908" i="22"/>
  <c r="S3908" i="22"/>
  <c r="R3908" i="22"/>
  <c r="G3908" i="22"/>
  <c r="I3908" i="22"/>
  <c r="H3908" i="22"/>
  <c r="F3908" i="22"/>
  <c r="B3908" i="22"/>
  <c r="AM3907" i="22"/>
  <c r="AL3907" i="22"/>
  <c r="AK3907" i="22"/>
  <c r="AJ3907" i="22"/>
  <c r="AF3907" i="22"/>
  <c r="AC3907" i="22"/>
  <c r="AB3907" i="22"/>
  <c r="AA3907" i="22"/>
  <c r="Z3907" i="22"/>
  <c r="V3907" i="22"/>
  <c r="Q3907" i="22"/>
  <c r="P3907" i="22"/>
  <c r="L3907" i="22"/>
  <c r="S3907" i="22"/>
  <c r="R3907" i="22"/>
  <c r="G3907" i="22"/>
  <c r="F3907" i="22"/>
  <c r="B3907" i="22"/>
  <c r="I3907" i="22"/>
  <c r="H3907" i="22"/>
  <c r="AK3906" i="22"/>
  <c r="AM3906" i="22"/>
  <c r="AL3906" i="22"/>
  <c r="AJ3906" i="22"/>
  <c r="AF3906" i="22"/>
  <c r="AA3906" i="22"/>
  <c r="AC3906" i="22"/>
  <c r="AB3906" i="22"/>
  <c r="Z3906" i="22"/>
  <c r="V3906" i="22"/>
  <c r="Q3906" i="22"/>
  <c r="P3906" i="22"/>
  <c r="L3906" i="22"/>
  <c r="S3906" i="22"/>
  <c r="R3906" i="22"/>
  <c r="G3906" i="22"/>
  <c r="F3906" i="22"/>
  <c r="B3906" i="22"/>
  <c r="I3906" i="22"/>
  <c r="H3906" i="22"/>
  <c r="AM3905" i="22"/>
  <c r="AL3905" i="22"/>
  <c r="AK3905" i="22"/>
  <c r="AJ3905" i="22"/>
  <c r="AF3905" i="22"/>
  <c r="AC3905" i="22"/>
  <c r="AB3905" i="22"/>
  <c r="AA3905" i="22"/>
  <c r="Z3905" i="22"/>
  <c r="V3905" i="22"/>
  <c r="S3905" i="22"/>
  <c r="R3905" i="22"/>
  <c r="Q3905" i="22"/>
  <c r="P3905" i="22"/>
  <c r="L3905" i="22"/>
  <c r="I3905" i="22"/>
  <c r="H3905" i="22"/>
  <c r="G3905" i="22"/>
  <c r="F3905" i="22"/>
  <c r="B3905" i="22"/>
  <c r="AF3904" i="22"/>
  <c r="AK3904" i="22"/>
  <c r="AJ3904" i="22"/>
  <c r="AM3904" i="22"/>
  <c r="AL3904" i="22"/>
  <c r="AA3904" i="22"/>
  <c r="Z3904" i="22"/>
  <c r="V3904" i="22"/>
  <c r="AC3904" i="22"/>
  <c r="AB3904" i="22"/>
  <c r="S3904" i="22"/>
  <c r="R3904" i="22"/>
  <c r="Q3904" i="22"/>
  <c r="P3904" i="22"/>
  <c r="L3904" i="22"/>
  <c r="G3904" i="22"/>
  <c r="B3904" i="22"/>
  <c r="F3904" i="22"/>
  <c r="I3904" i="22"/>
  <c r="H3904" i="22"/>
  <c r="AK3903" i="22"/>
  <c r="AJ3903" i="22"/>
  <c r="AF3903" i="22"/>
  <c r="AM3903" i="22"/>
  <c r="AL3903" i="22"/>
  <c r="V3903" i="22"/>
  <c r="AC3903" i="22"/>
  <c r="AB3903" i="22"/>
  <c r="AA3903" i="22"/>
  <c r="Z3903" i="22"/>
  <c r="S3903" i="22"/>
  <c r="R3903" i="22"/>
  <c r="Q3903" i="22"/>
  <c r="P3903" i="22"/>
  <c r="L3903" i="22"/>
  <c r="I3903" i="22"/>
  <c r="H3903" i="22"/>
  <c r="G3903" i="22"/>
  <c r="F3903" i="22"/>
  <c r="B3903" i="22"/>
  <c r="AK3902" i="22"/>
  <c r="AJ3902" i="22"/>
  <c r="AF3902" i="22"/>
  <c r="AM3902" i="22"/>
  <c r="AL3902" i="22"/>
  <c r="AA3902" i="22"/>
  <c r="Z3902" i="22"/>
  <c r="V3902" i="22"/>
  <c r="AC3902" i="22"/>
  <c r="AB3902" i="22"/>
  <c r="Q3902" i="22"/>
  <c r="R3902" i="22"/>
  <c r="S3902" i="22"/>
  <c r="P3902" i="22"/>
  <c r="L3902" i="22"/>
  <c r="G3902" i="22"/>
  <c r="I3902" i="22"/>
  <c r="H3902" i="22"/>
  <c r="F3902" i="22"/>
  <c r="B3902" i="22"/>
  <c r="AK3901" i="22"/>
  <c r="AJ3901" i="22"/>
  <c r="AF3901" i="22"/>
  <c r="AM3901" i="22"/>
  <c r="AL3901" i="22"/>
  <c r="AA3901" i="22"/>
  <c r="Z3901" i="22"/>
  <c r="V3901" i="22"/>
  <c r="AC3901" i="22"/>
  <c r="AB3901" i="22"/>
  <c r="S3901" i="22"/>
  <c r="R3901" i="22"/>
  <c r="Q3901" i="22"/>
  <c r="P3901" i="22"/>
  <c r="L3901" i="22"/>
  <c r="I3901" i="22"/>
  <c r="H3901" i="22"/>
  <c r="G3901" i="22"/>
  <c r="F3901" i="22"/>
  <c r="B3901" i="22"/>
  <c r="AM3900" i="22"/>
  <c r="AL3900" i="22"/>
  <c r="AK3900" i="22"/>
  <c r="AJ3900" i="22"/>
  <c r="AF3900" i="22"/>
  <c r="AB3900" i="22"/>
  <c r="AC3900" i="22"/>
  <c r="AA3900" i="22"/>
  <c r="Z3900" i="22"/>
  <c r="V3900" i="22"/>
  <c r="P3900" i="22"/>
  <c r="Q3900" i="22"/>
  <c r="L3900" i="22"/>
  <c r="S3900" i="22"/>
  <c r="R3900" i="22"/>
  <c r="G3900" i="22"/>
  <c r="F3900" i="22"/>
  <c r="B3900" i="22"/>
  <c r="I3900" i="22"/>
  <c r="H3900" i="22"/>
  <c r="AM3899" i="22"/>
  <c r="AL3899" i="22"/>
  <c r="AK3899" i="22"/>
  <c r="AJ3899" i="22"/>
  <c r="AF3899" i="22"/>
  <c r="Z3899" i="22"/>
  <c r="AC3899" i="22"/>
  <c r="AB3899" i="22"/>
  <c r="AA3899" i="22"/>
  <c r="V3899" i="22"/>
  <c r="Q3899" i="22"/>
  <c r="P3899" i="22"/>
  <c r="L3899" i="22"/>
  <c r="S3899" i="22"/>
  <c r="R3899" i="22"/>
  <c r="G3899" i="22"/>
  <c r="F3899" i="22"/>
  <c r="B3899" i="22"/>
  <c r="I3899" i="22"/>
  <c r="H3899" i="22"/>
  <c r="AM3898" i="22"/>
  <c r="AL3898" i="22"/>
  <c r="AK3898" i="22"/>
  <c r="AJ3898" i="22"/>
  <c r="AF3898" i="22"/>
  <c r="AC3898" i="22"/>
  <c r="AB3898" i="22"/>
  <c r="AA3898" i="22"/>
  <c r="Z3898" i="22"/>
  <c r="V3898" i="22"/>
  <c r="S3898" i="22"/>
  <c r="R3898" i="22"/>
  <c r="Q3898" i="22"/>
  <c r="P3898" i="22"/>
  <c r="L3898" i="22"/>
  <c r="G3898" i="22"/>
  <c r="F3898" i="22"/>
  <c r="B3898" i="22"/>
  <c r="I3898" i="22"/>
  <c r="H3898" i="22"/>
  <c r="AK3897" i="22"/>
  <c r="AJ3897" i="22"/>
  <c r="AF3897" i="22"/>
  <c r="AM3897" i="22"/>
  <c r="AL3897" i="22"/>
  <c r="AA3897" i="22"/>
  <c r="AC3897" i="22"/>
  <c r="AB3897" i="22"/>
  <c r="Z3897" i="22"/>
  <c r="V3897" i="22"/>
  <c r="Q3897" i="22"/>
  <c r="S3897" i="22"/>
  <c r="R3897" i="22"/>
  <c r="P3897" i="22"/>
  <c r="L3897" i="22"/>
  <c r="G3897" i="22"/>
  <c r="F3897" i="22"/>
  <c r="B3897" i="22"/>
  <c r="I3897" i="22"/>
  <c r="H3897" i="22"/>
  <c r="AK3896" i="22"/>
  <c r="AJ3896" i="22"/>
  <c r="AF3896" i="22"/>
  <c r="AM3896" i="22"/>
  <c r="AL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A3895" i="22"/>
  <c r="V3895" i="22"/>
  <c r="Z3895" i="22"/>
  <c r="AC3895" i="22"/>
  <c r="AB3895" i="22"/>
  <c r="R3895" i="22"/>
  <c r="S3895" i="22"/>
  <c r="P3895" i="22"/>
  <c r="L3895" i="22"/>
  <c r="Q3895" i="22"/>
  <c r="H3895" i="22"/>
  <c r="I3895" i="22"/>
  <c r="G3895" i="22"/>
  <c r="F3895" i="22"/>
  <c r="B3895" i="22"/>
  <c r="AF3894" i="22"/>
  <c r="AM3894" i="22"/>
  <c r="AL3894" i="22"/>
  <c r="AK3894" i="22"/>
  <c r="AJ3894" i="22"/>
  <c r="AB3894" i="22"/>
  <c r="AC3894" i="22"/>
  <c r="AA3894" i="22"/>
  <c r="Z3894" i="22"/>
  <c r="V3894" i="22"/>
  <c r="P3894" i="22"/>
  <c r="L3894" i="22"/>
  <c r="S3894" i="22"/>
  <c r="R3894" i="22"/>
  <c r="Q3894" i="22"/>
  <c r="I3894" i="22"/>
  <c r="H3894" i="22"/>
  <c r="G3894" i="22"/>
  <c r="F3894" i="22"/>
  <c r="B3894" i="22"/>
  <c r="AJ3893" i="22"/>
  <c r="AF3893" i="22"/>
  <c r="AM3893" i="22"/>
  <c r="AL3893" i="22"/>
  <c r="AK3893" i="22"/>
  <c r="AC3893" i="22"/>
  <c r="AB3893" i="22"/>
  <c r="AA3893" i="22"/>
  <c r="Z3893" i="22"/>
  <c r="V3893" i="22"/>
  <c r="L3893" i="22"/>
  <c r="S3893" i="22"/>
  <c r="R3893" i="22"/>
  <c r="Q3893" i="22"/>
  <c r="P3893" i="22"/>
  <c r="I3893" i="22"/>
  <c r="B3893" i="22"/>
  <c r="F3893" i="22"/>
  <c r="G3893" i="22"/>
  <c r="H3893" i="22"/>
  <c r="AM3892" i="22"/>
  <c r="AL3892" i="22"/>
  <c r="AK3892" i="22"/>
  <c r="AJ3892" i="22"/>
  <c r="AF3892" i="22"/>
  <c r="AC3892" i="22"/>
  <c r="AB3892" i="22"/>
  <c r="AA3892" i="22"/>
  <c r="Z3892" i="22"/>
  <c r="V3892" i="22"/>
  <c r="P3892" i="22"/>
  <c r="L3892" i="22"/>
  <c r="S3892" i="22"/>
  <c r="R3892" i="22"/>
  <c r="Q3892" i="22"/>
  <c r="G3892" i="22"/>
  <c r="H3892" i="22"/>
  <c r="I3892" i="22"/>
  <c r="B3892" i="22"/>
  <c r="F3892" i="22"/>
  <c r="AJ3891" i="22"/>
  <c r="AK3891" i="22"/>
  <c r="AM3891" i="22"/>
  <c r="AL3891" i="22"/>
  <c r="AF3891" i="22"/>
  <c r="Z3891" i="22"/>
  <c r="AC3891" i="22"/>
  <c r="AB3891" i="22"/>
  <c r="AA3891" i="22"/>
  <c r="V3891" i="22"/>
  <c r="S3891" i="22"/>
  <c r="R3891" i="22"/>
  <c r="Q3891" i="22"/>
  <c r="P3891" i="22"/>
  <c r="L3891" i="22"/>
  <c r="F3891" i="22"/>
  <c r="I3891" i="22"/>
  <c r="H3891" i="22"/>
  <c r="G3891" i="22"/>
  <c r="B3891" i="22"/>
  <c r="AM3890" i="22"/>
  <c r="AL3890" i="22"/>
  <c r="AK3890" i="22"/>
  <c r="AJ3890" i="22"/>
  <c r="AF3890" i="22"/>
  <c r="Z3890" i="22"/>
  <c r="V3890" i="22"/>
  <c r="AC3890" i="22"/>
  <c r="AB3890" i="22"/>
  <c r="AA3890" i="22"/>
  <c r="S3890" i="22"/>
  <c r="R3890" i="22"/>
  <c r="Q3890" i="22"/>
  <c r="P3890" i="22"/>
  <c r="L3890" i="22"/>
  <c r="F3890" i="22"/>
  <c r="B3890" i="22"/>
  <c r="I3890" i="22"/>
  <c r="H3890" i="22"/>
  <c r="G3890" i="22"/>
  <c r="AJ3889" i="22"/>
  <c r="AM3889" i="22"/>
  <c r="AL3889" i="22"/>
  <c r="AK3889" i="22"/>
  <c r="AF3889" i="22"/>
  <c r="AC3889" i="22"/>
  <c r="AB3889" i="22"/>
  <c r="AA3889" i="22"/>
  <c r="Z3889" i="22"/>
  <c r="V3889" i="22"/>
  <c r="P3889" i="22"/>
  <c r="L3889" i="22"/>
  <c r="S3889" i="22"/>
  <c r="R3889" i="22"/>
  <c r="Q3889" i="22"/>
  <c r="B3889" i="22"/>
  <c r="F3889" i="22"/>
  <c r="G3889" i="22"/>
  <c r="H3889" i="22"/>
  <c r="I3889" i="22"/>
  <c r="AM3888" i="22"/>
  <c r="AL3888" i="22"/>
  <c r="AK3888" i="22"/>
  <c r="AJ3888" i="22"/>
  <c r="AF3888" i="22"/>
  <c r="AC3888" i="22"/>
  <c r="AB3888" i="22"/>
  <c r="AA3888" i="22"/>
  <c r="Z3888" i="22"/>
  <c r="V3888" i="22"/>
  <c r="Q3888" i="22"/>
  <c r="L3888" i="22"/>
  <c r="P3888" i="22"/>
  <c r="S3888" i="22"/>
  <c r="R3888" i="22"/>
  <c r="F3888" i="22"/>
  <c r="G3888" i="22"/>
  <c r="H3888" i="22"/>
  <c r="I3888" i="22"/>
  <c r="B3888" i="22"/>
  <c r="AM3887" i="22"/>
  <c r="AL3887" i="22"/>
  <c r="AK3887" i="22"/>
  <c r="AJ3887" i="22"/>
  <c r="AF3887" i="22"/>
  <c r="AC3887" i="22"/>
  <c r="AB3887" i="22"/>
  <c r="AA3887" i="22"/>
  <c r="Z3887" i="22"/>
  <c r="V3887" i="22"/>
  <c r="S3887" i="22"/>
  <c r="R3887" i="22"/>
  <c r="Q3887" i="22"/>
  <c r="P3887" i="22"/>
  <c r="L3887" i="22"/>
  <c r="I3887" i="22"/>
  <c r="H3887" i="22"/>
  <c r="G3887" i="22"/>
  <c r="F3887" i="22"/>
  <c r="B3887" i="22"/>
  <c r="AM3886" i="22"/>
  <c r="AL3886" i="22"/>
  <c r="AK3886" i="22"/>
  <c r="AJ3886" i="22"/>
  <c r="AF3886" i="22"/>
  <c r="AC3886" i="22"/>
  <c r="AB3886" i="22"/>
  <c r="AA3886" i="22"/>
  <c r="Z3886" i="22"/>
  <c r="V3886" i="22"/>
  <c r="S3886" i="22"/>
  <c r="R3886" i="22"/>
  <c r="Q3886" i="22"/>
  <c r="P3886" i="22"/>
  <c r="L3886" i="22"/>
  <c r="I3886" i="22"/>
  <c r="H3886" i="22"/>
  <c r="G3886" i="22"/>
  <c r="F3886" i="22"/>
  <c r="B3886" i="22"/>
  <c r="AM3885" i="22"/>
  <c r="AL3885" i="22"/>
  <c r="AK3885" i="22"/>
  <c r="AJ3885" i="22"/>
  <c r="AF3885" i="22"/>
  <c r="AC3885" i="22"/>
  <c r="AB3885" i="22"/>
  <c r="AA3885" i="22"/>
  <c r="Z3885" i="22"/>
  <c r="V3885" i="22"/>
  <c r="S3885" i="22"/>
  <c r="R3885" i="22"/>
  <c r="Q3885" i="22"/>
  <c r="P3885" i="22"/>
  <c r="L3885" i="22"/>
  <c r="I3885" i="22"/>
  <c r="H3885" i="22"/>
  <c r="G3885" i="22"/>
  <c r="F3885" i="22"/>
  <c r="B3885" i="22"/>
  <c r="AM3884" i="22"/>
  <c r="AL3884" i="22"/>
  <c r="AK3884" i="22"/>
  <c r="AJ3884" i="22"/>
  <c r="AF3884" i="22"/>
  <c r="AC3884" i="22"/>
  <c r="AB3884" i="22"/>
  <c r="AA3884" i="22"/>
  <c r="Z3884" i="22"/>
  <c r="V3884" i="22"/>
  <c r="S3884" i="22"/>
  <c r="R3884" i="22"/>
  <c r="Q3884" i="22"/>
  <c r="P3884" i="22"/>
  <c r="L3884" i="22"/>
  <c r="I3884" i="22"/>
  <c r="H3884" i="22"/>
  <c r="G3884" i="22"/>
  <c r="F3884" i="22"/>
  <c r="B3884" i="22"/>
  <c r="AM3883" i="22"/>
  <c r="AL3883" i="22"/>
  <c r="AK3883" i="22"/>
  <c r="AJ3883" i="22"/>
  <c r="AF3883" i="22"/>
  <c r="AC3883" i="22"/>
  <c r="AB3883" i="22"/>
  <c r="AA3883" i="22"/>
  <c r="Z3883" i="22"/>
  <c r="V3883" i="22"/>
  <c r="S3883" i="22"/>
  <c r="R3883" i="22"/>
  <c r="Q3883" i="22"/>
  <c r="P3883" i="22"/>
  <c r="L3883" i="22"/>
  <c r="I3883" i="22"/>
  <c r="H3883" i="22"/>
  <c r="G3883" i="22"/>
  <c r="F3883" i="22"/>
  <c r="B3883" i="22"/>
  <c r="AM3882" i="22"/>
  <c r="AL3882" i="22"/>
  <c r="AK3882" i="22"/>
  <c r="AJ3882" i="22"/>
  <c r="AF3882" i="22"/>
  <c r="AC3882" i="22"/>
  <c r="AB3882" i="22"/>
  <c r="AA3882" i="22"/>
  <c r="Z3882" i="22"/>
  <c r="V3882" i="22"/>
  <c r="S3882" i="22"/>
  <c r="R3882" i="22"/>
  <c r="Q3882" i="22"/>
  <c r="P3882" i="22"/>
  <c r="L3882" i="22"/>
  <c r="I3882" i="22"/>
  <c r="H3882" i="22"/>
  <c r="G3882" i="22"/>
  <c r="F3882" i="22"/>
  <c r="B3882" i="22"/>
  <c r="AM3881" i="22"/>
  <c r="AL3881" i="22"/>
  <c r="AK3881" i="22"/>
  <c r="AJ3881" i="22"/>
  <c r="AF3881" i="22"/>
  <c r="AC3881" i="22"/>
  <c r="AB3881" i="22"/>
  <c r="AA3881" i="22"/>
  <c r="Z3881" i="22"/>
  <c r="V3881" i="22"/>
  <c r="S3881" i="22"/>
  <c r="R3881" i="22"/>
  <c r="Q3881" i="22"/>
  <c r="P3881" i="22"/>
  <c r="L3881" i="22"/>
  <c r="I3881" i="22"/>
  <c r="H3881" i="22"/>
  <c r="G3881" i="22"/>
  <c r="F3881" i="22"/>
  <c r="B3881" i="22"/>
  <c r="AM3880" i="22"/>
  <c r="AL3880" i="22"/>
  <c r="AK3880" i="22"/>
  <c r="AJ3880" i="22"/>
  <c r="AF3880" i="22"/>
  <c r="AC3880" i="22"/>
  <c r="AB3880" i="22"/>
  <c r="AA3880" i="22"/>
  <c r="Z3880" i="22"/>
  <c r="V3880" i="22"/>
  <c r="S3880" i="22"/>
  <c r="R3880" i="22"/>
  <c r="Q3880" i="22"/>
  <c r="P3880" i="22"/>
  <c r="L3880" i="22"/>
  <c r="H3880" i="22"/>
  <c r="I3880" i="22"/>
  <c r="G3880" i="22"/>
  <c r="F3880" i="22"/>
  <c r="B3880" i="22"/>
  <c r="AJ3879" i="22"/>
  <c r="AK3879" i="22"/>
  <c r="AM3879" i="22"/>
  <c r="AL3879" i="22"/>
  <c r="AF3879" i="22"/>
  <c r="V3879" i="22"/>
  <c r="Z3879" i="22"/>
  <c r="AA3879" i="22"/>
  <c r="AB3879" i="22"/>
  <c r="AC3879" i="22"/>
  <c r="P3879" i="22"/>
  <c r="S3879" i="22"/>
  <c r="L3879" i="22"/>
  <c r="Q3879" i="22"/>
  <c r="R3879" i="22"/>
  <c r="F3879" i="22"/>
  <c r="G3879" i="22"/>
  <c r="H3879" i="22"/>
  <c r="I3879" i="22"/>
  <c r="B3879" i="22"/>
  <c r="AM3878" i="22"/>
  <c r="AF3878" i="22"/>
  <c r="AL3878" i="22"/>
  <c r="AJ3878" i="22"/>
  <c r="AK3878" i="22"/>
  <c r="Z3878" i="22"/>
  <c r="AC3878" i="22"/>
  <c r="AB3878" i="22"/>
  <c r="AA3878" i="22"/>
  <c r="V3878" i="22"/>
  <c r="Q3878" i="22"/>
  <c r="R3878" i="22"/>
  <c r="S3878" i="22"/>
  <c r="P3878" i="22"/>
  <c r="L3878" i="22"/>
  <c r="I3878" i="22"/>
  <c r="H3878" i="22"/>
  <c r="G3878" i="22"/>
  <c r="F3878" i="22"/>
  <c r="B3878" i="22"/>
  <c r="AM3877" i="22"/>
  <c r="AL3877" i="22"/>
  <c r="AK3877" i="22"/>
  <c r="AJ3877" i="22"/>
  <c r="AF3877" i="22"/>
  <c r="AB3877" i="22"/>
  <c r="AA3877" i="22"/>
  <c r="Z3877" i="22"/>
  <c r="V3877" i="22"/>
  <c r="AC3877" i="22"/>
  <c r="Q3877" i="22"/>
  <c r="R3877" i="22"/>
  <c r="S3877" i="22"/>
  <c r="L3877" i="22"/>
  <c r="P3877" i="22"/>
  <c r="H3877" i="22"/>
  <c r="I3877" i="22"/>
  <c r="B3877" i="22"/>
  <c r="F3877" i="22"/>
  <c r="G3877" i="22"/>
  <c r="AM3876" i="22"/>
  <c r="AL3876" i="22"/>
  <c r="AK3876" i="22"/>
  <c r="AJ3876" i="22"/>
  <c r="AF3876" i="22"/>
  <c r="AC3876" i="22"/>
  <c r="AB3876" i="22"/>
  <c r="AA3876" i="22"/>
  <c r="Z3876" i="22"/>
  <c r="V3876" i="22"/>
  <c r="S3876" i="22"/>
  <c r="R3876" i="22"/>
  <c r="Q3876" i="22"/>
  <c r="P3876" i="22"/>
  <c r="L3876" i="22"/>
  <c r="I3876" i="22"/>
  <c r="H3876" i="22"/>
  <c r="G3876" i="22"/>
  <c r="B3876" i="22"/>
  <c r="F3876" i="22"/>
  <c r="AK3875" i="22"/>
  <c r="AJ3875" i="22"/>
  <c r="AF3875" i="22"/>
  <c r="AL3875" i="22"/>
  <c r="AM3875" i="22"/>
  <c r="AA3875" i="22"/>
  <c r="Z3875" i="22"/>
  <c r="AC3875" i="22"/>
  <c r="V3875" i="22"/>
  <c r="AB3875" i="22"/>
  <c r="R3875" i="22"/>
  <c r="Q3875" i="22"/>
  <c r="P3875" i="22"/>
  <c r="L3875" i="22"/>
  <c r="S3875" i="22"/>
  <c r="F3875" i="22"/>
  <c r="I3875" i="22"/>
  <c r="H3875" i="22"/>
  <c r="G3875" i="22"/>
  <c r="B3875" i="22"/>
  <c r="AM3874" i="22"/>
  <c r="AL3874" i="22"/>
  <c r="AK3874" i="22"/>
  <c r="AJ3874" i="22"/>
  <c r="AF3874" i="22"/>
  <c r="AB3874" i="22"/>
  <c r="AC3874" i="22"/>
  <c r="Z3874" i="22"/>
  <c r="V3874" i="22"/>
  <c r="AA3874" i="22"/>
  <c r="L3874" i="22"/>
  <c r="P3874" i="22"/>
  <c r="Q3874" i="22"/>
  <c r="R3874" i="22"/>
  <c r="S3874" i="22"/>
  <c r="B3874" i="22"/>
  <c r="F3874" i="22"/>
  <c r="G3874" i="22"/>
  <c r="H3874" i="22"/>
  <c r="I3874" i="22"/>
  <c r="AJ3873" i="22"/>
  <c r="AF3873" i="22"/>
  <c r="AK3873" i="22"/>
  <c r="AL3873" i="22"/>
  <c r="AM3873" i="22"/>
  <c r="V3873" i="22"/>
  <c r="AA3873" i="22"/>
  <c r="AB3873" i="22"/>
  <c r="AC3873" i="22"/>
  <c r="Z3873" i="22"/>
  <c r="S3873" i="22"/>
  <c r="R3873" i="22"/>
  <c r="P3873" i="22"/>
  <c r="Q3873" i="22"/>
  <c r="L3873" i="22"/>
  <c r="B3873" i="22"/>
  <c r="F3873" i="22"/>
  <c r="G3873" i="22"/>
  <c r="H3873" i="22"/>
  <c r="I3873" i="22"/>
  <c r="AM3872" i="22"/>
  <c r="AJ3872" i="22"/>
  <c r="AL3872" i="22"/>
  <c r="AK3872" i="22"/>
  <c r="AF3872" i="22"/>
  <c r="AB3872" i="22"/>
  <c r="V3872" i="22"/>
  <c r="Z3872" i="22"/>
  <c r="AA3872" i="22"/>
  <c r="AC3872" i="22"/>
  <c r="R3872" i="22"/>
  <c r="S3872" i="22"/>
  <c r="L3872" i="22"/>
  <c r="P3872" i="22"/>
  <c r="Q3872" i="22"/>
  <c r="F3872" i="22"/>
  <c r="H3872" i="22"/>
  <c r="G3872" i="22"/>
  <c r="I3872" i="22"/>
  <c r="B3872" i="22"/>
  <c r="AF3871" i="22"/>
  <c r="AJ3871" i="22"/>
  <c r="AK3871" i="22"/>
  <c r="AL3871" i="22"/>
  <c r="AM3871" i="22"/>
  <c r="AC3871" i="22"/>
  <c r="AA3871" i="22"/>
  <c r="V3871" i="22"/>
  <c r="Z3871" i="22"/>
  <c r="AB3871" i="22"/>
  <c r="L3871" i="22"/>
  <c r="P3871" i="22"/>
  <c r="Q3871" i="22"/>
  <c r="R3871" i="22"/>
  <c r="S3871" i="22"/>
  <c r="I3871" i="22"/>
  <c r="B3871" i="22"/>
  <c r="F3871" i="22"/>
  <c r="G3871" i="22"/>
  <c r="H3871" i="22"/>
  <c r="AF3870" i="22"/>
  <c r="AJ3870" i="22"/>
  <c r="V3870" i="22"/>
  <c r="Z3870" i="22"/>
  <c r="P3870" i="22"/>
  <c r="L3870" i="22"/>
  <c r="F3870" i="22"/>
  <c r="B3870" i="22"/>
  <c r="AJ3869" i="22"/>
  <c r="AF3869" i="22"/>
  <c r="AL3869" i="22"/>
  <c r="AK3869" i="22"/>
  <c r="AM3869" i="22" s="1"/>
  <c r="Z3869" i="22"/>
  <c r="V3869" i="22"/>
  <c r="L3869" i="22"/>
  <c r="R3869" i="22"/>
  <c r="Q3869" i="22"/>
  <c r="S3869" i="22" s="1"/>
  <c r="P3869" i="22"/>
  <c r="F3869" i="22"/>
  <c r="B3869" i="22"/>
  <c r="AF3868" i="22"/>
  <c r="AJ3868" i="22"/>
  <c r="V3868" i="22"/>
  <c r="Z3868" i="22"/>
  <c r="P3868" i="22"/>
  <c r="L3868" i="22"/>
  <c r="B3868" i="22"/>
  <c r="G3868" i="22" s="1"/>
  <c r="I3868" i="22" s="1"/>
  <c r="F3868" i="22"/>
  <c r="H3868" i="22"/>
  <c r="AF3867" i="22"/>
  <c r="AJ3867" i="22"/>
  <c r="Z3867" i="22"/>
  <c r="V3867" i="22"/>
  <c r="L3867" i="22"/>
  <c r="P3867" i="22"/>
  <c r="F3867" i="22"/>
  <c r="B3867" i="22"/>
  <c r="AF3866" i="22"/>
  <c r="AJ3866" i="22"/>
  <c r="Z3866" i="22"/>
  <c r="V3866" i="22"/>
  <c r="AB3866" i="22" s="1"/>
  <c r="L3866" i="22"/>
  <c r="P3866" i="22"/>
  <c r="F3866" i="22"/>
  <c r="B3866" i="22"/>
  <c r="AF3865" i="22"/>
  <c r="AK3865" i="22" s="1"/>
  <c r="AJ3865" i="22"/>
  <c r="Z3865" i="22"/>
  <c r="V3865" i="22"/>
  <c r="AB3865" i="22"/>
  <c r="P3865" i="22"/>
  <c r="L3865" i="22"/>
  <c r="Q3865" i="22"/>
  <c r="F3865" i="22"/>
  <c r="B3865" i="22"/>
  <c r="AJ3864" i="22"/>
  <c r="AF3864" i="22"/>
  <c r="Z3864" i="22"/>
  <c r="V3864" i="22"/>
  <c r="P3864" i="22"/>
  <c r="L3864" i="22"/>
  <c r="F3864" i="22"/>
  <c r="B3864" i="22"/>
  <c r="AJ3863" i="22"/>
  <c r="AF3863" i="22"/>
  <c r="AL3863" i="22" s="1"/>
  <c r="AK3863" i="22"/>
  <c r="Z3863" i="22"/>
  <c r="V3863" i="22"/>
  <c r="P3863" i="22"/>
  <c r="L3863" i="22"/>
  <c r="F3863" i="22"/>
  <c r="B3863" i="22"/>
  <c r="AJ3862" i="22"/>
  <c r="AF3862" i="22"/>
  <c r="Z3862" i="22"/>
  <c r="V3862" i="22"/>
  <c r="P3862" i="22"/>
  <c r="L3862" i="22"/>
  <c r="F3862" i="22"/>
  <c r="B3862" i="22"/>
  <c r="AJ3861" i="22"/>
  <c r="AF3861" i="22"/>
  <c r="Z3861" i="22"/>
  <c r="V3861" i="22"/>
  <c r="AA3861" i="22" s="1"/>
  <c r="AC3861" i="22" s="1"/>
  <c r="AB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J3857" i="22"/>
  <c r="AF3857" i="22"/>
  <c r="AK3857" i="22" s="1"/>
  <c r="Z3857" i="22"/>
  <c r="V3857" i="22"/>
  <c r="P3857" i="22"/>
  <c r="L3857" i="22"/>
  <c r="F3857" i="22"/>
  <c r="B3857" i="22"/>
  <c r="AJ3856" i="22"/>
  <c r="AF3856" i="22"/>
  <c r="Z3856" i="22"/>
  <c r="V3856" i="22"/>
  <c r="L3856" i="22"/>
  <c r="P3856" i="22"/>
  <c r="F3856" i="22"/>
  <c r="B3856" i="22"/>
  <c r="AJ3855" i="22"/>
  <c r="AF3855" i="22"/>
  <c r="Z3855" i="22"/>
  <c r="V3855" i="22"/>
  <c r="P3855" i="22"/>
  <c r="L3855" i="22"/>
  <c r="F3855" i="22"/>
  <c r="B3855" i="22"/>
  <c r="AJ3854" i="22"/>
  <c r="AF3854" i="22"/>
  <c r="V3854" i="22"/>
  <c r="Z3854" i="22"/>
  <c r="P3854" i="22"/>
  <c r="L3854" i="22"/>
  <c r="F3854" i="22"/>
  <c r="B3854" i="22"/>
  <c r="AJ3853" i="22"/>
  <c r="AF3853" i="22"/>
  <c r="Z3853" i="22"/>
  <c r="V3853" i="22"/>
  <c r="L3853" i="22"/>
  <c r="Q3853" i="22" s="1"/>
  <c r="P3853" i="22"/>
  <c r="R3853" i="22"/>
  <c r="B3853" i="22"/>
  <c r="F3853" i="22"/>
  <c r="AF3852" i="22"/>
  <c r="AJ3852" i="22"/>
  <c r="AK3852" i="22"/>
  <c r="AL3852" i="22"/>
  <c r="V3852" i="22"/>
  <c r="AA3852" i="22"/>
  <c r="AB3852" i="22"/>
  <c r="Z3852" i="22"/>
  <c r="L3852" i="22"/>
  <c r="P3852" i="22"/>
  <c r="Q3852" i="22"/>
  <c r="R3852" i="22"/>
  <c r="B3852" i="22"/>
  <c r="F3852" i="22"/>
  <c r="G3852" i="22"/>
  <c r="H3852" i="22"/>
  <c r="AF3851" i="22"/>
  <c r="AJ3851" i="22"/>
  <c r="AK3851" i="22"/>
  <c r="AL3851" i="22"/>
  <c r="Z3851" i="22"/>
  <c r="V3851" i="22"/>
  <c r="L3851" i="22"/>
  <c r="P3851" i="22"/>
  <c r="F3851" i="22"/>
  <c r="B3851" i="22"/>
  <c r="AJ3850" i="22"/>
  <c r="AF3850" i="22"/>
  <c r="V3850" i="22"/>
  <c r="Z3850" i="22"/>
  <c r="L3850" i="22"/>
  <c r="P3850" i="22"/>
  <c r="F3850" i="22"/>
  <c r="B3850" i="22"/>
  <c r="AJ3849" i="22"/>
  <c r="AF3849" i="22"/>
  <c r="V3849" i="22"/>
  <c r="Z3849" i="22"/>
  <c r="AA3849" i="22"/>
  <c r="AB3849" i="22"/>
  <c r="P3849" i="22"/>
  <c r="L3849" i="22"/>
  <c r="F3849" i="22"/>
  <c r="B3849" i="22"/>
  <c r="AJ3848" i="22"/>
  <c r="AF3848" i="22"/>
  <c r="Z3848" i="22"/>
  <c r="V3848" i="22"/>
  <c r="L3848" i="22"/>
  <c r="P3848" i="22"/>
  <c r="B3848" i="22"/>
  <c r="G3848" i="22"/>
  <c r="H3848" i="22"/>
  <c r="F3848" i="22"/>
  <c r="AJ3847" i="22"/>
  <c r="AF3847" i="22"/>
  <c r="Z3847" i="22"/>
  <c r="V3847" i="22"/>
  <c r="L3847" i="22"/>
  <c r="P3847" i="22"/>
  <c r="B3847" i="22"/>
  <c r="F3847" i="22"/>
  <c r="G3847" i="22"/>
  <c r="I3847" i="22" s="1"/>
  <c r="H3847" i="22"/>
  <c r="AF3846" i="22"/>
  <c r="AJ3846" i="22"/>
  <c r="Z3846" i="22"/>
  <c r="V3846" i="22"/>
  <c r="P3846" i="22"/>
  <c r="L3846" i="22"/>
  <c r="B3846" i="22"/>
  <c r="F3846" i="22"/>
  <c r="AF3845" i="22"/>
  <c r="AJ3845" i="22"/>
  <c r="AK3845" i="22"/>
  <c r="AM3845" i="22" s="1"/>
  <c r="AL3845" i="22"/>
  <c r="Z3845" i="22"/>
  <c r="V3845" i="22"/>
  <c r="L3845" i="22"/>
  <c r="P3845" i="22"/>
  <c r="B3845" i="22"/>
  <c r="F3845" i="22"/>
  <c r="G3845" i="22"/>
  <c r="I3845" i="22" s="1"/>
  <c r="H3845" i="22"/>
  <c r="AJ3844" i="22"/>
  <c r="AF3844" i="22"/>
  <c r="AK3844" i="22" s="1"/>
  <c r="AM3844" i="22" s="1"/>
  <c r="AL3844" i="22"/>
  <c r="V3844" i="22"/>
  <c r="Z3844" i="22"/>
  <c r="P3844" i="22"/>
  <c r="L3844" i="22"/>
  <c r="F3844" i="22"/>
  <c r="B3844" i="22"/>
  <c r="AJ3843" i="22"/>
  <c r="AF3843" i="22"/>
  <c r="V3843" i="22"/>
  <c r="Z3843" i="22"/>
  <c r="AB3843" i="22"/>
  <c r="AA3843" i="22"/>
  <c r="AC3843" i="22" s="1"/>
  <c r="L3843" i="22"/>
  <c r="P3843" i="22"/>
  <c r="Q3843" i="22"/>
  <c r="S3843" i="22" s="1"/>
  <c r="R3843" i="22"/>
  <c r="B3843" i="22"/>
  <c r="G3843" i="22" s="1"/>
  <c r="I3843" i="22" s="1"/>
  <c r="F3843" i="22"/>
  <c r="H3843" i="22"/>
  <c r="AF3842" i="22"/>
  <c r="AL3842" i="22" s="1"/>
  <c r="AJ3842" i="22"/>
  <c r="AK3842" i="22"/>
  <c r="V3842" i="22"/>
  <c r="Z3842" i="22"/>
  <c r="P3842" i="22"/>
  <c r="L3842" i="22"/>
  <c r="F3842" i="22"/>
  <c r="B3842" i="22"/>
  <c r="AF3841" i="22"/>
  <c r="AL3841" i="22" s="1"/>
  <c r="AJ3841" i="22"/>
  <c r="AK3841" i="22"/>
  <c r="Z3841" i="22"/>
  <c r="V3841" i="22"/>
  <c r="P3841" i="22"/>
  <c r="L3841" i="22"/>
  <c r="B3841" i="22"/>
  <c r="F3841" i="22"/>
  <c r="H3841" i="22"/>
  <c r="G3841" i="22"/>
  <c r="I3841" i="22" s="1"/>
  <c r="AJ3840" i="22"/>
  <c r="AF3840" i="22"/>
  <c r="Z3840" i="22"/>
  <c r="V3840" i="22"/>
  <c r="L3840" i="22"/>
  <c r="P3840" i="22"/>
  <c r="Q3840" i="22"/>
  <c r="S3840" i="22" s="1"/>
  <c r="R3840" i="22"/>
  <c r="B3840" i="22"/>
  <c r="F3840" i="22"/>
  <c r="AJ3839" i="22"/>
  <c r="AF3839" i="22"/>
  <c r="V3839" i="22"/>
  <c r="Z3839" i="22"/>
  <c r="P3839" i="22"/>
  <c r="L3839" i="22"/>
  <c r="F3839" i="22"/>
  <c r="B3839" i="22"/>
  <c r="AF3838" i="22"/>
  <c r="AJ3838" i="22"/>
  <c r="V3838" i="22"/>
  <c r="Z3838" i="22"/>
  <c r="AA3838" i="22"/>
  <c r="AC3838" i="22" s="1"/>
  <c r="AB3838" i="22"/>
  <c r="P3838" i="22"/>
  <c r="L3838" i="22"/>
  <c r="B3838" i="22"/>
  <c r="F3838" i="22"/>
  <c r="H3838" i="22"/>
  <c r="G3838" i="22"/>
  <c r="I3838" i="22" s="1"/>
  <c r="AF3837" i="22"/>
  <c r="AJ3837" i="22"/>
  <c r="Z3837" i="22"/>
  <c r="V3837" i="22"/>
  <c r="P3837" i="22"/>
  <c r="L3837" i="22"/>
  <c r="F3837" i="22"/>
  <c r="B3837" i="22"/>
  <c r="AJ3836" i="22"/>
  <c r="AF3836" i="22"/>
  <c r="V3836" i="22"/>
  <c r="Z3836" i="22"/>
  <c r="P3836" i="22"/>
  <c r="L3836" i="22"/>
  <c r="F3836" i="22"/>
  <c r="B3836" i="22"/>
  <c r="AJ3835" i="22"/>
  <c r="AF3835" i="22"/>
  <c r="Z3835" i="22"/>
  <c r="V3835" i="22"/>
  <c r="Q3835" i="22"/>
  <c r="S3835" i="22" s="1"/>
  <c r="R3835" i="22"/>
  <c r="F3835" i="22"/>
  <c r="B3835" i="22"/>
  <c r="AF3834" i="22"/>
  <c r="AJ3834" i="22"/>
  <c r="V3834" i="22"/>
  <c r="AA3834" i="22" s="1"/>
  <c r="AC3834" i="22" s="1"/>
  <c r="Z3834" i="22"/>
  <c r="AB3834" i="22"/>
  <c r="L3834" i="22"/>
  <c r="P3834" i="22"/>
  <c r="Q3834" i="22"/>
  <c r="S3834" i="22" s="1"/>
  <c r="R3834" i="22"/>
  <c r="F3834" i="22"/>
  <c r="B3834" i="22"/>
  <c r="AJ3833" i="22"/>
  <c r="AF3833" i="22"/>
  <c r="Z3833" i="22"/>
  <c r="V3833" i="22"/>
  <c r="L3833" i="22"/>
  <c r="P3833" i="22"/>
  <c r="B3833" i="22"/>
  <c r="F3833" i="22"/>
  <c r="AJ3832" i="22"/>
  <c r="AF3832" i="22"/>
  <c r="V3832" i="22"/>
  <c r="Z3832" i="22"/>
  <c r="P3832" i="22"/>
  <c r="L3832" i="22"/>
  <c r="F3832" i="22"/>
  <c r="B3832" i="22"/>
  <c r="AF3831" i="22"/>
  <c r="AK3831" i="22" s="1"/>
  <c r="AM3831" i="22" s="1"/>
  <c r="AJ3831" i="22"/>
  <c r="AL3831" i="22"/>
  <c r="V3831" i="22"/>
  <c r="Z3831" i="22"/>
  <c r="P3831" i="22"/>
  <c r="L3831" i="22"/>
  <c r="B3831" i="22"/>
  <c r="F3831" i="22"/>
  <c r="AF3830" i="22"/>
  <c r="AJ3830" i="22"/>
  <c r="V3830" i="22"/>
  <c r="AB3830" i="22" s="1"/>
  <c r="AC3830" i="22" s="1"/>
  <c r="AA3830" i="22"/>
  <c r="Z3830" i="22"/>
  <c r="L3830" i="22"/>
  <c r="R3830" i="22" s="1"/>
  <c r="Q3830" i="22"/>
  <c r="P3830" i="22"/>
  <c r="F3830" i="22"/>
  <c r="B3830" i="22"/>
  <c r="AJ3829" i="22"/>
  <c r="AF3829" i="22"/>
  <c r="V3829" i="22"/>
  <c r="Z3829" i="22"/>
  <c r="P3829" i="22"/>
  <c r="L3829" i="22"/>
  <c r="F3829" i="22"/>
  <c r="B3829" i="22"/>
  <c r="AF3828" i="22"/>
  <c r="AJ3828" i="22"/>
  <c r="Z3828" i="22"/>
  <c r="V3828" i="22"/>
  <c r="P3828" i="22"/>
  <c r="L3828" i="22"/>
  <c r="B3828" i="22"/>
  <c r="F3828" i="22"/>
  <c r="AF3827" i="22"/>
  <c r="AJ3827" i="22"/>
  <c r="Z3827" i="22"/>
  <c r="V3827" i="22"/>
  <c r="AB3827" i="22" s="1"/>
  <c r="AA3827" i="22"/>
  <c r="P3827" i="22"/>
  <c r="L3827" i="22"/>
  <c r="F3827" i="22"/>
  <c r="B3827" i="22"/>
  <c r="AJ3826" i="22"/>
  <c r="AF3826" i="22"/>
  <c r="Z3826" i="22"/>
  <c r="V3826" i="22"/>
  <c r="L3826" i="22"/>
  <c r="P3826" i="22"/>
  <c r="B3826" i="22"/>
  <c r="F3826" i="22"/>
  <c r="AJ3825" i="22"/>
  <c r="AF3825" i="22"/>
  <c r="Z3825" i="22"/>
  <c r="V3825" i="22"/>
  <c r="P3825" i="22"/>
  <c r="L3825" i="22"/>
  <c r="F3825" i="22"/>
  <c r="B3825" i="22"/>
  <c r="AJ3824" i="22"/>
  <c r="AF3824" i="22"/>
  <c r="Z3824" i="22"/>
  <c r="V3824" i="22"/>
  <c r="P3824" i="22"/>
  <c r="L3824" i="22"/>
  <c r="F3824" i="22"/>
  <c r="B3824" i="22"/>
  <c r="AJ3823" i="22"/>
  <c r="AF3823" i="22"/>
  <c r="Z3823" i="22"/>
  <c r="V3823" i="22"/>
  <c r="P3823" i="22"/>
  <c r="L3823" i="22"/>
  <c r="F3823" i="22"/>
  <c r="B3823" i="22"/>
  <c r="AJ3822" i="22"/>
  <c r="AF3822" i="22"/>
  <c r="Z3822" i="22"/>
  <c r="V3822" i="22"/>
  <c r="P3822" i="22"/>
  <c r="L3822" i="22"/>
  <c r="F3822" i="22"/>
  <c r="B3822" i="22"/>
  <c r="AJ3821" i="22"/>
  <c r="AF3821" i="22"/>
  <c r="Z3821" i="22"/>
  <c r="V3821" i="22"/>
  <c r="P3821" i="22"/>
  <c r="L3821" i="22"/>
  <c r="F3821" i="22"/>
  <c r="B3821" i="22"/>
  <c r="AJ3820" i="22"/>
  <c r="AF3820" i="22"/>
  <c r="Z3820" i="22"/>
  <c r="V3820" i="22"/>
  <c r="P3820" i="22"/>
  <c r="L3820" i="22"/>
  <c r="F3820" i="22"/>
  <c r="B3820" i="22"/>
  <c r="AJ3819" i="22"/>
  <c r="AF3819" i="22"/>
  <c r="Z3819" i="22"/>
  <c r="V3819" i="22"/>
  <c r="P3819" i="22"/>
  <c r="L3819" i="22"/>
  <c r="F3819" i="22"/>
  <c r="B3819" i="22"/>
  <c r="AJ3818" i="22"/>
  <c r="AF3818" i="22"/>
  <c r="Z3818" i="22"/>
  <c r="V3818" i="22"/>
  <c r="P3818" i="22"/>
  <c r="L3818" i="22"/>
  <c r="F3818" i="22"/>
  <c r="B3818" i="22"/>
  <c r="AJ3817" i="22"/>
  <c r="AF3817" i="22"/>
  <c r="Z3817" i="22"/>
  <c r="V3817" i="22"/>
  <c r="P3817" i="22"/>
  <c r="L3817" i="22"/>
  <c r="F3817" i="22"/>
  <c r="B3817" i="22"/>
  <c r="AJ3816" i="22"/>
  <c r="AF3816" i="22"/>
  <c r="Z3816" i="22"/>
  <c r="V3816" i="22"/>
  <c r="P3816" i="22"/>
  <c r="L3816" i="22"/>
  <c r="F3816" i="22"/>
  <c r="B3816" i="22"/>
  <c r="AJ3815" i="22"/>
  <c r="AF3815" i="22"/>
  <c r="Z3815" i="22"/>
  <c r="V3815" i="22"/>
  <c r="P3815" i="22"/>
  <c r="L3815" i="22"/>
  <c r="F3815" i="22"/>
  <c r="B3815" i="22"/>
  <c r="AJ3814" i="22"/>
  <c r="AF3814" i="22"/>
  <c r="Z3814" i="22"/>
  <c r="V3814" i="22"/>
  <c r="P3814" i="22"/>
  <c r="L3814" i="22"/>
  <c r="F3814" i="22"/>
  <c r="B3814" i="22"/>
  <c r="AJ3813" i="22"/>
  <c r="AF3813" i="22"/>
  <c r="Z3813" i="22"/>
  <c r="V3813" i="22"/>
  <c r="P3813" i="22"/>
  <c r="L3813" i="22"/>
  <c r="F3813" i="22"/>
  <c r="B3813" i="22"/>
  <c r="AJ3812" i="22"/>
  <c r="AF3812" i="22"/>
  <c r="Z3812" i="22"/>
  <c r="V3812" i="22"/>
  <c r="P3812" i="22"/>
  <c r="L3812" i="22"/>
  <c r="F3812" i="22"/>
  <c r="B3812" i="22"/>
  <c r="AJ3811" i="22"/>
  <c r="AF3811" i="22"/>
  <c r="Z3811" i="22"/>
  <c r="V3811" i="22"/>
  <c r="P3811" i="22"/>
  <c r="L3811" i="22"/>
  <c r="F3811" i="22"/>
  <c r="B3811" i="22"/>
  <c r="AJ3810" i="22"/>
  <c r="AF3810" i="22"/>
  <c r="Z3810" i="22"/>
  <c r="V3810" i="22"/>
  <c r="P3810" i="22"/>
  <c r="L3810" i="22"/>
  <c r="F3810" i="22"/>
  <c r="B3810" i="22"/>
  <c r="AJ3809" i="22"/>
  <c r="AF3809" i="22"/>
  <c r="Z3809" i="22"/>
  <c r="V3809" i="22"/>
  <c r="P3809" i="22"/>
  <c r="L3809" i="22"/>
  <c r="F3809" i="22"/>
  <c r="B3809" i="22"/>
  <c r="AJ3808" i="22"/>
  <c r="AF3808" i="22"/>
  <c r="Z3808" i="22"/>
  <c r="V3808" i="22"/>
  <c r="P3808" i="22"/>
  <c r="L3808" i="22"/>
  <c r="F3808" i="22"/>
  <c r="B3808" i="22"/>
  <c r="AJ3807" i="22"/>
  <c r="AF3807" i="22"/>
  <c r="Z3807" i="22"/>
  <c r="V3807" i="22"/>
  <c r="P3807" i="22"/>
  <c r="L3807" i="22"/>
  <c r="F3807" i="22"/>
  <c r="B3807" i="22"/>
  <c r="AJ3806" i="22"/>
  <c r="AF3806" i="22"/>
  <c r="V3806" i="22"/>
  <c r="AA3806" i="22" s="1"/>
  <c r="AC3806" i="22" s="1"/>
  <c r="Z3806" i="22"/>
  <c r="AB3806" i="22"/>
  <c r="L3806" i="22"/>
  <c r="Q3806" i="22" s="1"/>
  <c r="S3806" i="22" s="1"/>
  <c r="P3806" i="22"/>
  <c r="R3806" i="22"/>
  <c r="B3806" i="22"/>
  <c r="F3806" i="22"/>
  <c r="B3752" i="22"/>
  <c r="G3751" i="22"/>
  <c r="E3751" i="22"/>
  <c r="C3751" i="22"/>
  <c r="F3751" i="22" s="1"/>
  <c r="S3779" i="22"/>
  <c r="T3779" i="22"/>
  <c r="S3780" i="22"/>
  <c r="T3780" i="22"/>
  <c r="S3781" i="22"/>
  <c r="T3781" i="22"/>
  <c r="S3782" i="22"/>
  <c r="T3782" i="22"/>
  <c r="S3783" i="22"/>
  <c r="T3783" i="22"/>
  <c r="S3784" i="22"/>
  <c r="T3784" i="22"/>
  <c r="S3785" i="22"/>
  <c r="T3785" i="22"/>
  <c r="S3786" i="22"/>
  <c r="T3786" i="22"/>
  <c r="S3787" i="22"/>
  <c r="T3787" i="22"/>
  <c r="S3788" i="22"/>
  <c r="T3788" i="22"/>
  <c r="S3789" i="22"/>
  <c r="T3789" i="22"/>
  <c r="S3790" i="22"/>
  <c r="T3790" i="22"/>
  <c r="S3791" i="22"/>
  <c r="T3791" i="22"/>
  <c r="T3792" i="22"/>
  <c r="S3793" i="22"/>
  <c r="T3793" i="22"/>
  <c r="S3794" i="22"/>
  <c r="T3794" i="22"/>
  <c r="S3795" i="22"/>
  <c r="T3795" i="22"/>
  <c r="S3796" i="22"/>
  <c r="T3796" i="22"/>
  <c r="S3797" i="22"/>
  <c r="T3797" i="22"/>
  <c r="S3798" i="22"/>
  <c r="T3798" i="22"/>
  <c r="S3792" i="22"/>
  <c r="S3761" i="22"/>
  <c r="S3771" i="22"/>
  <c r="T3771" i="22"/>
  <c r="S3772" i="22"/>
  <c r="T3772" i="22"/>
  <c r="S3773" i="22"/>
  <c r="T3773" i="22"/>
  <c r="S3774" i="22"/>
  <c r="T3761" i="22"/>
  <c r="T3774" i="22"/>
  <c r="S3775" i="22"/>
  <c r="T3775" i="22"/>
  <c r="S3776" i="22"/>
  <c r="T3776" i="22"/>
  <c r="S3762" i="22"/>
  <c r="T3758" i="22"/>
  <c r="S3758" i="22"/>
  <c r="S3759" i="22"/>
  <c r="T3757" i="22"/>
  <c r="S3757" i="22"/>
  <c r="T3756" i="22"/>
  <c r="S3756" i="22"/>
  <c r="T3755" i="22"/>
  <c r="S3755" i="22"/>
  <c r="T3754" i="22"/>
  <c r="S3770" i="22"/>
  <c r="T3770" i="22"/>
  <c r="S3754" i="22"/>
  <c r="T3768" i="22"/>
  <c r="T3767" i="22"/>
  <c r="T3753" i="22"/>
  <c r="S3753" i="22"/>
  <c r="S3769" i="22"/>
  <c r="S3767" i="22"/>
  <c r="T3752" i="22"/>
  <c r="S3768" i="22"/>
  <c r="T3766" i="22"/>
  <c r="T3759" i="22"/>
  <c r="S3760" i="22"/>
  <c r="S3752" i="22"/>
  <c r="T3769" i="22"/>
  <c r="S3766" i="22"/>
  <c r="T3751" i="22"/>
  <c r="S3751" i="22"/>
  <c r="S3777" i="22"/>
  <c r="T3765" i="22"/>
  <c r="T3777" i="22"/>
  <c r="S3765" i="22"/>
  <c r="S3778" i="22"/>
  <c r="T3764" i="22"/>
  <c r="S3764" i="22"/>
  <c r="T3778" i="22"/>
  <c r="T3763" i="22"/>
  <c r="S3763" i="22"/>
  <c r="T3760" i="22"/>
  <c r="T376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G3697" i="22"/>
  <c r="B3698" i="22"/>
  <c r="C3697" i="22"/>
  <c r="F3697" i="22" s="1"/>
  <c r="CI71" i="22"/>
  <c r="S3727" i="22"/>
  <c r="K71" i="22"/>
  <c r="AD71" i="22" s="1"/>
  <c r="T3727" i="22"/>
  <c r="T3744" i="22"/>
  <c r="S3744" i="22"/>
  <c r="AL71" i="22"/>
  <c r="T3743" i="22"/>
  <c r="S3743" i="22"/>
  <c r="T3742" i="22"/>
  <c r="S3742" i="22"/>
  <c r="S3737" i="22"/>
  <c r="T3722" i="22"/>
  <c r="L71" i="22"/>
  <c r="AI71" i="22" s="1"/>
  <c r="T3741" i="22"/>
  <c r="S3741" i="22"/>
  <c r="T3740" i="22"/>
  <c r="S3740" i="22"/>
  <c r="S3723" i="22"/>
  <c r="T3723" i="22"/>
  <c r="T3739" i="22"/>
  <c r="S3739" i="22"/>
  <c r="S3724" i="22"/>
  <c r="T3738" i="22"/>
  <c r="S3738" i="22"/>
  <c r="T3737" i="22"/>
  <c r="S3701" i="22"/>
  <c r="T3724" i="22"/>
  <c r="T3736" i="22"/>
  <c r="S3736" i="22"/>
  <c r="T3735" i="22"/>
  <c r="S3735" i="22"/>
  <c r="T3734" i="22"/>
  <c r="S3734" i="22"/>
  <c r="T3733" i="22"/>
  <c r="S3733" i="22"/>
  <c r="T3732" i="22"/>
  <c r="S3732" i="22"/>
  <c r="T3731" i="22"/>
  <c r="S3731" i="22"/>
  <c r="T3730" i="22"/>
  <c r="S3730" i="22"/>
  <c r="T3697" i="22"/>
  <c r="T3729" i="22"/>
  <c r="S3729" i="22"/>
  <c r="T3728" i="22"/>
  <c r="S3728" i="22"/>
  <c r="S3725" i="22"/>
  <c r="T3725" i="22"/>
  <c r="S3726" i="22"/>
  <c r="T3726" i="22"/>
  <c r="AK71" i="22"/>
  <c r="CM71" i="22" s="1"/>
  <c r="S3697" i="22"/>
  <c r="T3704" i="22"/>
  <c r="S3698" i="22"/>
  <c r="T3698" i="22"/>
  <c r="S3699" i="22"/>
  <c r="T3699" i="22"/>
  <c r="S3700" i="22"/>
  <c r="T3700" i="22"/>
  <c r="T3701" i="22"/>
  <c r="S3702" i="22"/>
  <c r="T3702" i="22"/>
  <c r="S3703" i="22"/>
  <c r="T3703" i="22"/>
  <c r="S3704" i="22"/>
  <c r="S3705" i="22"/>
  <c r="T3705" i="22"/>
  <c r="S3706" i="22"/>
  <c r="T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720" i="22"/>
  <c r="T3720" i="22"/>
  <c r="S3721" i="22"/>
  <c r="T3721" i="22"/>
  <c r="S3722"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E3643" i="22"/>
  <c r="G3643" i="22"/>
  <c r="B3644" i="22"/>
  <c r="L3644" i="22" s="1"/>
  <c r="CI70" i="22"/>
  <c r="AL70" i="22"/>
  <c r="S3654" i="22"/>
  <c r="T3654" i="22"/>
  <c r="S3655" i="22"/>
  <c r="T3655" i="22"/>
  <c r="S3656" i="22"/>
  <c r="T3656" i="22"/>
  <c r="S3657" i="22"/>
  <c r="T3657" i="22"/>
  <c r="S3658" i="22"/>
  <c r="T3658" i="22"/>
  <c r="S3659" i="22"/>
  <c r="T3659" i="22"/>
  <c r="S3660" i="22"/>
  <c r="T3660" i="22"/>
  <c r="S3661" i="22"/>
  <c r="T3661" i="22"/>
  <c r="S3662" i="22"/>
  <c r="T3662" i="22"/>
  <c r="S3663" i="22"/>
  <c r="T3663" i="22"/>
  <c r="S3664" i="22"/>
  <c r="T3664" i="22"/>
  <c r="S3644" i="22"/>
  <c r="T3646" i="22"/>
  <c r="S3647" i="22"/>
  <c r="S3648" i="22"/>
  <c r="T3648" i="22"/>
  <c r="S3649" i="22"/>
  <c r="T3649" i="22"/>
  <c r="S3650" i="22"/>
  <c r="T3650" i="22"/>
  <c r="S3651" i="22"/>
  <c r="T3651" i="22"/>
  <c r="T3647" i="22"/>
  <c r="S3646" i="22"/>
  <c r="T3645" i="22"/>
  <c r="S3645" i="22"/>
  <c r="T3644" i="22"/>
  <c r="T3643" i="22"/>
  <c r="S3643" i="22"/>
  <c r="S3665" i="22"/>
  <c r="T3665" i="22"/>
  <c r="S3666" i="22"/>
  <c r="T3666" i="22"/>
  <c r="S3667" i="22"/>
  <c r="T3667" i="22"/>
  <c r="S3668" i="22"/>
  <c r="T3668" i="22"/>
  <c r="S3669" i="22"/>
  <c r="T3669" i="22"/>
  <c r="S3670" i="22"/>
  <c r="T3670" i="22"/>
  <c r="S3671" i="22"/>
  <c r="T3671" i="22"/>
  <c r="S3672" i="22"/>
  <c r="T3672" i="22"/>
  <c r="S3673" i="22"/>
  <c r="T3673" i="22"/>
  <c r="S3674" i="22"/>
  <c r="T3674" i="22"/>
  <c r="S3675" i="22"/>
  <c r="T3675" i="22"/>
  <c r="S3676" i="22"/>
  <c r="T3676" i="22"/>
  <c r="S3677" i="22"/>
  <c r="T3687" i="22"/>
  <c r="T3677" i="22"/>
  <c r="T3690" i="22"/>
  <c r="S3690" i="22"/>
  <c r="T3689" i="22"/>
  <c r="S3689" i="22"/>
  <c r="T3688" i="22"/>
  <c r="S3688" i="22"/>
  <c r="S3678" i="22"/>
  <c r="T3678" i="22"/>
  <c r="S3679" i="22"/>
  <c r="T3679" i="22"/>
  <c r="S3680" i="22"/>
  <c r="T3680" i="22"/>
  <c r="S3681" i="22"/>
  <c r="T3681" i="22"/>
  <c r="S3682" i="22"/>
  <c r="T3682" i="22"/>
  <c r="S3683" i="22"/>
  <c r="T3683" i="22"/>
  <c r="S3684" i="22"/>
  <c r="T3684" i="22"/>
  <c r="S3685" i="22"/>
  <c r="T3685" i="22"/>
  <c r="S3686" i="22"/>
  <c r="T3686" i="22"/>
  <c r="S3687" i="22"/>
  <c r="AK70" i="22"/>
  <c r="CM70" i="22" s="1"/>
  <c r="L70" i="22"/>
  <c r="AI70" i="22" s="1"/>
  <c r="K70" i="22"/>
  <c r="AD70" i="22" s="1"/>
  <c r="S3652" i="22"/>
  <c r="T3652" i="22"/>
  <c r="S3653" i="22"/>
  <c r="T3653" i="22"/>
  <c r="A3641" i="22"/>
  <c r="B3641" i="22"/>
  <c r="J3641" i="22" s="1"/>
  <c r="E3640" i="22"/>
  <c r="H3644" i="22"/>
  <c r="H3647" i="22"/>
  <c r="H3643" i="22"/>
  <c r="H3645" i="22"/>
  <c r="H3646"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L3643" i="22"/>
  <c r="A70" i="22"/>
  <c r="B3590" i="22"/>
  <c r="C3589" i="22"/>
  <c r="F3589" i="22" s="1"/>
  <c r="E3589" i="22"/>
  <c r="G3589" i="22"/>
  <c r="CI69" i="22"/>
  <c r="S3605" i="22"/>
  <c r="S3607" i="22"/>
  <c r="T3608" i="22"/>
  <c r="T3609" i="22"/>
  <c r="T3610" i="22"/>
  <c r="S3611" i="22"/>
  <c r="T3612" i="22"/>
  <c r="S3614" i="22"/>
  <c r="T3614" i="22"/>
  <c r="S3615" i="22"/>
  <c r="S3616" i="22"/>
  <c r="T3617" i="22"/>
  <c r="S3618" i="22"/>
  <c r="T3619" i="22"/>
  <c r="T3626" i="22"/>
  <c r="AL69" i="22"/>
  <c r="AK69" i="22"/>
  <c r="CM69" i="22" s="1"/>
  <c r="L69" i="22"/>
  <c r="AI69" i="22" s="1"/>
  <c r="K69" i="22"/>
  <c r="AD69" i="22" s="1"/>
  <c r="T3620" i="22"/>
  <c r="S3621" i="22"/>
  <c r="S3622" i="22"/>
  <c r="S3623" i="22"/>
  <c r="S3624" i="22"/>
  <c r="T3624" i="22"/>
  <c r="S3625" i="22"/>
  <c r="S3627" i="22"/>
  <c r="T3613" i="22"/>
  <c r="S3613" i="22"/>
  <c r="S3612" i="22"/>
  <c r="T3611" i="22"/>
  <c r="S3610" i="22"/>
  <c r="S3626" i="22"/>
  <c r="S3608" i="22"/>
  <c r="T3607" i="22"/>
  <c r="T3606" i="22"/>
  <c r="S3606" i="22"/>
  <c r="T3605" i="22"/>
  <c r="T3604" i="22"/>
  <c r="T3603" i="22"/>
  <c r="T3601" i="22"/>
  <c r="S3600" i="22"/>
  <c r="S3599" i="22"/>
  <c r="S3598" i="22"/>
  <c r="S3597" i="22"/>
  <c r="S3596" i="22"/>
  <c r="T3595" i="22"/>
  <c r="S3595" i="22"/>
  <c r="T3594" i="22"/>
  <c r="S3594" i="22"/>
  <c r="T3627" i="22"/>
  <c r="S3593" i="22"/>
  <c r="S3592" i="22"/>
  <c r="T3591" i="22"/>
  <c r="S3591" i="22"/>
  <c r="S3590" i="22"/>
  <c r="T3589" i="22"/>
  <c r="S3634" i="22"/>
  <c r="T3633" i="22"/>
  <c r="S3633" i="22"/>
  <c r="T3632" i="22"/>
  <c r="T3636" i="22"/>
  <c r="S3636" i="22"/>
  <c r="T3635" i="22"/>
  <c r="S3635" i="22"/>
  <c r="T3634" i="22"/>
  <c r="S3632" i="22"/>
  <c r="T3631" i="22"/>
  <c r="T3630" i="22"/>
  <c r="S3630" i="22"/>
  <c r="T3590" i="22"/>
  <c r="S3589" i="22"/>
  <c r="S3631" i="22"/>
  <c r="T3629" i="22"/>
  <c r="S3629" i="22"/>
  <c r="T3628" i="22"/>
  <c r="S3628" i="22"/>
  <c r="S3609" i="22"/>
  <c r="T3592" i="22"/>
  <c r="T3593" i="22"/>
  <c r="T3625" i="22"/>
  <c r="T3596" i="22"/>
  <c r="T3623" i="22"/>
  <c r="T3622" i="22"/>
  <c r="T3597" i="22"/>
  <c r="T3621" i="22"/>
  <c r="T3598" i="22"/>
  <c r="S3620" i="22"/>
  <c r="T3599" i="22"/>
  <c r="T3600" i="22"/>
  <c r="S3619" i="22"/>
  <c r="S3601" i="22"/>
  <c r="T3618" i="22"/>
  <c r="S3602" i="22"/>
  <c r="S3617" i="22"/>
  <c r="T3616" i="22"/>
  <c r="T3602" i="22"/>
  <c r="S3603" i="22"/>
  <c r="T3615" i="22"/>
  <c r="S3604" i="22"/>
  <c r="A3587" i="22"/>
  <c r="B3587" i="22"/>
  <c r="E3586" i="22"/>
  <c r="H3589" i="22"/>
  <c r="H3590" i="22"/>
  <c r="H3592" i="22"/>
  <c r="H3593" i="22"/>
  <c r="H3594" i="22"/>
  <c r="H3597" i="22"/>
  <c r="H3598" i="22"/>
  <c r="H3600" i="22"/>
  <c r="H3602" i="22"/>
  <c r="H3605" i="22"/>
  <c r="H3609" i="22"/>
  <c r="H3610" i="22"/>
  <c r="H3613" i="22"/>
  <c r="H3614" i="22"/>
  <c r="H3617" i="22"/>
  <c r="H3619" i="22"/>
  <c r="H3620" i="22"/>
  <c r="H3622" i="22"/>
  <c r="H3623" i="22"/>
  <c r="H3624" i="22"/>
  <c r="H3626" i="22"/>
  <c r="H3628" i="22"/>
  <c r="H3630" i="22"/>
  <c r="H3631" i="22"/>
  <c r="H3632" i="22"/>
  <c r="H3633" i="22"/>
  <c r="H3634" i="22"/>
  <c r="H3635" i="22"/>
  <c r="H3636" i="22"/>
  <c r="H3591" i="22"/>
  <c r="H3595" i="22"/>
  <c r="H3596" i="22"/>
  <c r="H3599" i="22"/>
  <c r="H3601" i="22"/>
  <c r="H3603" i="22"/>
  <c r="H3604" i="22"/>
  <c r="H3606" i="22"/>
  <c r="H3607" i="22"/>
  <c r="H3608" i="22"/>
  <c r="H3611" i="22"/>
  <c r="H3612" i="22"/>
  <c r="H3615" i="22"/>
  <c r="H3616" i="22"/>
  <c r="H3618" i="22"/>
  <c r="H3621" i="22"/>
  <c r="H3625" i="22"/>
  <c r="H3627" i="22"/>
  <c r="H3629" i="22"/>
  <c r="L3589" i="22"/>
  <c r="L3590" i="22"/>
  <c r="K3589" i="22"/>
  <c r="A69" i="22"/>
  <c r="B3536" i="22"/>
  <c r="E3535" i="22"/>
  <c r="C3535" i="22"/>
  <c r="F3535" i="22" s="1"/>
  <c r="G3535"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5" i="22"/>
  <c r="S3536" i="22"/>
  <c r="T3551" i="22"/>
  <c r="S3551" i="22"/>
  <c r="T3550" i="22"/>
  <c r="S3550" i="22"/>
  <c r="T3549" i="22"/>
  <c r="S3549" i="22"/>
  <c r="T3535" i="22"/>
  <c r="T3548" i="22"/>
  <c r="B3533" i="22"/>
  <c r="A3533" i="22"/>
  <c r="E3532" i="22"/>
  <c r="H3535" i="22" s="1"/>
  <c r="H3536" i="22"/>
  <c r="H3537" i="22"/>
  <c r="H3538" i="22"/>
  <c r="H3539" i="22"/>
  <c r="H3540" i="22"/>
  <c r="H3541" i="22"/>
  <c r="H3542" i="22"/>
  <c r="H3543" i="22"/>
  <c r="H3544" i="22"/>
  <c r="H3545" i="22"/>
  <c r="H3546" i="22"/>
  <c r="H3547" i="22"/>
  <c r="H3548" i="22"/>
  <c r="H3549" i="22"/>
  <c r="H3550" i="22"/>
  <c r="H3551" i="22"/>
  <c r="H3553" i="22"/>
  <c r="H3554" i="22"/>
  <c r="H3555" i="22"/>
  <c r="H3556" i="22"/>
  <c r="H3557" i="22"/>
  <c r="H3558" i="22"/>
  <c r="H3559" i="22"/>
  <c r="H3560" i="22"/>
  <c r="H3562" i="22"/>
  <c r="H3563" i="22"/>
  <c r="H3564" i="22"/>
  <c r="H3565" i="22"/>
  <c r="H3566" i="22"/>
  <c r="H3567" i="22"/>
  <c r="H3569" i="22"/>
  <c r="H3570" i="22"/>
  <c r="H3571" i="22"/>
  <c r="H3572" i="22"/>
  <c r="H3573" i="22"/>
  <c r="H3574" i="22"/>
  <c r="H3575" i="22"/>
  <c r="H3576" i="22"/>
  <c r="H3577" i="22"/>
  <c r="H3578" i="22"/>
  <c r="H3579" i="22"/>
  <c r="H3581" i="22"/>
  <c r="H3552" i="22"/>
  <c r="H3561" i="22"/>
  <c r="H3568" i="22"/>
  <c r="H3580" i="22"/>
  <c r="H3582" i="22"/>
  <c r="B3482" i="22"/>
  <c r="G3481" i="22"/>
  <c r="E3481" i="22"/>
  <c r="C3481" i="22"/>
  <c r="F3481" i="22" s="1"/>
  <c r="S3527" i="22"/>
  <c r="T3526" i="22"/>
  <c r="S3526" i="22"/>
  <c r="T3525" i="22"/>
  <c r="S3525" i="22"/>
  <c r="T3524" i="22"/>
  <c r="S3524" i="22"/>
  <c r="T3523" i="22"/>
  <c r="S3523" i="22"/>
  <c r="T3522" i="22"/>
  <c r="S3522" i="22"/>
  <c r="T3521" i="22"/>
  <c r="S3521" i="22"/>
  <c r="S3499" i="22"/>
  <c r="T3488" i="22"/>
  <c r="T3520" i="22"/>
  <c r="S3520" i="22"/>
  <c r="T3519" i="22"/>
  <c r="S3519" i="22"/>
  <c r="T3518" i="22"/>
  <c r="S3518" i="22"/>
  <c r="T3517" i="22"/>
  <c r="S3517" i="22"/>
  <c r="T3516" i="22"/>
  <c r="S3516" i="22"/>
  <c r="T3515" i="22"/>
  <c r="S3515" i="22"/>
  <c r="T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T3498" i="22"/>
  <c r="S3498" i="22"/>
  <c r="T3497" i="22"/>
  <c r="S3497" i="22"/>
  <c r="T3496" i="22"/>
  <c r="S3496" i="22"/>
  <c r="T3495" i="22"/>
  <c r="S3495" i="22"/>
  <c r="T3494" i="22"/>
  <c r="S3494" i="22"/>
  <c r="T3493" i="22"/>
  <c r="S3493" i="22"/>
  <c r="T3492" i="22"/>
  <c r="S3492" i="22"/>
  <c r="T3491" i="22"/>
  <c r="S3491" i="22"/>
  <c r="T3490" i="22"/>
  <c r="S3490" i="22"/>
  <c r="T3489" i="22"/>
  <c r="S3488" i="22"/>
  <c r="T3487" i="22"/>
  <c r="S3487" i="22"/>
  <c r="T3486" i="22"/>
  <c r="S3486" i="22"/>
  <c r="T3485" i="22"/>
  <c r="S3485" i="22"/>
  <c r="T3484" i="22"/>
  <c r="S3484" i="22"/>
  <c r="T3483" i="22"/>
  <c r="S3483" i="22"/>
  <c r="T3482" i="22"/>
  <c r="S3482" i="22"/>
  <c r="S3489" i="22"/>
  <c r="T3481" i="22"/>
  <c r="S3481" i="22"/>
  <c r="S3514" i="22"/>
  <c r="T3528" i="22"/>
  <c r="S3528" i="22"/>
  <c r="T3527"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E3427" i="22"/>
  <c r="C3427" i="22"/>
  <c r="F3427" i="22" s="1"/>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57" i="22"/>
  <c r="T3474" i="22"/>
  <c r="S3474" i="22"/>
  <c r="T3473"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G3373" i="22"/>
  <c r="P3373" i="22" s="1"/>
  <c r="E3373" i="22"/>
  <c r="C3373" i="22"/>
  <c r="F3373" i="22" s="1"/>
  <c r="B3374" i="22"/>
  <c r="T3415" i="22"/>
  <c r="S3416" i="22"/>
  <c r="T3416" i="22"/>
  <c r="S3417" i="22"/>
  <c r="T3417" i="22"/>
  <c r="S3418" i="22"/>
  <c r="T3418" i="22"/>
  <c r="S3419" i="22"/>
  <c r="T3419" i="22"/>
  <c r="S3420" i="22"/>
  <c r="T3420" i="22"/>
  <c r="S3415" i="22"/>
  <c r="T3373" i="22"/>
  <c r="S3373" i="22"/>
  <c r="S3410" i="22"/>
  <c r="T3410" i="22"/>
  <c r="S3411" i="22"/>
  <c r="T3411" i="22"/>
  <c r="S3374" i="22"/>
  <c r="S3412" i="22"/>
  <c r="S3401" i="22"/>
  <c r="T3412" i="22"/>
  <c r="S3413" i="22"/>
  <c r="T3413" i="22"/>
  <c r="S3414" i="22"/>
  <c r="T341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T3401" i="22"/>
  <c r="S3402" i="22"/>
  <c r="T3402" i="22"/>
  <c r="S3403" i="22"/>
  <c r="T3403" i="22"/>
  <c r="S3404" i="22"/>
  <c r="T3404" i="22"/>
  <c r="S3405" i="22"/>
  <c r="T3405" i="22"/>
  <c r="S3406" i="22"/>
  <c r="T3406" i="22"/>
  <c r="S3407" i="22"/>
  <c r="T3407" i="22"/>
  <c r="S3408" i="22"/>
  <c r="T3408" i="22"/>
  <c r="S3409" i="22"/>
  <c r="T3409"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C3319" i="22"/>
  <c r="E3319" i="22"/>
  <c r="F3319" i="22"/>
  <c r="G3319" i="22"/>
  <c r="P3319" i="22" s="1"/>
  <c r="B3320" i="22"/>
  <c r="CI64" i="22"/>
  <c r="S3359" i="22"/>
  <c r="T3359" i="22"/>
  <c r="S3360" i="22"/>
  <c r="T3360" i="22"/>
  <c r="S3361" i="22"/>
  <c r="T3361" i="22"/>
  <c r="S3362" i="22"/>
  <c r="T3362" i="22"/>
  <c r="S3363" i="22"/>
  <c r="T3363" i="22"/>
  <c r="S3364" i="22"/>
  <c r="T3364" i="22"/>
  <c r="S3365" i="22"/>
  <c r="T3365" i="22"/>
  <c r="S3366" i="22"/>
  <c r="T3366" i="22"/>
  <c r="S3319" i="22"/>
  <c r="T3319" i="22"/>
  <c r="S3320" i="22"/>
  <c r="T3320" i="22"/>
  <c r="S3337" i="22"/>
  <c r="T3337" i="22"/>
  <c r="S3321" i="22"/>
  <c r="T3321" i="22"/>
  <c r="S3338" i="22"/>
  <c r="S3322" i="22"/>
  <c r="T3322" i="22"/>
  <c r="T3338" i="22"/>
  <c r="S3323" i="22"/>
  <c r="T3323" i="22"/>
  <c r="S3339" i="22"/>
  <c r="T3339" i="22"/>
  <c r="S3324" i="22"/>
  <c r="T3324" i="22"/>
  <c r="S3340" i="22"/>
  <c r="S3325" i="22"/>
  <c r="T3325" i="22"/>
  <c r="T3340" i="22"/>
  <c r="S3326" i="22"/>
  <c r="T3326" i="22"/>
  <c r="S3341" i="22"/>
  <c r="T3341" i="22"/>
  <c r="S3327" i="22"/>
  <c r="T3327" i="22"/>
  <c r="S3342" i="22"/>
  <c r="T3342" i="22"/>
  <c r="S3328" i="22"/>
  <c r="S3343" i="22"/>
  <c r="T3343" i="22"/>
  <c r="T3328" i="22"/>
  <c r="S3329" i="22"/>
  <c r="S3344" i="22"/>
  <c r="T3329" i="22"/>
  <c r="S3330" i="22"/>
  <c r="T3344" i="22"/>
  <c r="T3330" i="22"/>
  <c r="S3331" i="22"/>
  <c r="S3345" i="22"/>
  <c r="T3345" i="22"/>
  <c r="T3331" i="22"/>
  <c r="S3332" i="22"/>
  <c r="T3332" i="22"/>
  <c r="S3333" i="22"/>
  <c r="S3346" i="22"/>
  <c r="T3346" i="22"/>
  <c r="T3333" i="22"/>
  <c r="T3334" i="22"/>
  <c r="S3347" i="22"/>
  <c r="T3336" i="22"/>
  <c r="S3336" i="22"/>
  <c r="T3347" i="22"/>
  <c r="T3357" i="22"/>
  <c r="S3348" i="22"/>
  <c r="T3348" i="22"/>
  <c r="S3349" i="22"/>
  <c r="T3349" i="22"/>
  <c r="S3350" i="22"/>
  <c r="T3350" i="22"/>
  <c r="T3335" i="22"/>
  <c r="S3335" i="22"/>
  <c r="AK64" i="22"/>
  <c r="CM64" i="22" s="1"/>
  <c r="AL64" i="22"/>
  <c r="S3351" i="22"/>
  <c r="T3351" i="22"/>
  <c r="S3352" i="22"/>
  <c r="T3352" i="22"/>
  <c r="S3353" i="22"/>
  <c r="T3353" i="22"/>
  <c r="S3354" i="22"/>
  <c r="T3354" i="22"/>
  <c r="S3334" i="22"/>
  <c r="S3355" i="22"/>
  <c r="T3355" i="22"/>
  <c r="S3356" i="22"/>
  <c r="T3356" i="22"/>
  <c r="S3357" i="22"/>
  <c r="S3358" i="22"/>
  <c r="T3358"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G3265" i="22"/>
  <c r="B3266" i="22"/>
  <c r="E3265" i="22"/>
  <c r="C3265" i="22"/>
  <c r="F3265" i="22"/>
  <c r="CI63" i="22"/>
  <c r="T3289" i="22"/>
  <c r="S3289" i="22"/>
  <c r="S3295" i="22"/>
  <c r="T3288" i="22"/>
  <c r="S3288" i="22"/>
  <c r="T3294" i="22"/>
  <c r="S3294" i="22"/>
  <c r="T3287" i="22"/>
  <c r="S3287" i="22"/>
  <c r="T3293" i="22"/>
  <c r="T3286" i="22"/>
  <c r="S3286" i="22"/>
  <c r="S3293" i="22"/>
  <c r="T3285" i="22"/>
  <c r="S3285" i="22"/>
  <c r="T3292" i="22"/>
  <c r="S3292" i="22"/>
  <c r="T3284" i="22"/>
  <c r="S3284" i="22"/>
  <c r="T3283" i="22"/>
  <c r="S3283" i="22"/>
  <c r="T3291" i="22"/>
  <c r="S3291" i="22"/>
  <c r="T3282" i="22"/>
  <c r="S3282" i="22"/>
  <c r="T3290" i="22"/>
  <c r="T3281" i="22"/>
  <c r="S3281" i="22"/>
  <c r="S3290" i="22"/>
  <c r="T3280" i="22"/>
  <c r="S3280" i="22"/>
  <c r="T3279" i="22"/>
  <c r="S3279" i="22"/>
  <c r="T3278" i="22"/>
  <c r="S3278" i="22"/>
  <c r="T3277" i="22"/>
  <c r="S3277" i="22"/>
  <c r="T3276" i="22"/>
  <c r="S3276" i="22"/>
  <c r="T3275" i="22"/>
  <c r="S3275" i="22"/>
  <c r="T3274" i="22"/>
  <c r="S3274" i="22"/>
  <c r="T3273" i="22"/>
  <c r="S3273" i="22"/>
  <c r="T3272" i="22"/>
  <c r="T3271" i="22"/>
  <c r="S3271" i="22"/>
  <c r="T3270" i="22"/>
  <c r="S3270" i="22"/>
  <c r="T3269" i="22"/>
  <c r="S3269" i="22"/>
  <c r="T3268" i="22"/>
  <c r="S3268" i="22"/>
  <c r="T3267" i="22"/>
  <c r="S3267" i="22"/>
  <c r="T3266" i="22"/>
  <c r="S3266" i="22"/>
  <c r="T3265" i="22"/>
  <c r="S3265" i="22"/>
  <c r="AK63" i="22"/>
  <c r="CM63" i="22" s="1"/>
  <c r="AL63" i="22"/>
  <c r="S3272" i="22"/>
  <c r="T3303" i="22"/>
  <c r="T3312" i="22"/>
  <c r="S3312" i="22"/>
  <c r="T3311" i="22"/>
  <c r="S3311" i="22"/>
  <c r="T3310" i="22"/>
  <c r="S3310" i="22"/>
  <c r="T3309" i="22"/>
  <c r="S3309" i="22"/>
  <c r="T3308" i="22"/>
  <c r="S3308" i="22"/>
  <c r="T3307" i="22"/>
  <c r="S3307" i="22"/>
  <c r="T3306" i="22"/>
  <c r="S3306" i="22"/>
  <c r="T3305" i="22"/>
  <c r="S3305" i="22"/>
  <c r="T3304" i="22"/>
  <c r="S3304" i="22"/>
  <c r="S3303" i="22"/>
  <c r="T3302" i="22"/>
  <c r="S3302" i="22"/>
  <c r="T3301" i="22"/>
  <c r="S3301" i="22"/>
  <c r="T3300" i="22"/>
  <c r="S3300" i="22"/>
  <c r="T3299" i="22"/>
  <c r="S3299" i="22"/>
  <c r="T3298" i="22"/>
  <c r="S3298" i="22"/>
  <c r="T3297" i="22"/>
  <c r="S3297" i="22"/>
  <c r="T3296" i="22"/>
  <c r="S3296" i="22"/>
  <c r="T3295"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CC63" i="22" s="1"/>
  <c r="H3296" i="22"/>
  <c r="H3297" i="22"/>
  <c r="H3298" i="22"/>
  <c r="H3299" i="22"/>
  <c r="H3300" i="22"/>
  <c r="H3301" i="22"/>
  <c r="H3302" i="22"/>
  <c r="H3303" i="22"/>
  <c r="H3304" i="22"/>
  <c r="H3305" i="22"/>
  <c r="H3306" i="22"/>
  <c r="H3307" i="22"/>
  <c r="H3308" i="22"/>
  <c r="H3309" i="22"/>
  <c r="H3310" i="22"/>
  <c r="H3311" i="22"/>
  <c r="H3312" i="22"/>
  <c r="L3266" i="22"/>
  <c r="L3265" i="22"/>
  <c r="K3265" i="22"/>
  <c r="A63" i="22"/>
  <c r="B3212" i="22"/>
  <c r="E3211" i="22"/>
  <c r="G3211" i="22"/>
  <c r="C3211" i="22"/>
  <c r="F3211" i="22" s="1"/>
  <c r="S3217" i="22"/>
  <c r="T3217" i="22"/>
  <c r="S3218" i="22"/>
  <c r="T3218" i="22"/>
  <c r="S3219" i="22"/>
  <c r="T3219" i="22"/>
  <c r="S3220" i="22"/>
  <c r="T3220" i="22"/>
  <c r="S3221" i="22"/>
  <c r="T3221" i="22"/>
  <c r="S3222" i="22"/>
  <c r="T3222" i="22"/>
  <c r="S3223" i="22"/>
  <c r="T3223" i="22"/>
  <c r="S3224" i="22"/>
  <c r="T3224" i="22"/>
  <c r="T3225" i="22"/>
  <c r="S3226" i="22"/>
  <c r="T3226" i="22"/>
  <c r="S3227" i="22"/>
  <c r="T3227" i="22"/>
  <c r="S3228" i="22"/>
  <c r="T3228" i="22"/>
  <c r="S3229" i="22"/>
  <c r="T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T3241" i="22"/>
  <c r="S3242" i="22"/>
  <c r="T3242" i="22"/>
  <c r="S3241" i="22"/>
  <c r="S3225" i="22"/>
  <c r="S3211" i="22"/>
  <c r="T3211" i="22"/>
  <c r="S3212" i="22"/>
  <c r="T3212" i="22"/>
  <c r="S3213" i="22"/>
  <c r="T3213" i="22"/>
  <c r="S3214" i="22"/>
  <c r="T3214" i="22"/>
  <c r="S3215" i="22"/>
  <c r="T3215" i="22"/>
  <c r="S3216" i="22"/>
  <c r="T3216"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C3157" i="22"/>
  <c r="E3157" i="22"/>
  <c r="F3157" i="22"/>
  <c r="G3157" i="22"/>
  <c r="T3178" i="22"/>
  <c r="S3178" i="22"/>
  <c r="T3177" i="22"/>
  <c r="S3177" i="22"/>
  <c r="T3176" i="22"/>
  <c r="S3157" i="22"/>
  <c r="T3157" i="22"/>
  <c r="S3158" i="22"/>
  <c r="T3158" i="22"/>
  <c r="T3182" i="22"/>
  <c r="S3159" i="22"/>
  <c r="T3159" i="22"/>
  <c r="S3160" i="22"/>
  <c r="T3160" i="22"/>
  <c r="S3161" i="22"/>
  <c r="T3161" i="22"/>
  <c r="S3162" i="22"/>
  <c r="T3162" i="22"/>
  <c r="S3163" i="22"/>
  <c r="T3163" i="22"/>
  <c r="S3164" i="22"/>
  <c r="T3164" i="22"/>
  <c r="S3165" i="22"/>
  <c r="S3176" i="22"/>
  <c r="S3166" i="22"/>
  <c r="T3166" i="22"/>
  <c r="S3167" i="22"/>
  <c r="T3167" i="22"/>
  <c r="S3168" i="22"/>
  <c r="T3168" i="22"/>
  <c r="S3169" i="22"/>
  <c r="T3169" i="22"/>
  <c r="T3175" i="22"/>
  <c r="S3175" i="22"/>
  <c r="T3181" i="22"/>
  <c r="S3170" i="22"/>
  <c r="T3170" i="22"/>
  <c r="S3171" i="22"/>
  <c r="T3171" i="22"/>
  <c r="T3190" i="22"/>
  <c r="S3172" i="22"/>
  <c r="T3172" i="22"/>
  <c r="S3173" i="22"/>
  <c r="T3173" i="22"/>
  <c r="S3174" i="22"/>
  <c r="T3174" i="22"/>
  <c r="T3191" i="22"/>
  <c r="S3191" i="22"/>
  <c r="T3165" i="22"/>
  <c r="S3190" i="22"/>
  <c r="S3192" i="22"/>
  <c r="T3192" i="22"/>
  <c r="T3189" i="22"/>
  <c r="S3193" i="22"/>
  <c r="T3193" i="22"/>
  <c r="S3194" i="22"/>
  <c r="T3194" i="22"/>
  <c r="S3195" i="22"/>
  <c r="T3195" i="22"/>
  <c r="S3196" i="22"/>
  <c r="T3196" i="22"/>
  <c r="S3197" i="22"/>
  <c r="T3197" i="22"/>
  <c r="S3198" i="22"/>
  <c r="T3198" i="22"/>
  <c r="S3199" i="22"/>
  <c r="T3199" i="22"/>
  <c r="S3200" i="22"/>
  <c r="T3200" i="22"/>
  <c r="S3201" i="22"/>
  <c r="T3201" i="22"/>
  <c r="S3189" i="22"/>
  <c r="S3202" i="22"/>
  <c r="S3203" i="22"/>
  <c r="T3203" i="22"/>
  <c r="S3204" i="22"/>
  <c r="T3204" i="22"/>
  <c r="T3188" i="22"/>
  <c r="S3188" i="22"/>
  <c r="T3187" i="22"/>
  <c r="S3187" i="22"/>
  <c r="T3186" i="22"/>
  <c r="S3186" i="22"/>
  <c r="T3185" i="22"/>
  <c r="S3185" i="22"/>
  <c r="T3184" i="22"/>
  <c r="S3184" i="22"/>
  <c r="T3183" i="22"/>
  <c r="S3183" i="22"/>
  <c r="S3182" i="22"/>
  <c r="S3181" i="22"/>
  <c r="T3180" i="22"/>
  <c r="T3202" i="22"/>
  <c r="S3180" i="22"/>
  <c r="T3179" i="22"/>
  <c r="S3179"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C3103" i="22"/>
  <c r="E3103" i="22"/>
  <c r="G3103" i="22"/>
  <c r="F3103" i="22"/>
  <c r="S3143" i="22"/>
  <c r="T3143" i="22"/>
  <c r="S3144" i="22"/>
  <c r="T3144" i="22"/>
  <c r="S3145" i="22"/>
  <c r="T3145" i="22"/>
  <c r="S3146" i="22"/>
  <c r="T3146" i="22"/>
  <c r="S3147" i="22"/>
  <c r="T3147" i="22"/>
  <c r="S3148" i="22"/>
  <c r="T3148" i="22"/>
  <c r="S3149" i="22"/>
  <c r="T3149" i="22"/>
  <c r="S3150" i="22"/>
  <c r="T3150" i="22"/>
  <c r="S3103" i="22"/>
  <c r="T3103"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T3142"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C3049" i="22"/>
  <c r="E3049" i="22"/>
  <c r="F3049" i="22"/>
  <c r="G3049" i="22"/>
  <c r="B3050" i="22"/>
  <c r="T3063" i="22"/>
  <c r="S3064" i="22"/>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84" i="22"/>
  <c r="S3075" i="22"/>
  <c r="T3075" i="22"/>
  <c r="S3076" i="22"/>
  <c r="T3076" i="22"/>
  <c r="S3077" i="22"/>
  <c r="T3077" i="22"/>
  <c r="S3078" i="22"/>
  <c r="T3078" i="22"/>
  <c r="S3079" i="22"/>
  <c r="T3079" i="22"/>
  <c r="S3080" i="22"/>
  <c r="T3080" i="22"/>
  <c r="S3081" i="22"/>
  <c r="T3081" i="22"/>
  <c r="S3082" i="22"/>
  <c r="T3082" i="22"/>
  <c r="S3083" i="22"/>
  <c r="T3083"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T3058" i="22"/>
  <c r="S3059" i="22"/>
  <c r="T3059" i="22"/>
  <c r="S3060" i="22"/>
  <c r="T3060" i="22"/>
  <c r="S3051" i="22"/>
  <c r="S3061" i="22"/>
  <c r="T3061" i="22"/>
  <c r="S3062" i="22"/>
  <c r="T3062" i="22"/>
  <c r="S3049" i="22"/>
  <c r="T3049" i="22"/>
  <c r="S3063" i="22"/>
  <c r="S3050" i="22"/>
  <c r="T3050" i="22"/>
  <c r="S3058" i="22"/>
  <c r="T3051" i="22"/>
  <c r="S3052" i="22"/>
  <c r="T3052" i="22"/>
  <c r="S3053" i="22"/>
  <c r="T3053" i="22"/>
  <c r="S3054" i="22"/>
  <c r="T3054" i="22"/>
  <c r="S3055" i="22"/>
  <c r="T3055" i="22"/>
  <c r="S3056" i="22"/>
  <c r="T3056" i="22"/>
  <c r="S3057" i="22"/>
  <c r="T3057"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B2996" i="22"/>
  <c r="G2995" i="22"/>
  <c r="F2995" i="22"/>
  <c r="E2995" i="22"/>
  <c r="CI58" i="22"/>
  <c r="T3028" i="22"/>
  <c r="S3028" i="22"/>
  <c r="T3027" i="22"/>
  <c r="S3027" i="22"/>
  <c r="T3026" i="22"/>
  <c r="S3026" i="22"/>
  <c r="T3025" i="22"/>
  <c r="S3025" i="22"/>
  <c r="T3024" i="22"/>
  <c r="S3024" i="22"/>
  <c r="T3023" i="22"/>
  <c r="S3023" i="22"/>
  <c r="T3022" i="22"/>
  <c r="S3022" i="22"/>
  <c r="T3021" i="22"/>
  <c r="S3021" i="22"/>
  <c r="T3020" i="22"/>
  <c r="S3020" i="22"/>
  <c r="T3036"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S3036" i="22"/>
  <c r="T3035" i="22"/>
  <c r="S3035" i="22"/>
  <c r="T3034" i="22"/>
  <c r="S3034" i="22"/>
  <c r="T3033" i="22"/>
  <c r="S3033" i="22"/>
  <c r="T3032" i="22"/>
  <c r="S3032" i="22"/>
  <c r="T3031" i="22"/>
  <c r="S3031" i="22"/>
  <c r="T3030" i="22"/>
  <c r="S3030" i="22"/>
  <c r="T3029" i="22"/>
  <c r="S3029" i="22"/>
  <c r="AK58" i="22"/>
  <c r="CM58" i="22" s="1"/>
  <c r="AL58" i="22"/>
  <c r="T3042" i="22"/>
  <c r="S3042" i="22"/>
  <c r="T3041" i="22"/>
  <c r="S3041" i="22"/>
  <c r="T3040" i="22"/>
  <c r="S3040" i="22"/>
  <c r="T3039" i="22"/>
  <c r="S3039" i="22"/>
  <c r="T3038" i="22"/>
  <c r="S3038" i="22"/>
  <c r="T3037" i="22"/>
  <c r="S3037"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C2941" i="22"/>
  <c r="E2941" i="22"/>
  <c r="F2941" i="22"/>
  <c r="G2941" i="22"/>
  <c r="CI57" i="22"/>
  <c r="T2986" i="22"/>
  <c r="T2987" i="22"/>
  <c r="S2987" i="22"/>
  <c r="T2952" i="22"/>
  <c r="S2953" i="22"/>
  <c r="T2947" i="22"/>
  <c r="T2953" i="22"/>
  <c r="S2942" i="22"/>
  <c r="T2942" i="22"/>
  <c r="S2954" i="22"/>
  <c r="S2943" i="22"/>
  <c r="T2943" i="22"/>
  <c r="T2954" i="22"/>
  <c r="S2944" i="22"/>
  <c r="T2944" i="22"/>
  <c r="S2955" i="22"/>
  <c r="S2973" i="22"/>
  <c r="T2955" i="22"/>
  <c r="T2972" i="22"/>
  <c r="S2972" i="22"/>
  <c r="S2956" i="22"/>
  <c r="T2971" i="22"/>
  <c r="T2956" i="22"/>
  <c r="S2971" i="22"/>
  <c r="S2957" i="22"/>
  <c r="T2970" i="22"/>
  <c r="S2970" i="22"/>
  <c r="T2957" i="22"/>
  <c r="T2969" i="22"/>
  <c r="S2969" i="22"/>
  <c r="S2958" i="22"/>
  <c r="T2958" i="22"/>
  <c r="T2968" i="22"/>
  <c r="S2968" i="22"/>
  <c r="S2947" i="22"/>
  <c r="T2967" i="22"/>
  <c r="S2967" i="22"/>
  <c r="S2959" i="22"/>
  <c r="T2959" i="22"/>
  <c r="T2966" i="22"/>
  <c r="S2966" i="22"/>
  <c r="T2965" i="22"/>
  <c r="S2965" i="22"/>
  <c r="S2960" i="22"/>
  <c r="T2960" i="22"/>
  <c r="T2964" i="22"/>
  <c r="S2964" i="22"/>
  <c r="S2948" i="22"/>
  <c r="T2963" i="22"/>
  <c r="S2963" i="22"/>
  <c r="S2986" i="22"/>
  <c r="T2962" i="22"/>
  <c r="S2962" i="22"/>
  <c r="T2985" i="22"/>
  <c r="S2985" i="22"/>
  <c r="T2961" i="22"/>
  <c r="S2961" i="22"/>
  <c r="T2984" i="22"/>
  <c r="T2973" i="22"/>
  <c r="S2984" i="22"/>
  <c r="S2974" i="22"/>
  <c r="T2974" i="22"/>
  <c r="T2983" i="22"/>
  <c r="S2983" i="22"/>
  <c r="S2975" i="22"/>
  <c r="T2975" i="22"/>
  <c r="T2982" i="22"/>
  <c r="S2982" i="22"/>
  <c r="S2976" i="22"/>
  <c r="T2976" i="22"/>
  <c r="T2981" i="22"/>
  <c r="S2977" i="22"/>
  <c r="T2977" i="22"/>
  <c r="S2981" i="22"/>
  <c r="S2978" i="22"/>
  <c r="T2978" i="22"/>
  <c r="T2980" i="22"/>
  <c r="S2980" i="22"/>
  <c r="S2979" i="22"/>
  <c r="T2979" i="22"/>
  <c r="T2950" i="22"/>
  <c r="S2950" i="22"/>
  <c r="T2949" i="22"/>
  <c r="S2949" i="22"/>
  <c r="T2948" i="22"/>
  <c r="AK57" i="22"/>
  <c r="CM57" i="22" s="1"/>
  <c r="AL57" i="22"/>
  <c r="S2951" i="22"/>
  <c r="T2951" i="22"/>
  <c r="T2945" i="22"/>
  <c r="S2945" i="22"/>
  <c r="S2946" i="22"/>
  <c r="T2946" i="22"/>
  <c r="T2988" i="22"/>
  <c r="S2988" i="22"/>
  <c r="S2952" i="22"/>
  <c r="S2941" i="22"/>
  <c r="T2941"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A57" i="22"/>
  <c r="K2941" i="22"/>
  <c r="L2941" i="22"/>
  <c r="C2887" i="22"/>
  <c r="E2887" i="22"/>
  <c r="B2888" i="22"/>
  <c r="F2887" i="22"/>
  <c r="G2887" i="22"/>
  <c r="S2887"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887"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C2833" i="22"/>
  <c r="E2833" i="22"/>
  <c r="F2833" i="22"/>
  <c r="G2833" i="22"/>
  <c r="T2843" i="22"/>
  <c r="S2868" i="22"/>
  <c r="T2868" i="22"/>
  <c r="S2869" i="22"/>
  <c r="T2869" i="22"/>
  <c r="S2870" i="22"/>
  <c r="T2877" i="22"/>
  <c r="T2870" i="22"/>
  <c r="S2878" i="22"/>
  <c r="T2878" i="22"/>
  <c r="S2879" i="22"/>
  <c r="T2879" i="22"/>
  <c r="S2880" i="22"/>
  <c r="T2880" i="22"/>
  <c r="T2876" i="22"/>
  <c r="S2876" i="22"/>
  <c r="T2875" i="22"/>
  <c r="S2875" i="22"/>
  <c r="T2874" i="22"/>
  <c r="S2874" i="22"/>
  <c r="T2873" i="22"/>
  <c r="S2871" i="22"/>
  <c r="S2873" i="22"/>
  <c r="T2867" i="22"/>
  <c r="T2872" i="22"/>
  <c r="S2833" i="22"/>
  <c r="S2834" i="22"/>
  <c r="T2834" i="22"/>
  <c r="S2835" i="22"/>
  <c r="T2835" i="22"/>
  <c r="S2836" i="22"/>
  <c r="T2836" i="22"/>
  <c r="S2837" i="22"/>
  <c r="T2837" i="22"/>
  <c r="S2838" i="22"/>
  <c r="T2838" i="22"/>
  <c r="S2839" i="22"/>
  <c r="T2839" i="22"/>
  <c r="S2877" i="22"/>
  <c r="S2840" i="22"/>
  <c r="T2840" i="22"/>
  <c r="S2841" i="22"/>
  <c r="T2841" i="22"/>
  <c r="S2842" i="22"/>
  <c r="T2842" i="22"/>
  <c r="S2843" i="22"/>
  <c r="S2872"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T2871" i="22"/>
  <c r="S2859" i="22"/>
  <c r="T2833" i="22"/>
  <c r="T2859" i="22"/>
  <c r="S2860" i="22"/>
  <c r="T2860" i="22"/>
  <c r="S2861" i="22"/>
  <c r="T2861" i="22"/>
  <c r="S2862" i="22"/>
  <c r="T2862" i="22"/>
  <c r="S2863" i="22"/>
  <c r="T2863" i="22"/>
  <c r="S2864" i="22"/>
  <c r="T2864" i="22"/>
  <c r="S2865" i="22"/>
  <c r="T2865" i="22"/>
  <c r="S2866" i="22"/>
  <c r="T2866" i="22"/>
  <c r="S2867"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C2779" i="22"/>
  <c r="E2779" i="22"/>
  <c r="F2779" i="22"/>
  <c r="G2779" i="22"/>
  <c r="CI54" i="22"/>
  <c r="L54" i="22"/>
  <c r="AI54" i="22" s="1"/>
  <c r="K54" i="22"/>
  <c r="AD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K2725" i="22" s="1"/>
  <c r="E2725" i="22"/>
  <c r="F2725" i="22"/>
  <c r="G2725" i="22"/>
  <c r="B2726" i="22"/>
  <c r="L2726" i="22" s="1"/>
  <c r="CI53" i="22"/>
  <c r="T2727" i="22"/>
  <c r="S2727" i="22"/>
  <c r="S2743" i="22"/>
  <c r="T2742" i="22"/>
  <c r="S2742" i="22"/>
  <c r="T2726" i="22"/>
  <c r="S2726" i="22"/>
  <c r="T2741" i="22"/>
  <c r="T2725" i="22"/>
  <c r="S2725"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AK53" i="22"/>
  <c r="CM53" i="22" s="1"/>
  <c r="AL53"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L2725" i="22"/>
  <c r="A53" i="22"/>
  <c r="B2672" i="22"/>
  <c r="G2671" i="22"/>
  <c r="E2671" i="22"/>
  <c r="C2671" i="22"/>
  <c r="F2671" i="22" s="1"/>
  <c r="CI52" i="22"/>
  <c r="S2699" i="22"/>
  <c r="T2718" i="22"/>
  <c r="S2718" i="22"/>
  <c r="S2700" i="22"/>
  <c r="T2700" i="22"/>
  <c r="T2717" i="22"/>
  <c r="S2717" i="22"/>
  <c r="S2701" i="22"/>
  <c r="T2716" i="22"/>
  <c r="S2716" i="22"/>
  <c r="T2677" i="22"/>
  <c r="S2702" i="22"/>
  <c r="T2715" i="22"/>
  <c r="S2715" i="22"/>
  <c r="T2703" i="22"/>
  <c r="T2714" i="22"/>
  <c r="S2714" i="22"/>
  <c r="T2695" i="22"/>
  <c r="T2713" i="22"/>
  <c r="S2713" i="22"/>
  <c r="S2693" i="22"/>
  <c r="T2712" i="22"/>
  <c r="S2712" i="22"/>
  <c r="T2692" i="22"/>
  <c r="S2692" i="22"/>
  <c r="T2711" i="22"/>
  <c r="S2711" i="22"/>
  <c r="AL52" i="22"/>
  <c r="S2679" i="22"/>
  <c r="T2710" i="22"/>
  <c r="S2710" i="22"/>
  <c r="T2679" i="22"/>
  <c r="AK52" i="22"/>
  <c r="CM52" i="22" s="1"/>
  <c r="T2709" i="22"/>
  <c r="S2709" i="22"/>
  <c r="T2708" i="22"/>
  <c r="S2708" i="22"/>
  <c r="T2675" i="22"/>
  <c r="S2676" i="22"/>
  <c r="T2707" i="22"/>
  <c r="S2707" i="22"/>
  <c r="S2674" i="22"/>
  <c r="T2706" i="22"/>
  <c r="S2706" i="22"/>
  <c r="T2676" i="22"/>
  <c r="T2705" i="22"/>
  <c r="S2705" i="22"/>
  <c r="S2680" i="22"/>
  <c r="T2682" i="22"/>
  <c r="T2704" i="22"/>
  <c r="T2671" i="22"/>
  <c r="S2704" i="22"/>
  <c r="T2683" i="22"/>
  <c r="S2686" i="22"/>
  <c r="S2703" i="22"/>
  <c r="T2672" i="22"/>
  <c r="T2701" i="22"/>
  <c r="T2673" i="22"/>
  <c r="T2674" i="22"/>
  <c r="S2675" i="22"/>
  <c r="S2698" i="22"/>
  <c r="S2695" i="22"/>
  <c r="T2678" i="22"/>
  <c r="T2693" i="22"/>
  <c r="T2680" i="22"/>
  <c r="T2691" i="22"/>
  <c r="T2690" i="22"/>
  <c r="S2682" i="22"/>
  <c r="S2689" i="22"/>
  <c r="T2688" i="22"/>
  <c r="S2684" i="22"/>
  <c r="T2687" i="22"/>
  <c r="S2687" i="22"/>
  <c r="T2685" i="22"/>
  <c r="S2685" i="22"/>
  <c r="T2684" i="22"/>
  <c r="T2686" i="22"/>
  <c r="T2681" i="22"/>
  <c r="S2678" i="22"/>
  <c r="S2683" i="22"/>
  <c r="S2672" i="22"/>
  <c r="S2697" i="22"/>
  <c r="T2697" i="22"/>
  <c r="T2699" i="22"/>
  <c r="T2702" i="22"/>
  <c r="S2671" i="22"/>
  <c r="S2690" i="22"/>
  <c r="S2673" i="22"/>
  <c r="S2677" i="22"/>
  <c r="S2681" i="22"/>
  <c r="S2688" i="22"/>
  <c r="T2689" i="22"/>
  <c r="S2691" i="22"/>
  <c r="S2694" i="22"/>
  <c r="T2694" i="22"/>
  <c r="S2696" i="22"/>
  <c r="T2696" i="22"/>
  <c r="T2698" i="22"/>
  <c r="B2669" i="22"/>
  <c r="J2669" i="22" s="1"/>
  <c r="A2669" i="22"/>
  <c r="E2668" i="22"/>
  <c r="H2678" i="22" s="1"/>
  <c r="H2679" i="22"/>
  <c r="H2682" i="22"/>
  <c r="H2683" i="22"/>
  <c r="H2688" i="22"/>
  <c r="H2689" i="22"/>
  <c r="H2691" i="22"/>
  <c r="H2692" i="22"/>
  <c r="H2694" i="22"/>
  <c r="H2696" i="22"/>
  <c r="BX52" i="22" s="1"/>
  <c r="H2699" i="22"/>
  <c r="CA52" i="22" s="1"/>
  <c r="H2702" i="22"/>
  <c r="CD52" i="22" s="1"/>
  <c r="H2705" i="22"/>
  <c r="CG52" i="22" s="1"/>
  <c r="H2706" i="22"/>
  <c r="CH52" i="22" s="1"/>
  <c r="H2707" i="22"/>
  <c r="H2708" i="22"/>
  <c r="H2709" i="22"/>
  <c r="H2710" i="22"/>
  <c r="H2711" i="22"/>
  <c r="H2712" i="22"/>
  <c r="H2713" i="22"/>
  <c r="H2714" i="22"/>
  <c r="H2715" i="22"/>
  <c r="H2716" i="22"/>
  <c r="H2717" i="22"/>
  <c r="H2718" i="22"/>
  <c r="H2671" i="22"/>
  <c r="H2687" i="22"/>
  <c r="H2693" i="22"/>
  <c r="H2698" i="22"/>
  <c r="BZ52" i="22" s="1"/>
  <c r="H2700" i="22"/>
  <c r="CB52" i="22" s="1"/>
  <c r="H2680" i="22"/>
  <c r="H2690" i="22"/>
  <c r="H2695" i="22"/>
  <c r="H2697" i="22"/>
  <c r="BY52" i="22" s="1"/>
  <c r="H2701" i="22"/>
  <c r="CC52" i="22" s="1"/>
  <c r="H2703" i="22"/>
  <c r="CE52" i="22" s="1"/>
  <c r="H2704" i="22"/>
  <c r="CF52" i="22" s="1"/>
  <c r="H2677" i="22"/>
  <c r="H2681" i="22"/>
  <c r="H2684" i="22"/>
  <c r="H2686" i="22"/>
  <c r="H2672" i="22"/>
  <c r="H2673" i="22"/>
  <c r="H2674" i="22"/>
  <c r="H2675" i="22"/>
  <c r="H2676" i="22"/>
  <c r="H2685" i="22"/>
  <c r="L2671" i="22"/>
  <c r="L2672" i="22"/>
  <c r="A52" i="22"/>
  <c r="K2671" i="22"/>
  <c r="G2617" i="22"/>
  <c r="E2617" i="22"/>
  <c r="B2618" i="22"/>
  <c r="C2617" i="22"/>
  <c r="F2617" i="22" s="1"/>
  <c r="T2617" i="22"/>
  <c r="S2621" i="22"/>
  <c r="S2617" i="22"/>
  <c r="S2628" i="22"/>
  <c r="T2628" i="22"/>
  <c r="S2629" i="22"/>
  <c r="T2629" i="22"/>
  <c r="T2626" i="22"/>
  <c r="T2620" i="22"/>
  <c r="T2621" i="22"/>
  <c r="T2625" i="22"/>
  <c r="T2619" i="22"/>
  <c r="S2622" i="22"/>
  <c r="T2622" i="22"/>
  <c r="S2620" i="22"/>
  <c r="S2619" i="22"/>
  <c r="S2625" i="22"/>
  <c r="S2623" i="22"/>
  <c r="T2618" i="22"/>
  <c r="T2623" i="22"/>
  <c r="S2624" i="22"/>
  <c r="T2624" i="22"/>
  <c r="S2626" i="22"/>
  <c r="S2618" i="22"/>
  <c r="S2627" i="22"/>
  <c r="T2627" i="22"/>
  <c r="A2615" i="22"/>
  <c r="B2615" i="22"/>
  <c r="J2615" i="22" s="1"/>
  <c r="E2614" i="22"/>
  <c r="H2617" i="22"/>
  <c r="H2618" i="22"/>
  <c r="H2619" i="22"/>
  <c r="H2620" i="22"/>
  <c r="H2621" i="22"/>
  <c r="H2622" i="22"/>
  <c r="H2623" i="22"/>
  <c r="H2624" i="22"/>
  <c r="H2625" i="22"/>
  <c r="H2626" i="22"/>
  <c r="H2627" i="22"/>
  <c r="H2628" i="22"/>
  <c r="H2629" i="22"/>
  <c r="H2636" i="22"/>
  <c r="H2634" i="22"/>
  <c r="H2635" i="22"/>
  <c r="H2641" i="22"/>
  <c r="BW51" i="22" s="1"/>
  <c r="H2644" i="22"/>
  <c r="BZ51" i="22" s="1"/>
  <c r="H2645" i="22"/>
  <c r="CA51" i="22" s="1"/>
  <c r="H2651" i="22"/>
  <c r="CG51" i="22" s="1"/>
  <c r="H2653" i="22"/>
  <c r="H2659" i="22"/>
  <c r="H2631" i="22"/>
  <c r="H2633" i="22"/>
  <c r="H2642" i="22"/>
  <c r="BX51" i="22" s="1"/>
  <c r="H2643" i="22"/>
  <c r="BY51" i="22" s="1"/>
  <c r="H2647" i="22"/>
  <c r="CC51" i="22" s="1"/>
  <c r="H2649" i="22"/>
  <c r="CE51" i="22" s="1"/>
  <c r="H2654" i="22"/>
  <c r="H2656" i="22"/>
  <c r="B2564" i="22"/>
  <c r="G2563" i="22"/>
  <c r="E2563" i="22"/>
  <c r="C2563" i="22"/>
  <c r="F2563" i="22" s="1"/>
  <c r="S2580" i="22"/>
  <c r="T2580" i="22"/>
  <c r="S2581" i="22"/>
  <c r="T2581" i="22"/>
  <c r="S2582" i="22"/>
  <c r="T2582" i="22"/>
  <c r="S2583" i="22"/>
  <c r="T2583" i="22"/>
  <c r="T2610" i="22"/>
  <c r="S2584" i="22"/>
  <c r="S2610" i="22"/>
  <c r="T2584" i="22"/>
  <c r="S2585" i="22"/>
  <c r="T2609" i="22"/>
  <c r="T2585" i="22"/>
  <c r="S2586" i="22"/>
  <c r="S2609" i="22"/>
  <c r="T2586" i="22"/>
  <c r="S2587" i="22"/>
  <c r="T2587" i="22"/>
  <c r="S2588" i="22"/>
  <c r="T2608" i="22"/>
  <c r="S2608" i="22"/>
  <c r="T2588" i="22"/>
  <c r="S2589" i="22"/>
  <c r="T2567" i="22"/>
  <c r="T2589" i="22"/>
  <c r="S2590" i="22"/>
  <c r="S2567" i="22"/>
  <c r="T2607" i="22"/>
  <c r="T2590" i="22"/>
  <c r="S2591" i="22"/>
  <c r="S2607" i="22"/>
  <c r="T2591" i="22"/>
  <c r="S2592" i="22"/>
  <c r="T2606" i="22"/>
  <c r="T2592" i="22"/>
  <c r="S2593" i="22"/>
  <c r="S2606" i="22"/>
  <c r="T2593" i="22"/>
  <c r="S2594" i="22"/>
  <c r="T2605" i="22"/>
  <c r="S2605" i="22"/>
  <c r="T2594" i="22"/>
  <c r="S2595" i="22"/>
  <c r="T2566" i="22"/>
  <c r="T2604" i="22"/>
  <c r="T2595" i="22"/>
  <c r="S2566" i="22"/>
  <c r="S2604" i="22"/>
  <c r="T2565" i="22"/>
  <c r="S2565" i="22"/>
  <c r="T2603" i="22"/>
  <c r="S2603" i="22"/>
  <c r="T2564" i="22"/>
  <c r="S2564" i="22"/>
  <c r="T2602" i="22"/>
  <c r="T2563" i="22"/>
  <c r="S2563" i="22"/>
  <c r="S2602" i="22"/>
  <c r="S2569" i="22"/>
  <c r="T2569" i="22"/>
  <c r="S2568" i="22"/>
  <c r="T2601" i="22"/>
  <c r="S2570" i="22"/>
  <c r="S2601" i="22"/>
  <c r="T2570" i="22"/>
  <c r="S2571" i="22"/>
  <c r="T2600" i="22"/>
  <c r="S2600" i="22"/>
  <c r="T2571" i="22"/>
  <c r="S2572" i="22"/>
  <c r="T2568" i="22"/>
  <c r="T2572" i="22"/>
  <c r="S2573" i="22"/>
  <c r="T2599" i="22"/>
  <c r="S2599" i="22"/>
  <c r="T2573" i="22"/>
  <c r="S2574" i="22"/>
  <c r="T2598" i="22"/>
  <c r="T2574" i="22"/>
  <c r="S2575" i="22"/>
  <c r="S2598" i="22"/>
  <c r="T2575" i="22"/>
  <c r="S2576" i="22"/>
  <c r="T2597" i="22"/>
  <c r="S2597" i="22"/>
  <c r="T2576" i="22"/>
  <c r="S2577" i="22"/>
  <c r="T2596" i="22"/>
  <c r="T2577" i="22"/>
  <c r="S2596" i="22"/>
  <c r="S2578" i="22"/>
  <c r="T2578" i="22"/>
  <c r="S2579" i="22"/>
  <c r="T2579"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E2509" i="22"/>
  <c r="C2509" i="22"/>
  <c r="F2509" i="22" s="1"/>
  <c r="B2510" i="22"/>
  <c r="G2509" i="22"/>
  <c r="S2509"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T2457" i="22"/>
  <c r="S2457" i="22"/>
  <c r="T2456" i="22"/>
  <c r="S2456" i="22"/>
  <c r="T2455" i="22"/>
  <c r="S2455" i="22"/>
  <c r="T2495" i="22"/>
  <c r="S2496" i="22"/>
  <c r="T2496" i="22"/>
  <c r="S2472" i="22"/>
  <c r="T2470" i="22"/>
  <c r="S2470" i="22"/>
  <c r="T2469" i="22"/>
  <c r="S2497" i="22"/>
  <c r="S2469" i="22"/>
  <c r="T2468" i="22"/>
  <c r="T2497" i="22"/>
  <c r="S2468" i="22"/>
  <c r="T2467" i="22"/>
  <c r="S2498" i="22"/>
  <c r="T2498" i="22"/>
  <c r="S2467" i="22"/>
  <c r="T2466" i="22"/>
  <c r="S2466" i="22"/>
  <c r="T2465" i="22"/>
  <c r="S2465" i="22"/>
  <c r="S2499" i="22"/>
  <c r="T2499" i="22"/>
  <c r="T2464" i="22"/>
  <c r="S2464" i="22"/>
  <c r="S2500" i="22"/>
  <c r="T2463" i="22"/>
  <c r="S2463" i="22"/>
  <c r="T2500" i="22"/>
  <c r="T2462" i="22"/>
  <c r="S2501" i="22"/>
  <c r="T2501" i="22"/>
  <c r="T2461" i="22"/>
  <c r="S2461" i="22"/>
  <c r="S2502" i="22"/>
  <c r="T2460" i="22"/>
  <c r="S2460" i="22"/>
  <c r="T2502" i="22"/>
  <c r="T2459" i="22"/>
  <c r="S2459" i="22"/>
  <c r="T2458" i="22"/>
  <c r="S2458" i="22"/>
  <c r="T2476" i="22"/>
  <c r="S2462" i="22"/>
  <c r="T2471" i="22"/>
  <c r="S2471" i="22"/>
  <c r="T2472" i="22"/>
  <c r="S2473" i="22"/>
  <c r="T2473" i="22"/>
  <c r="S2474" i="22"/>
  <c r="T2474" i="22"/>
  <c r="S2475" i="22"/>
  <c r="T2475" i="22"/>
  <c r="S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S2494" i="22"/>
  <c r="T2494" i="22"/>
  <c r="S2495"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E2401" i="22"/>
  <c r="C2401" i="22"/>
  <c r="B2402" i="22"/>
  <c r="G2401" i="22"/>
  <c r="F2401"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E2347" i="22"/>
  <c r="C2347" i="22"/>
  <c r="F2347" i="22" s="1"/>
  <c r="B2348" i="22"/>
  <c r="CI46" i="22"/>
  <c r="S2368" i="22"/>
  <c r="T2356" i="22"/>
  <c r="S2356" i="22"/>
  <c r="T2367" i="22"/>
  <c r="S2367" i="22"/>
  <c r="T2355" i="22"/>
  <c r="S2355" i="22"/>
  <c r="S2354" i="22"/>
  <c r="T2366" i="22"/>
  <c r="S2366" i="22"/>
  <c r="T2353" i="22"/>
  <c r="S2353" i="22"/>
  <c r="S2352" i="22"/>
  <c r="T2351" i="22"/>
  <c r="S2351" i="22"/>
  <c r="T2350" i="22"/>
  <c r="S2350" i="22"/>
  <c r="T2349" i="22"/>
  <c r="S2349" i="22"/>
  <c r="T2348" i="22"/>
  <c r="S2348" i="22"/>
  <c r="T2347" i="22"/>
  <c r="S2347" i="22"/>
  <c r="T2352" i="22"/>
  <c r="S2384" i="22"/>
  <c r="T2384" i="22"/>
  <c r="S2365" i="22"/>
  <c r="S2385" i="22"/>
  <c r="T2385" i="22"/>
  <c r="S2386" i="22"/>
  <c r="T2386" i="22"/>
  <c r="S2387" i="22"/>
  <c r="T2387" i="22"/>
  <c r="S2388" i="22"/>
  <c r="T2388" i="22"/>
  <c r="S2389" i="22"/>
  <c r="T2389" i="22"/>
  <c r="S2390" i="22"/>
  <c r="T2390" i="22"/>
  <c r="S2391" i="22"/>
  <c r="T2391" i="22"/>
  <c r="T2354" i="22"/>
  <c r="S2392" i="22"/>
  <c r="T2392" i="22"/>
  <c r="S2393" i="22"/>
  <c r="T2393" i="22"/>
  <c r="S2394" i="22"/>
  <c r="T2394" i="22"/>
  <c r="T2365" i="22"/>
  <c r="T2382" i="22"/>
  <c r="S2382" i="22"/>
  <c r="S2383" i="22"/>
  <c r="T2383" i="22"/>
  <c r="T2381" i="22"/>
  <c r="S2381" i="22"/>
  <c r="T2380" i="22"/>
  <c r="S2380" i="22"/>
  <c r="T2364" i="22"/>
  <c r="S2364" i="22"/>
  <c r="T2379" i="22"/>
  <c r="S2379" i="22"/>
  <c r="T2363" i="22"/>
  <c r="T2378" i="22"/>
  <c r="S2378" i="22"/>
  <c r="S2363" i="22"/>
  <c r="T2377" i="22"/>
  <c r="S2377" i="22"/>
  <c r="T2362" i="22"/>
  <c r="S2362" i="22"/>
  <c r="T2376" i="22"/>
  <c r="S2376" i="22"/>
  <c r="T2361" i="22"/>
  <c r="T2375" i="22"/>
  <c r="S2375" i="22"/>
  <c r="S2361" i="22"/>
  <c r="T2374" i="22"/>
  <c r="S2374" i="22"/>
  <c r="T2360" i="22"/>
  <c r="S2360" i="22"/>
  <c r="T2373" i="22"/>
  <c r="S2373" i="22"/>
  <c r="T2359" i="22"/>
  <c r="T2372" i="22"/>
  <c r="S2372" i="22"/>
  <c r="S2359" i="22"/>
  <c r="T2371" i="22"/>
  <c r="S2371" i="22"/>
  <c r="T2358" i="22"/>
  <c r="S2358" i="22"/>
  <c r="AK46" i="22"/>
  <c r="CM46" i="22" s="1"/>
  <c r="AL46" i="22"/>
  <c r="T2370" i="22"/>
  <c r="S2370" i="22"/>
  <c r="T2368" i="22"/>
  <c r="T2357" i="22"/>
  <c r="T2369" i="22"/>
  <c r="S2369" i="22"/>
  <c r="S2357"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K2347" i="22"/>
  <c r="L2347" i="22"/>
  <c r="L2348" i="22"/>
  <c r="A46" i="22"/>
  <c r="B2294" i="22"/>
  <c r="G2293" i="22"/>
  <c r="E2293" i="22"/>
  <c r="C2293" i="22"/>
  <c r="F2293" i="22" s="1"/>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T2302" i="22"/>
  <c r="S2302" i="22"/>
  <c r="T2301" i="22"/>
  <c r="S2301" i="22"/>
  <c r="T2300" i="22"/>
  <c r="S2300" i="22"/>
  <c r="T2299" i="22"/>
  <c r="S2299" i="22"/>
  <c r="S2298" i="22"/>
  <c r="T2297" i="22"/>
  <c r="S2297" i="22"/>
  <c r="T2296" i="22"/>
  <c r="S2296" i="22"/>
  <c r="T2295" i="22"/>
  <c r="S2295" i="22"/>
  <c r="T2294" i="22"/>
  <c r="S2294" i="22"/>
  <c r="S2303" i="22"/>
  <c r="T2293" i="22"/>
  <c r="S2293" i="22"/>
  <c r="T2320" i="22"/>
  <c r="S2320" i="22"/>
  <c r="T2319" i="22"/>
  <c r="S2319" i="22"/>
  <c r="T2298"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G2239" i="22"/>
  <c r="B2240" i="22"/>
  <c r="E2239" i="22"/>
  <c r="C2239" i="22"/>
  <c r="F2239" i="22" s="1"/>
  <c r="S2285" i="22"/>
  <c r="T2284" i="22"/>
  <c r="T2283" i="22"/>
  <c r="S2283" i="22"/>
  <c r="T2282" i="22"/>
  <c r="S2282" i="22"/>
  <c r="T2281" i="22"/>
  <c r="S2281" i="22"/>
  <c r="T2280" i="22"/>
  <c r="S2280" i="22"/>
  <c r="T2279" i="22"/>
  <c r="S2279" i="22"/>
  <c r="T2278" i="22"/>
  <c r="T2277" i="22"/>
  <c r="S2277" i="22"/>
  <c r="T2276" i="22"/>
  <c r="S2276" i="22"/>
  <c r="T2275" i="22"/>
  <c r="S2275" i="22"/>
  <c r="T2274" i="22"/>
  <c r="S2274" i="22"/>
  <c r="T2273" i="22"/>
  <c r="S2273" i="22"/>
  <c r="T2272" i="22"/>
  <c r="T2249"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S2284" i="22"/>
  <c r="T2286" i="22"/>
  <c r="S2286" i="22"/>
  <c r="S2278" i="22"/>
  <c r="T2285"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E2185" i="22"/>
  <c r="F2185" i="22"/>
  <c r="G2185" i="22"/>
  <c r="B2186"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S2187" i="22"/>
  <c r="T2206" i="22"/>
  <c r="S2207" i="22"/>
  <c r="T2207" i="22"/>
  <c r="S2208" i="22"/>
  <c r="S2185" i="22"/>
  <c r="T2185" i="22"/>
  <c r="T2208" i="22"/>
  <c r="S2186" i="22"/>
  <c r="T2186"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3" i="22"/>
  <c r="S2204" i="22"/>
  <c r="T2204" i="22"/>
  <c r="S2205" i="22"/>
  <c r="T2205" i="22"/>
  <c r="S2206" i="22"/>
  <c r="T2203" i="22"/>
  <c r="A2183" i="22"/>
  <c r="B2183" i="22"/>
  <c r="E2182" i="22"/>
  <c r="H2185" i="22" s="1"/>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G2131" i="22"/>
  <c r="E2131" i="22"/>
  <c r="C2131" i="22"/>
  <c r="F2131" i="22" s="1"/>
  <c r="S2153" i="22"/>
  <c r="T2153" i="22"/>
  <c r="S2154" i="22"/>
  <c r="T2154" i="22"/>
  <c r="S2155" i="22"/>
  <c r="T2155" i="22"/>
  <c r="S2156" i="22"/>
  <c r="T2156" i="22"/>
  <c r="S2157"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T2176" i="22"/>
  <c r="S2177" i="22"/>
  <c r="T2177" i="22"/>
  <c r="S2178" i="22"/>
  <c r="T2178" i="22"/>
  <c r="S2135" i="22"/>
  <c r="S2150" i="22"/>
  <c r="T2135" i="22"/>
  <c r="T2149" i="22"/>
  <c r="T2134" i="22"/>
  <c r="S2134" i="22"/>
  <c r="T2133" i="22"/>
  <c r="S2133" i="22"/>
  <c r="T2132" i="22"/>
  <c r="S2132" i="22"/>
  <c r="T2136" i="22"/>
  <c r="T2131" i="22"/>
  <c r="S2131" i="22"/>
  <c r="T2150" i="22"/>
  <c r="S2137" i="22"/>
  <c r="T2137" i="22"/>
  <c r="S2151" i="22"/>
  <c r="T2151" i="22"/>
  <c r="S2138" i="22"/>
  <c r="T2138" i="22"/>
  <c r="S2139" i="22"/>
  <c r="T2139" i="22"/>
  <c r="S2152" i="22"/>
  <c r="S2140" i="22"/>
  <c r="T2140" i="22"/>
  <c r="S2141" i="22"/>
  <c r="T2141" i="22"/>
  <c r="S2136" i="22"/>
  <c r="S2142" i="22"/>
  <c r="T2142" i="22"/>
  <c r="S2143" i="22"/>
  <c r="T2143" i="22"/>
  <c r="T2152" i="22"/>
  <c r="S2144" i="22"/>
  <c r="T2144" i="22"/>
  <c r="S2145" i="22"/>
  <c r="T2145" i="22"/>
  <c r="S2146" i="22"/>
  <c r="T2146" i="22"/>
  <c r="S2147" i="22"/>
  <c r="T2147" i="22"/>
  <c r="S2148" i="22"/>
  <c r="T2148" i="22"/>
  <c r="S2149"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G2077" i="22"/>
  <c r="B2078" i="22"/>
  <c r="E2077" i="22"/>
  <c r="C2077" i="22"/>
  <c r="F2077" i="22" s="1"/>
  <c r="S2095" i="22"/>
  <c r="T2095" i="22"/>
  <c r="T2110" i="22"/>
  <c r="S2119" i="22"/>
  <c r="T2119" i="22"/>
  <c r="S2096" i="22"/>
  <c r="S2111" i="22"/>
  <c r="T2096" i="22"/>
  <c r="S2120" i="22"/>
  <c r="S2097" i="22"/>
  <c r="T2097" i="22"/>
  <c r="T2121" i="22"/>
  <c r="T2120" i="22"/>
  <c r="S2098" i="22"/>
  <c r="S2121" i="22"/>
  <c r="S2112" i="22"/>
  <c r="T2098" i="22"/>
  <c r="T2112" i="22"/>
  <c r="S2099" i="22"/>
  <c r="T2099" i="22"/>
  <c r="S2113" i="22"/>
  <c r="S2100" i="22"/>
  <c r="T2100" i="22"/>
  <c r="S2124" i="22"/>
  <c r="S2101" i="22"/>
  <c r="T2113" i="22"/>
  <c r="T2124" i="22"/>
  <c r="T2101" i="22"/>
  <c r="S2122" i="22"/>
  <c r="T2122" i="22"/>
  <c r="T2082" i="22"/>
  <c r="S2102" i="22"/>
  <c r="T2102" i="22"/>
  <c r="S2114" i="22"/>
  <c r="T2114" i="22"/>
  <c r="S2103" i="22"/>
  <c r="T2103" i="22"/>
  <c r="S2115" i="22"/>
  <c r="S2104" i="22"/>
  <c r="T2104" i="22"/>
  <c r="S2123" i="22"/>
  <c r="T2115" i="22"/>
  <c r="S2105" i="22"/>
  <c r="S2116" i="22"/>
  <c r="T2105" i="22"/>
  <c r="T2123" i="22"/>
  <c r="T2116" i="22"/>
  <c r="T2106" i="22"/>
  <c r="S2094" i="22"/>
  <c r="S2107" i="22"/>
  <c r="T2107" i="22"/>
  <c r="S2108" i="22"/>
  <c r="S2117" i="22"/>
  <c r="T2117" i="22"/>
  <c r="T2108" i="22"/>
  <c r="S2118" i="22"/>
  <c r="T2118" i="22"/>
  <c r="S2109" i="22"/>
  <c r="T2109" i="22"/>
  <c r="T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S2082" i="22"/>
  <c r="T2081" i="22"/>
  <c r="S2081" i="22"/>
  <c r="T2080" i="22"/>
  <c r="S2080" i="22"/>
  <c r="T2079" i="22"/>
  <c r="S2079" i="22"/>
  <c r="T2078" i="22"/>
  <c r="S2078" i="22"/>
  <c r="T2077" i="22"/>
  <c r="S2077" i="22"/>
  <c r="T2111" i="22"/>
  <c r="S2110" i="22"/>
  <c r="S2106"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E2023" i="22"/>
  <c r="C2023" i="22"/>
  <c r="B2024" i="22"/>
  <c r="G2023" i="22"/>
  <c r="Q2023" i="22" s="1"/>
  <c r="F2023" i="22"/>
  <c r="CI40" i="22"/>
  <c r="S2030" i="22"/>
  <c r="T2029" i="22"/>
  <c r="S2029" i="22"/>
  <c r="T2028" i="22"/>
  <c r="S2028" i="22"/>
  <c r="T2027" i="22"/>
  <c r="S2027" i="22"/>
  <c r="T2026" i="22"/>
  <c r="S2026" i="22"/>
  <c r="T2025" i="22"/>
  <c r="S2025" i="22"/>
  <c r="T2024" i="22"/>
  <c r="S2024" i="22"/>
  <c r="T2023" i="22"/>
  <c r="S2023" i="22"/>
  <c r="AL40" i="22"/>
  <c r="AK40" i="22"/>
  <c r="CM40" i="22" s="1"/>
  <c r="T2066" i="22"/>
  <c r="S2066" i="22"/>
  <c r="T2065" i="22"/>
  <c r="S2065" i="22"/>
  <c r="T2064" i="22"/>
  <c r="S2064" i="22"/>
  <c r="T2063" i="22"/>
  <c r="S2063" i="22"/>
  <c r="T2062" i="22"/>
  <c r="S2062" i="22"/>
  <c r="T2061" i="22"/>
  <c r="S2061" i="22"/>
  <c r="S2032" i="22"/>
  <c r="T2060" i="22"/>
  <c r="S2060" i="22"/>
  <c r="T2059" i="22"/>
  <c r="S2059" i="22"/>
  <c r="T2058" i="22"/>
  <c r="S2058" i="22"/>
  <c r="T2057" i="22"/>
  <c r="S2057" i="22"/>
  <c r="T2056" i="22"/>
  <c r="S2056" i="22"/>
  <c r="T2055" i="22"/>
  <c r="S2055" i="22"/>
  <c r="T2054" i="22"/>
  <c r="S2054" i="22"/>
  <c r="S2042" i="22"/>
  <c r="S2043"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T2042" i="22"/>
  <c r="T2041" i="22"/>
  <c r="S2041" i="22"/>
  <c r="T2040" i="22"/>
  <c r="S2040" i="22"/>
  <c r="T2039" i="22"/>
  <c r="S2039" i="22"/>
  <c r="T2038" i="22"/>
  <c r="S2038" i="22"/>
  <c r="T2037" i="22"/>
  <c r="S2037" i="22"/>
  <c r="T2036" i="22"/>
  <c r="S2036" i="22"/>
  <c r="T2035" i="22"/>
  <c r="S2035" i="22"/>
  <c r="T2034" i="22"/>
  <c r="S2034" i="22"/>
  <c r="T2033" i="22"/>
  <c r="S2033" i="22"/>
  <c r="T2032" i="22"/>
  <c r="T2031" i="22"/>
  <c r="S2031" i="22"/>
  <c r="T2070" i="22"/>
  <c r="S2070" i="22"/>
  <c r="T2069" i="22"/>
  <c r="S2069" i="22"/>
  <c r="T2068" i="22"/>
  <c r="S2068" i="22"/>
  <c r="T2067" i="22"/>
  <c r="S2067" i="22"/>
  <c r="T2030"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K2023" i="22"/>
  <c r="L2023" i="22"/>
  <c r="L2024" i="22"/>
  <c r="C1969" i="22"/>
  <c r="E1969" i="22"/>
  <c r="F1969" i="22"/>
  <c r="G1969" i="22"/>
  <c r="B1970"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G1915" i="22"/>
  <c r="E1915" i="22"/>
  <c r="C1915" i="22"/>
  <c r="F1915" i="22" s="1"/>
  <c r="B1916" i="22"/>
  <c r="S1939" i="22"/>
  <c r="T1938" i="22"/>
  <c r="S1938" i="22"/>
  <c r="T1937" i="22"/>
  <c r="S1937" i="22"/>
  <c r="T1936" i="22"/>
  <c r="S1936" i="22"/>
  <c r="T1935" i="22"/>
  <c r="S1935" i="22"/>
  <c r="T1934" i="22"/>
  <c r="S1934" i="22"/>
  <c r="T1933" i="22"/>
  <c r="S1933" i="22"/>
  <c r="T1932" i="22"/>
  <c r="S1932" i="22"/>
  <c r="T1931" i="22"/>
  <c r="S1931" i="22"/>
  <c r="T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S1930" i="22"/>
  <c r="T1962" i="22"/>
  <c r="T1940" i="22"/>
  <c r="S1940" i="22"/>
  <c r="T1939"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C1861" i="22"/>
  <c r="E1861" i="22"/>
  <c r="F1861" i="22"/>
  <c r="G1861" i="22"/>
  <c r="B1862" i="22"/>
  <c r="S1884" i="22"/>
  <c r="S1893" i="22"/>
  <c r="T1893" i="22"/>
  <c r="T1872" i="22"/>
  <c r="S1894" i="22"/>
  <c r="T1894" i="22"/>
  <c r="S1895" i="22"/>
  <c r="T1895" i="22"/>
  <c r="S1896" i="22"/>
  <c r="T1896" i="22"/>
  <c r="S1897" i="22"/>
  <c r="T1897" i="22"/>
  <c r="S1898" i="22"/>
  <c r="T1898" i="22"/>
  <c r="S1899" i="22"/>
  <c r="T1899" i="22"/>
  <c r="S1900" i="22"/>
  <c r="S1867" i="22"/>
  <c r="S1901" i="22"/>
  <c r="T1901" i="22"/>
  <c r="S1902" i="22"/>
  <c r="T1902" i="22"/>
  <c r="S1903" i="22"/>
  <c r="T1903" i="22"/>
  <c r="S1904" i="22"/>
  <c r="T1904" i="22"/>
  <c r="S1905" i="22"/>
  <c r="T1905" i="22"/>
  <c r="S1906" i="22"/>
  <c r="T1906" i="22"/>
  <c r="S1907" i="22"/>
  <c r="T1907" i="22"/>
  <c r="S1908" i="22"/>
  <c r="T1908" i="22"/>
  <c r="S1873" i="22"/>
  <c r="T1873" i="22"/>
  <c r="S1874" i="22"/>
  <c r="T1874" i="22"/>
  <c r="T1871" i="22"/>
  <c r="S1871" i="22"/>
  <c r="T1870" i="22"/>
  <c r="S1870" i="22"/>
  <c r="T1869" i="22"/>
  <c r="S1869" i="22"/>
  <c r="T1868" i="22"/>
  <c r="S1868" i="22"/>
  <c r="T1867" i="22"/>
  <c r="T1866" i="22"/>
  <c r="S1866" i="22"/>
  <c r="T1865" i="22"/>
  <c r="S1865" i="22"/>
  <c r="T1864" i="22"/>
  <c r="S1864" i="22"/>
  <c r="T1863" i="22"/>
  <c r="S1863" i="22"/>
  <c r="T1862" i="22"/>
  <c r="T1900" i="22"/>
  <c r="S1862" i="22"/>
  <c r="T1861" i="22"/>
  <c r="S1861" i="22"/>
  <c r="S1875" i="22"/>
  <c r="S1872" i="22"/>
  <c r="T1875" i="22"/>
  <c r="S1876" i="22"/>
  <c r="T1876" i="22"/>
  <c r="S1877" i="22"/>
  <c r="T1877" i="22"/>
  <c r="S1878" i="22"/>
  <c r="T1878" i="22"/>
  <c r="S1879" i="22"/>
  <c r="T1879" i="22"/>
  <c r="S1880" i="22"/>
  <c r="T1880" i="22"/>
  <c r="S1881" i="22"/>
  <c r="T1881" i="22"/>
  <c r="S1882" i="22"/>
  <c r="T1882" i="22"/>
  <c r="S1883" i="22"/>
  <c r="T1883" i="22"/>
  <c r="T1884" i="22"/>
  <c r="S1885" i="22"/>
  <c r="T1885" i="22"/>
  <c r="S1886" i="22"/>
  <c r="T1886" i="22"/>
  <c r="S1887" i="22"/>
  <c r="T1887" i="22"/>
  <c r="S1888" i="22"/>
  <c r="T1888" i="22"/>
  <c r="S1889" i="22"/>
  <c r="T1889" i="22"/>
  <c r="S1890" i="22"/>
  <c r="T1890" i="22"/>
  <c r="S1891" i="22"/>
  <c r="T1891" i="22"/>
  <c r="S1892" i="22"/>
  <c r="T1892"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G1807" i="22"/>
  <c r="E1807" i="22"/>
  <c r="C1807" i="22"/>
  <c r="F1807" i="22" s="1"/>
  <c r="B1808"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S1808" i="22"/>
  <c r="T1807" i="22"/>
  <c r="T1845" i="22"/>
  <c r="S1845" i="22"/>
  <c r="T1844" i="22"/>
  <c r="S1844" i="22"/>
  <c r="T1843" i="22"/>
  <c r="S1843" i="22"/>
  <c r="T1842" i="22"/>
  <c r="S1842" i="22"/>
  <c r="T1841" i="22"/>
  <c r="S1841" i="22"/>
  <c r="T1840" i="22"/>
  <c r="S1840" i="22"/>
  <c r="T1839" i="22"/>
  <c r="S1839" i="22"/>
  <c r="T1838" i="22"/>
  <c r="S1838" i="22"/>
  <c r="S1837" i="22"/>
  <c r="T1837" i="22"/>
  <c r="T1808" i="22"/>
  <c r="S1807" i="22"/>
  <c r="T1854" i="22"/>
  <c r="S1854" i="22"/>
  <c r="T1853" i="22"/>
  <c r="S1853" i="22"/>
  <c r="T1852" i="22"/>
  <c r="S1852" i="22"/>
  <c r="T1851" i="22"/>
  <c r="S1851" i="22"/>
  <c r="T1850" i="22"/>
  <c r="S1850" i="22"/>
  <c r="T1849" i="22"/>
  <c r="S1849" i="22"/>
  <c r="T1848" i="22"/>
  <c r="S1848" i="22"/>
  <c r="T1847" i="22"/>
  <c r="S1847" i="22"/>
  <c r="T1846" i="22"/>
  <c r="S1846"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G1753" i="22"/>
  <c r="E1753" i="22"/>
  <c r="C1753" i="22"/>
  <c r="F1753" i="22" s="1"/>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S1800" i="22"/>
  <c r="T1800" i="22"/>
  <c r="S1792" i="22"/>
  <c r="T1787" i="22"/>
  <c r="S1757" i="22"/>
  <c r="S1793" i="22"/>
  <c r="S1753" i="22"/>
  <c r="T1753" i="22"/>
  <c r="T1793" i="22"/>
  <c r="S1754" i="22"/>
  <c r="T1754" i="22"/>
  <c r="S1755" i="22"/>
  <c r="T1755" i="22"/>
  <c r="S1756" i="22"/>
  <c r="T1756" i="22"/>
  <c r="T1757" i="22"/>
  <c r="S1758" i="22"/>
  <c r="T1758" i="22"/>
  <c r="S1759" i="22"/>
  <c r="T1759" i="22"/>
  <c r="S1760" i="22"/>
  <c r="T1760" i="22"/>
  <c r="T1791" i="22"/>
  <c r="S1791" i="22"/>
  <c r="T1790" i="22"/>
  <c r="S1790" i="22"/>
  <c r="T1789" i="22"/>
  <c r="S1789" i="22"/>
  <c r="T1788" i="22"/>
  <c r="S1794" i="22"/>
  <c r="S1788" i="22"/>
  <c r="T1794" i="22"/>
  <c r="S1795" i="22"/>
  <c r="T1795" i="22"/>
  <c r="S1796" i="22"/>
  <c r="T1792" i="22"/>
  <c r="T1796" i="22"/>
  <c r="S1797" i="22"/>
  <c r="T1797" i="22"/>
  <c r="S1798" i="22"/>
  <c r="T1798" i="22"/>
  <c r="S1799" i="22"/>
  <c r="T1799"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C1699" i="22"/>
  <c r="E1699" i="22"/>
  <c r="F1699" i="22"/>
  <c r="G1699" i="22"/>
  <c r="S1701" i="22"/>
  <c r="T1700" i="22"/>
  <c r="S1700" i="22"/>
  <c r="T1699" i="22"/>
  <c r="S1699" i="22"/>
  <c r="S1702" i="22"/>
  <c r="T1701" i="22"/>
  <c r="S1703" i="22"/>
  <c r="T1707" i="22"/>
  <c r="S1707" i="22"/>
  <c r="T1706" i="22"/>
  <c r="S1706" i="22"/>
  <c r="T1705" i="22"/>
  <c r="T1704" i="22"/>
  <c r="S1704" i="22"/>
  <c r="T1703" i="22"/>
  <c r="S1705" i="22"/>
  <c r="T1702" i="22"/>
  <c r="A1697" i="22"/>
  <c r="B1697" i="22"/>
  <c r="E1696" i="22"/>
  <c r="H1699" i="22"/>
  <c r="H1700" i="22"/>
  <c r="H1701" i="22"/>
  <c r="H1702" i="22"/>
  <c r="H1703" i="22"/>
  <c r="H1704" i="22"/>
  <c r="H1705" i="22"/>
  <c r="H1706" i="22"/>
  <c r="H1707" i="22"/>
  <c r="H1708" i="22"/>
  <c r="H1711" i="22"/>
  <c r="H1714" i="22"/>
  <c r="H1715" i="22"/>
  <c r="H1716" i="22"/>
  <c r="H1719" i="22"/>
  <c r="H1720"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709" i="22"/>
  <c r="H1710" i="22"/>
  <c r="H1712" i="22"/>
  <c r="H1713" i="22"/>
  <c r="H1717" i="22"/>
  <c r="H1718" i="22"/>
  <c r="H1721" i="22"/>
  <c r="E1645" i="22"/>
  <c r="C1645" i="22"/>
  <c r="F1645" i="22" s="1"/>
  <c r="G1645" i="22"/>
  <c r="B1646"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61" i="22"/>
  <c r="S1691" i="22"/>
  <c r="T1690" i="22"/>
  <c r="S1690" i="22"/>
  <c r="S1661" i="22"/>
  <c r="T1660" i="22"/>
  <c r="S1660" i="22"/>
  <c r="T1659" i="22"/>
  <c r="S1659" i="22"/>
  <c r="T1658" i="22"/>
  <c r="S1658" i="22"/>
  <c r="T1657" i="22"/>
  <c r="T1671" i="22"/>
  <c r="T1691" i="22"/>
  <c r="S1692" i="22"/>
  <c r="T1692" i="22"/>
  <c r="S1666"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S1671" i="22"/>
  <c r="T1670" i="22"/>
  <c r="S1670" i="22"/>
  <c r="T1669" i="22"/>
  <c r="S1669" i="22"/>
  <c r="T1668" i="22"/>
  <c r="S1668" i="22"/>
  <c r="T1667" i="22"/>
  <c r="S1667" i="22"/>
  <c r="T1666" i="22"/>
  <c r="T1665" i="22"/>
  <c r="S1665" i="22"/>
  <c r="T1664" i="22"/>
  <c r="S1664" i="22"/>
  <c r="T1663" i="22"/>
  <c r="S1663" i="22"/>
  <c r="T1662" i="22"/>
  <c r="S1662"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C1591" i="22"/>
  <c r="F1591" i="22" s="1"/>
  <c r="B1592" i="22"/>
  <c r="G1591" i="22"/>
  <c r="R1591" i="22" s="1"/>
  <c r="E1591" i="22"/>
  <c r="T1637" i="22"/>
  <c r="S1637" i="22"/>
  <c r="T1636" i="22"/>
  <c r="S1636" i="22"/>
  <c r="T1635" i="22"/>
  <c r="S1628" i="22"/>
  <c r="T1634" i="22"/>
  <c r="S1634" i="22"/>
  <c r="T1633" i="22"/>
  <c r="S1633" i="22"/>
  <c r="T1632" i="22"/>
  <c r="S1632" i="22"/>
  <c r="T1631" i="22"/>
  <c r="S1631" i="22"/>
  <c r="T1630" i="22"/>
  <c r="S1630" i="22"/>
  <c r="T1629" i="22"/>
  <c r="S1629" i="22"/>
  <c r="T1628" i="22"/>
  <c r="T1627" i="22"/>
  <c r="S1627" i="22"/>
  <c r="T1626" i="22"/>
  <c r="T1625" i="22"/>
  <c r="S1625" i="22"/>
  <c r="T1624" i="22"/>
  <c r="S1624" i="22"/>
  <c r="T1623" i="22"/>
  <c r="S1623" i="22"/>
  <c r="T1622" i="22"/>
  <c r="S1622" i="22"/>
  <c r="T1621" i="22"/>
  <c r="S1621" i="22"/>
  <c r="T1620" i="22"/>
  <c r="S1620" i="22"/>
  <c r="T1619" i="22"/>
  <c r="S1619" i="22"/>
  <c r="T1618" i="22"/>
  <c r="S1618" i="22"/>
  <c r="T1617" i="22"/>
  <c r="S1617"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594" i="22"/>
  <c r="S1635" i="22"/>
  <c r="S1602" i="22"/>
  <c r="T1616" i="22"/>
  <c r="T1601" i="22"/>
  <c r="S1601" i="22"/>
  <c r="T1603" i="22"/>
  <c r="T1600" i="22"/>
  <c r="S1600" i="22"/>
  <c r="T1599" i="22"/>
  <c r="S1599" i="22"/>
  <c r="T1598" i="22"/>
  <c r="S1598" i="22"/>
  <c r="T1597" i="22"/>
  <c r="S1597" i="22"/>
  <c r="T1596" i="22"/>
  <c r="T1602" i="22"/>
  <c r="T1595" i="22"/>
  <c r="S1595" i="22"/>
  <c r="S1594" i="22"/>
  <c r="T1593" i="22"/>
  <c r="S1593" i="22"/>
  <c r="T1592" i="22"/>
  <c r="S1592" i="22"/>
  <c r="S1626" i="22"/>
  <c r="T1591" i="22"/>
  <c r="S1591" i="22"/>
  <c r="T1638" i="22"/>
  <c r="S1603" i="22"/>
  <c r="S1638" i="22"/>
  <c r="S1596" i="22"/>
  <c r="B1589" i="22"/>
  <c r="A1589" i="22"/>
  <c r="E1588" i="22"/>
  <c r="H1591" i="22" s="1"/>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C1537" i="22"/>
  <c r="E1537" i="22"/>
  <c r="F1537" i="22"/>
  <c r="G1537" i="22"/>
  <c r="T1560" i="22"/>
  <c r="S1561" i="22"/>
  <c r="S1562" i="22"/>
  <c r="T1562" i="22"/>
  <c r="S1563" i="22"/>
  <c r="T1563" i="22"/>
  <c r="S1564" i="22"/>
  <c r="T1564" i="22"/>
  <c r="S1565" i="22"/>
  <c r="T1565" i="22"/>
  <c r="S1566" i="22"/>
  <c r="T1566" i="22"/>
  <c r="S1567" i="22"/>
  <c r="T1567" i="22"/>
  <c r="S1568" i="22"/>
  <c r="T1568" i="22"/>
  <c r="S1574" i="22"/>
  <c r="S1569" i="22"/>
  <c r="T1569" i="22"/>
  <c r="S1570" i="22"/>
  <c r="T1582" i="22"/>
  <c r="S1571" i="22"/>
  <c r="T1571" i="22"/>
  <c r="S1572" i="22"/>
  <c r="T1572" i="22"/>
  <c r="S1573" i="22"/>
  <c r="T1573" i="22"/>
  <c r="S1582" i="22"/>
  <c r="T1581" i="22"/>
  <c r="S1581" i="22"/>
  <c r="T1580" i="22"/>
  <c r="S1580" i="22"/>
  <c r="T1579" i="22"/>
  <c r="S1579" i="22"/>
  <c r="T1578" i="22"/>
  <c r="S1578" i="22"/>
  <c r="T1577" i="22"/>
  <c r="S1577" i="22"/>
  <c r="T1576" i="22"/>
  <c r="S1576" i="22"/>
  <c r="T1575" i="22"/>
  <c r="S1575" i="22"/>
  <c r="T1574" i="22"/>
  <c r="T1584" i="22"/>
  <c r="S1584" i="22"/>
  <c r="T1583" i="22"/>
  <c r="S1537" i="22"/>
  <c r="T1537" i="22"/>
  <c r="S1583" i="22"/>
  <c r="S1538" i="22"/>
  <c r="T1538" i="22"/>
  <c r="S1539" i="22"/>
  <c r="T1539" i="22"/>
  <c r="S1540" i="22"/>
  <c r="T1540" i="22"/>
  <c r="S1541" i="22"/>
  <c r="T1541" i="22"/>
  <c r="S1542" i="22"/>
  <c r="T1542" i="22"/>
  <c r="T1570" i="22"/>
  <c r="S1543" i="22"/>
  <c r="T1543" i="22"/>
  <c r="S1544" i="22"/>
  <c r="T1544" i="22"/>
  <c r="S1545" i="22"/>
  <c r="T1545" i="22"/>
  <c r="S1546" i="22"/>
  <c r="T1546" i="22"/>
  <c r="S1547" i="22"/>
  <c r="T1547" i="22"/>
  <c r="S1548" i="22"/>
  <c r="T1548" i="22"/>
  <c r="S1549" i="22"/>
  <c r="T1549" i="22"/>
  <c r="S1550" i="22"/>
  <c r="T1550" i="22"/>
  <c r="S1551" i="22"/>
  <c r="T1551" i="22"/>
  <c r="S1552" i="22"/>
  <c r="T1552" i="22"/>
  <c r="S1553" i="22"/>
  <c r="T1553" i="22"/>
  <c r="S1554" i="22"/>
  <c r="T1554" i="22"/>
  <c r="S1555" i="22"/>
  <c r="T1555" i="22"/>
  <c r="S1556" i="22"/>
  <c r="T1556" i="22"/>
  <c r="S1557" i="22"/>
  <c r="T1557" i="22"/>
  <c r="S1558" i="22"/>
  <c r="T1558" i="22"/>
  <c r="S1559" i="22"/>
  <c r="T1559" i="22"/>
  <c r="S1560" i="22"/>
  <c r="T1561" i="22"/>
  <c r="B1535" i="22"/>
  <c r="A1535" i="22"/>
  <c r="E1534" i="22"/>
  <c r="C1483" i="22"/>
  <c r="E1483" i="22"/>
  <c r="F1483" i="22"/>
  <c r="G1483" i="22"/>
  <c r="B1484" i="22"/>
  <c r="CI30" i="22"/>
  <c r="T1486" i="22"/>
  <c r="T1509" i="22"/>
  <c r="S1509" i="22"/>
  <c r="S1520" i="22"/>
  <c r="T1508" i="22"/>
  <c r="S1508" i="22"/>
  <c r="T1520" i="22"/>
  <c r="T1507" i="22"/>
  <c r="S1507" i="22"/>
  <c r="S1521" i="22"/>
  <c r="T1521" i="22"/>
  <c r="T1506" i="22"/>
  <c r="S1506" i="22"/>
  <c r="S1522" i="22"/>
  <c r="T1505" i="22"/>
  <c r="S1505" i="22"/>
  <c r="T1522" i="22"/>
  <c r="T1504" i="22"/>
  <c r="S1504" i="22"/>
  <c r="S1523" i="22"/>
  <c r="T1523" i="22"/>
  <c r="T1503" i="22"/>
  <c r="S1503" i="22"/>
  <c r="S1524" i="22"/>
  <c r="T1524" i="22"/>
  <c r="T1502" i="22"/>
  <c r="S1502" i="22"/>
  <c r="S1525" i="22"/>
  <c r="T1501" i="22"/>
  <c r="S1501" i="22"/>
  <c r="T1525" i="22"/>
  <c r="T1500" i="22"/>
  <c r="S1500" i="22"/>
  <c r="S1526" i="22"/>
  <c r="T1526" i="22"/>
  <c r="T1499" i="22"/>
  <c r="S1499" i="22"/>
  <c r="S1527" i="22"/>
  <c r="T1498" i="22"/>
  <c r="S1498" i="22"/>
  <c r="T1527" i="22"/>
  <c r="T1497" i="22"/>
  <c r="S1497" i="22"/>
  <c r="S1528" i="22"/>
  <c r="T1528" i="22"/>
  <c r="T1496" i="22"/>
  <c r="S1496" i="22"/>
  <c r="S1529" i="22"/>
  <c r="T1495" i="22"/>
  <c r="S1495" i="22"/>
  <c r="T1529" i="22"/>
  <c r="T1494" i="22"/>
  <c r="S1494" i="22"/>
  <c r="AL30" i="22"/>
  <c r="AK30" i="22"/>
  <c r="CM30" i="22" s="1"/>
  <c r="T1493" i="22"/>
  <c r="S1493" i="22"/>
  <c r="T1492" i="22"/>
  <c r="S1492" i="22"/>
  <c r="T1491" i="22"/>
  <c r="S1491" i="22"/>
  <c r="S1510" i="22"/>
  <c r="T1490" i="22"/>
  <c r="S1490" i="22"/>
  <c r="T1510" i="22"/>
  <c r="S1530" i="22"/>
  <c r="T1489" i="22"/>
  <c r="S1489" i="22"/>
  <c r="S1511" i="22"/>
  <c r="T1511" i="22"/>
  <c r="T1488" i="22"/>
  <c r="S1488" i="22"/>
  <c r="S1512" i="22"/>
  <c r="T1487" i="22"/>
  <c r="S1487" i="22"/>
  <c r="T1512" i="22"/>
  <c r="S1513" i="22"/>
  <c r="S1486" i="22"/>
  <c r="T1513" i="22"/>
  <c r="T1485" i="22"/>
  <c r="S1485" i="22"/>
  <c r="S1514" i="22"/>
  <c r="T1514" i="22"/>
  <c r="T1484" i="22"/>
  <c r="S1484" i="22"/>
  <c r="S1515" i="22"/>
  <c r="T1483" i="22"/>
  <c r="S1483" i="22"/>
  <c r="T1515" i="22"/>
  <c r="T1530" i="22"/>
  <c r="S1516" i="22"/>
  <c r="T1516" i="22"/>
  <c r="S1517" i="22"/>
  <c r="T1517" i="22"/>
  <c r="S1518" i="22"/>
  <c r="T1518" i="22"/>
  <c r="S1519" i="22"/>
  <c r="T1519"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4" i="22"/>
  <c r="L1483" i="22"/>
  <c r="K1483" i="22"/>
  <c r="A30" i="22"/>
  <c r="E1429" i="22"/>
  <c r="B1430" i="22"/>
  <c r="C1429" i="22"/>
  <c r="F1429" i="22" s="1"/>
  <c r="G1429" i="22"/>
  <c r="CI29" i="22"/>
  <c r="S1476" i="22"/>
  <c r="AK29" i="22"/>
  <c r="CM29" i="22" s="1"/>
  <c r="T1434" i="22"/>
  <c r="T1472" i="22"/>
  <c r="T1471" i="22"/>
  <c r="S1471" i="22"/>
  <c r="S1464" i="22"/>
  <c r="S1470" i="22"/>
  <c r="T1469" i="22"/>
  <c r="S1469" i="22"/>
  <c r="T1468" i="22"/>
  <c r="T1467" i="22"/>
  <c r="T1436" i="22"/>
  <c r="T1466" i="22"/>
  <c r="S1465" i="22"/>
  <c r="T1464" i="22"/>
  <c r="T1465" i="22"/>
  <c r="T1463" i="22"/>
  <c r="S1460" i="22"/>
  <c r="T1458" i="22"/>
  <c r="S1458" i="22"/>
  <c r="T1429" i="22"/>
  <c r="T1456" i="22"/>
  <c r="T1455" i="22"/>
  <c r="S1455" i="22"/>
  <c r="T1454" i="22"/>
  <c r="T1451" i="22"/>
  <c r="S1472" i="22"/>
  <c r="T1449" i="22"/>
  <c r="S1430" i="22"/>
  <c r="S1447" i="22"/>
  <c r="S1432" i="22"/>
  <c r="S1467" i="22"/>
  <c r="S1466" i="22"/>
  <c r="S1473" i="22"/>
  <c r="T1432" i="22"/>
  <c r="S1462" i="22"/>
  <c r="T1460" i="22"/>
  <c r="T1473" i="22"/>
  <c r="T1459" i="22"/>
  <c r="T1457" i="22"/>
  <c r="S1457" i="22"/>
  <c r="T1433" i="22"/>
  <c r="S1434" i="22"/>
  <c r="S1435" i="22"/>
  <c r="S1451" i="22"/>
  <c r="AL29" i="22"/>
  <c r="S1449" i="22"/>
  <c r="T1448" i="22"/>
  <c r="S1448" i="22"/>
  <c r="T1440" i="22"/>
  <c r="S1441" i="22"/>
  <c r="T1444" i="22"/>
  <c r="S1444" i="22"/>
  <c r="T1441" i="22"/>
  <c r="T1443" i="22"/>
  <c r="S1443" i="22"/>
  <c r="T1475" i="22"/>
  <c r="S1475" i="22"/>
  <c r="T1439" i="22"/>
  <c r="S1439" i="22"/>
  <c r="T1438" i="22"/>
  <c r="S1438" i="22"/>
  <c r="T1442" i="22"/>
  <c r="T1474" i="22"/>
  <c r="T1431" i="22"/>
  <c r="S1431" i="22"/>
  <c r="S1474" i="22"/>
  <c r="T1445" i="22"/>
  <c r="T1476" i="22"/>
  <c r="S1446" i="22"/>
  <c r="T1446" i="22"/>
  <c r="T1470" i="22"/>
  <c r="S1468" i="22"/>
  <c r="S1463" i="22"/>
  <c r="T1462" i="22"/>
  <c r="S1459" i="22"/>
  <c r="T1437" i="22"/>
  <c r="S1437" i="22"/>
  <c r="T1435" i="22"/>
  <c r="S1433" i="22"/>
  <c r="S1436" i="22"/>
  <c r="T1430" i="22"/>
  <c r="S1454" i="22"/>
  <c r="T1453" i="22"/>
  <c r="S1453" i="22"/>
  <c r="T1452" i="22"/>
  <c r="S1452" i="22"/>
  <c r="T1450" i="22"/>
  <c r="S1450" i="22"/>
  <c r="T1447" i="22"/>
  <c r="S1445" i="22"/>
  <c r="S1442" i="22"/>
  <c r="S1440" i="22"/>
  <c r="S1456" i="22"/>
  <c r="S1461" i="22"/>
  <c r="S1429" i="22"/>
  <c r="T1461" i="22"/>
  <c r="A1427" i="22"/>
  <c r="B1427" i="22"/>
  <c r="E1426" i="22"/>
  <c r="H1433" i="22"/>
  <c r="H1439" i="22"/>
  <c r="H1440" i="22"/>
  <c r="H1444" i="22"/>
  <c r="H1445" i="22"/>
  <c r="H1449" i="22"/>
  <c r="H1458" i="22"/>
  <c r="CB29" i="22" s="1"/>
  <c r="H1460" i="22"/>
  <c r="CD29" i="22" s="1"/>
  <c r="H1461" i="22"/>
  <c r="CE29" i="22" s="1"/>
  <c r="H1463" i="22"/>
  <c r="CG29" i="22" s="1"/>
  <c r="H1467" i="22"/>
  <c r="H1475" i="22"/>
  <c r="H1476" i="22"/>
  <c r="H1430" i="22"/>
  <c r="H1437" i="22"/>
  <c r="H1451" i="22"/>
  <c r="H1453" i="22"/>
  <c r="H1454" i="22"/>
  <c r="BX29" i="22" s="1"/>
  <c r="H1462" i="22"/>
  <c r="CF29" i="22" s="1"/>
  <c r="H1466" i="22"/>
  <c r="H1473" i="22"/>
  <c r="H1474" i="22"/>
  <c r="H1429" i="22"/>
  <c r="H1434" i="22"/>
  <c r="H1435" i="22"/>
  <c r="H1436" i="22"/>
  <c r="H1441" i="22"/>
  <c r="H1442" i="22"/>
  <c r="H1443" i="22"/>
  <c r="H1446" i="22"/>
  <c r="H1447" i="22"/>
  <c r="H1448" i="22"/>
  <c r="H1450" i="22"/>
  <c r="H1452" i="22"/>
  <c r="H1455" i="22"/>
  <c r="BY29" i="22" s="1"/>
  <c r="H1456" i="22"/>
  <c r="BZ29" i="22" s="1"/>
  <c r="H1457" i="22"/>
  <c r="CA29" i="22" s="1"/>
  <c r="H1465" i="22"/>
  <c r="H1468" i="22"/>
  <c r="H1469" i="22"/>
  <c r="H1470" i="22"/>
  <c r="H1472" i="22"/>
  <c r="L1429" i="22"/>
  <c r="K1429" i="22"/>
  <c r="A29" i="22"/>
  <c r="L1430" i="22"/>
  <c r="B1376" i="22"/>
  <c r="G1375" i="22"/>
  <c r="E1375" i="22"/>
  <c r="C1375" i="22"/>
  <c r="F1375" i="22" s="1"/>
  <c r="S1392" i="22"/>
  <c r="T1391" i="22"/>
  <c r="S1391" i="22"/>
  <c r="T1390" i="22"/>
  <c r="S1390" i="22"/>
  <c r="T1389" i="22"/>
  <c r="S1389" i="22"/>
  <c r="T1388" i="22"/>
  <c r="S1388" i="22"/>
  <c r="T1387" i="22"/>
  <c r="S1387" i="22"/>
  <c r="T1386" i="22"/>
  <c r="S1386" i="22"/>
  <c r="T1385" i="22"/>
  <c r="S1385" i="22"/>
  <c r="T1384" i="22"/>
  <c r="S1384" i="22"/>
  <c r="T1383" i="22"/>
  <c r="S1383" i="22"/>
  <c r="S1375" i="22"/>
  <c r="AL28" i="22"/>
  <c r="AK28" i="22"/>
  <c r="CM28" i="22" s="1"/>
  <c r="T1382" i="22"/>
  <c r="S1382" i="22"/>
  <c r="T1381" i="22"/>
  <c r="S1381" i="22"/>
  <c r="T1380" i="22"/>
  <c r="S1380" i="22"/>
  <c r="T1379" i="22"/>
  <c r="S1379" i="22"/>
  <c r="T1378" i="22"/>
  <c r="S1378" i="22"/>
  <c r="T1377" i="22"/>
  <c r="S1377" i="22"/>
  <c r="T1376" i="22"/>
  <c r="S1376" i="22"/>
  <c r="T1375" i="22"/>
  <c r="T1399" i="22"/>
  <c r="S1399" i="22"/>
  <c r="T1398" i="22"/>
  <c r="S1398" i="22"/>
  <c r="T1397" i="22"/>
  <c r="S1397" i="22"/>
  <c r="T1396" i="22"/>
  <c r="S1396" i="22"/>
  <c r="T1395" i="22"/>
  <c r="S1395" i="22"/>
  <c r="T1394" i="22"/>
  <c r="S1394" i="22"/>
  <c r="T1393" i="22"/>
  <c r="S1393" i="22"/>
  <c r="T1392"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5" i="22"/>
  <c r="CC28" i="22" s="1"/>
  <c r="H1409" i="22"/>
  <c r="CG28" i="22" s="1"/>
  <c r="H1415" i="22"/>
  <c r="H1417" i="22"/>
  <c r="H1421" i="22"/>
  <c r="H1401" i="22"/>
  <c r="BY28" i="22" s="1"/>
  <c r="H1404" i="22"/>
  <c r="CB28" i="22" s="1"/>
  <c r="H1408" i="22"/>
  <c r="CF28" i="22" s="1"/>
  <c r="H1411" i="22"/>
  <c r="H1414" i="22"/>
  <c r="H1419" i="22"/>
  <c r="H1420" i="22"/>
  <c r="H1422" i="22"/>
  <c r="H1400" i="22"/>
  <c r="BX28" i="22" s="1"/>
  <c r="H1402" i="22"/>
  <c r="BZ28" i="22" s="1"/>
  <c r="H1403" i="22"/>
  <c r="CA28" i="22" s="1"/>
  <c r="H1410" i="22"/>
  <c r="CH28" i="22" s="1"/>
  <c r="H1413" i="22"/>
  <c r="H1406" i="22"/>
  <c r="CD28" i="22" s="1"/>
  <c r="H1407" i="22"/>
  <c r="CE28" i="22" s="1"/>
  <c r="H1412" i="22"/>
  <c r="H1416" i="22"/>
  <c r="H1418" i="22"/>
  <c r="G1321" i="22"/>
  <c r="B1322" i="22"/>
  <c r="C1321" i="22"/>
  <c r="E1321" i="22"/>
  <c r="F1321" i="22"/>
  <c r="CI27" i="22"/>
  <c r="S1329" i="22"/>
  <c r="T1368" i="22"/>
  <c r="S1368" i="22"/>
  <c r="T1367" i="22"/>
  <c r="S1367" i="22"/>
  <c r="T1366" i="22"/>
  <c r="S1366" i="22"/>
  <c r="T1365" i="22"/>
  <c r="S1365" i="22"/>
  <c r="T1364" i="22"/>
  <c r="S1364" i="22"/>
  <c r="T1363" i="22"/>
  <c r="S1363" i="22"/>
  <c r="T1362" i="22"/>
  <c r="S1362" i="22"/>
  <c r="T1361" i="22"/>
  <c r="S1361" i="22"/>
  <c r="T1360" i="22"/>
  <c r="S1360" i="22"/>
  <c r="T1359" i="22"/>
  <c r="T1330" i="22"/>
  <c r="S1330" i="22"/>
  <c r="T1329" i="22"/>
  <c r="AL27" i="22"/>
  <c r="S1339" i="22"/>
  <c r="AK27" i="22"/>
  <c r="CM27" i="22" s="1"/>
  <c r="S1348" i="22"/>
  <c r="T1348"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T1338" i="22"/>
  <c r="S1338" i="22"/>
  <c r="T1337" i="22"/>
  <c r="S1337" i="22"/>
  <c r="T1336" i="22"/>
  <c r="S1336" i="22"/>
  <c r="T1335" i="22"/>
  <c r="S1335" i="22"/>
  <c r="T1334" i="22"/>
  <c r="S1334" i="22"/>
  <c r="T1333" i="22"/>
  <c r="S1333" i="22"/>
  <c r="T1332" i="22"/>
  <c r="S1332" i="22"/>
  <c r="T1331" i="22"/>
  <c r="T1339" i="22"/>
  <c r="S1340" i="22"/>
  <c r="T1340" i="22"/>
  <c r="T1328" i="22"/>
  <c r="S1341" i="22"/>
  <c r="T1341" i="22"/>
  <c r="S1342" i="22"/>
  <c r="T1342" i="22"/>
  <c r="S1321" i="22"/>
  <c r="T1321" i="22"/>
  <c r="S1322" i="22"/>
  <c r="S1328" i="22"/>
  <c r="T1327" i="22"/>
  <c r="S1343" i="22"/>
  <c r="S1327" i="22"/>
  <c r="T1326" i="22"/>
  <c r="S1326" i="22"/>
  <c r="T1323" i="22"/>
  <c r="S1324" i="22"/>
  <c r="T1324" i="22"/>
  <c r="S1325" i="22"/>
  <c r="T1325" i="22"/>
  <c r="S1323" i="22"/>
  <c r="T1322" i="22"/>
  <c r="T1343" i="22"/>
  <c r="S1344" i="22"/>
  <c r="T1344" i="22"/>
  <c r="S1345" i="22"/>
  <c r="T1345" i="22"/>
  <c r="S1346" i="22"/>
  <c r="T1346" i="22"/>
  <c r="S1347" i="22"/>
  <c r="S1331" i="22"/>
  <c r="T1347"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B1268" i="22"/>
  <c r="E1267" i="22"/>
  <c r="C1267" i="22"/>
  <c r="F1267" i="22" s="1"/>
  <c r="CI26"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S1309" i="22"/>
  <c r="T1309" i="22"/>
  <c r="S1310" i="22"/>
  <c r="T1310" i="22"/>
  <c r="S1311" i="22"/>
  <c r="T1311" i="22"/>
  <c r="S1312" i="22"/>
  <c r="T1312" i="22"/>
  <c r="S1313" i="22"/>
  <c r="T1313" i="22"/>
  <c r="S1314" i="22"/>
  <c r="T1314" i="22"/>
  <c r="S1267" i="22"/>
  <c r="T1267" i="22"/>
  <c r="T1268" i="22"/>
  <c r="S1269" i="22"/>
  <c r="T1269" i="22"/>
  <c r="S1270" i="22"/>
  <c r="T1270" i="22"/>
  <c r="S1271" i="22"/>
  <c r="T1271" i="22"/>
  <c r="S1272" i="22"/>
  <c r="T1272" i="22"/>
  <c r="T1277" i="22"/>
  <c r="S1278" i="22"/>
  <c r="T1278" i="22"/>
  <c r="S1279" i="22"/>
  <c r="T1279" i="22"/>
  <c r="S1280" i="22"/>
  <c r="T1280" i="22"/>
  <c r="S1281" i="22"/>
  <c r="T1281" i="22"/>
  <c r="S1282" i="22"/>
  <c r="T1282" i="22"/>
  <c r="S1283" i="22"/>
  <c r="T1283" i="22"/>
  <c r="S1289" i="22"/>
  <c r="S1284" i="22"/>
  <c r="T1284" i="22"/>
  <c r="S1285" i="22"/>
  <c r="T1285" i="22"/>
  <c r="S1286" i="22"/>
  <c r="T1286" i="22"/>
  <c r="S1287" i="22"/>
  <c r="T1287" i="22"/>
  <c r="S1288" i="22"/>
  <c r="T1290" i="22"/>
  <c r="S1290" i="22"/>
  <c r="T1274" i="22"/>
  <c r="T1289" i="22"/>
  <c r="T1288" i="22"/>
  <c r="S1291" i="22"/>
  <c r="T1291" i="22"/>
  <c r="AL26" i="22"/>
  <c r="AK26" i="22"/>
  <c r="CM26" i="22" s="1"/>
  <c r="S1275" i="22"/>
  <c r="T1275" i="22"/>
  <c r="S1276" i="22"/>
  <c r="T1276" i="22"/>
  <c r="S1292" i="22"/>
  <c r="S1277" i="22"/>
  <c r="S1274" i="22"/>
  <c r="T1273" i="22"/>
  <c r="S1273" i="22"/>
  <c r="S1268" i="22"/>
  <c r="A1265" i="22"/>
  <c r="B1265" i="22"/>
  <c r="E1264" i="22"/>
  <c r="H1267" i="22" s="1"/>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B1214" i="22"/>
  <c r="C1213" i="22"/>
  <c r="E1213" i="22"/>
  <c r="CI25"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AL25" i="22"/>
  <c r="AK25" i="22"/>
  <c r="CM25" i="22" s="1"/>
  <c r="T1260" i="22"/>
  <c r="S1260" i="22"/>
  <c r="T1259" i="22"/>
  <c r="S1259" i="22"/>
  <c r="T1258" i="22"/>
  <c r="S1258"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3" i="22"/>
  <c r="A25" i="22"/>
  <c r="B1160" i="22"/>
  <c r="C1159" i="22"/>
  <c r="F1159" i="22" s="1"/>
  <c r="E1159" i="22"/>
  <c r="G1159" i="22"/>
  <c r="CI24" i="22"/>
  <c r="S1181" i="22"/>
  <c r="T1181" i="22"/>
  <c r="S1193" i="22"/>
  <c r="S1182" i="22"/>
  <c r="T1182" i="22"/>
  <c r="T1193" i="22"/>
  <c r="S1183" i="22"/>
  <c r="S1165" i="22"/>
  <c r="T1183" i="22"/>
  <c r="T1160" i="22"/>
  <c r="S1194" i="22"/>
  <c r="T1194" i="22"/>
  <c r="S1160" i="22"/>
  <c r="S1195" i="22"/>
  <c r="T1195" i="22"/>
  <c r="S1184" i="22"/>
  <c r="T1184" i="22"/>
  <c r="S1185" i="22"/>
  <c r="T1185" i="22"/>
  <c r="T1161" i="22"/>
  <c r="S1186" i="22"/>
  <c r="T1186" i="22"/>
  <c r="S1163" i="22"/>
  <c r="S1187" i="22"/>
  <c r="T1166" i="22"/>
  <c r="T1187" i="22"/>
  <c r="T1201" i="22"/>
  <c r="S1196" i="22"/>
  <c r="T1196" i="22"/>
  <c r="S1188" i="22"/>
  <c r="S1201" i="22"/>
  <c r="T1188" i="22"/>
  <c r="T1200" i="22"/>
  <c r="S1200" i="22"/>
  <c r="T1199" i="22"/>
  <c r="S1189" i="22"/>
  <c r="S1199" i="22"/>
  <c r="T1189" i="22"/>
  <c r="S1190" i="22"/>
  <c r="T1190" i="22"/>
  <c r="S1191" i="22"/>
  <c r="T1162" i="22"/>
  <c r="T1191" i="22"/>
  <c r="S1162" i="22"/>
  <c r="T1159" i="22"/>
  <c r="S1164" i="22"/>
  <c r="AK24" i="22"/>
  <c r="CM24" i="22" s="1"/>
  <c r="AL24" i="22"/>
  <c r="T1164" i="22"/>
  <c r="T1198" i="22"/>
  <c r="S1198" i="22"/>
  <c r="S1197" i="22"/>
  <c r="T1197" i="22"/>
  <c r="S1192" i="22"/>
  <c r="T1192" i="22"/>
  <c r="S1166" i="22"/>
  <c r="S1179" i="22"/>
  <c r="T1202" i="22"/>
  <c r="S1202" i="22"/>
  <c r="T1179" i="22"/>
  <c r="S1159" i="22"/>
  <c r="T1206" i="22"/>
  <c r="S1206" i="22"/>
  <c r="T1205" i="22"/>
  <c r="S1205" i="22"/>
  <c r="T1204" i="22"/>
  <c r="S1204" i="22"/>
  <c r="T1203" i="22"/>
  <c r="S1203" i="22"/>
  <c r="S1180" i="22"/>
  <c r="T1180" i="22"/>
  <c r="S1161" i="22"/>
  <c r="T1163" i="22"/>
  <c r="T1165" i="22"/>
  <c r="S1167" i="22"/>
  <c r="T1167" i="22"/>
  <c r="S1168" i="22"/>
  <c r="T1168" i="22"/>
  <c r="S1169" i="22"/>
  <c r="T1169" i="22"/>
  <c r="S1170" i="22"/>
  <c r="T1170" i="22"/>
  <c r="S1171" i="22"/>
  <c r="T1171" i="22"/>
  <c r="S1172" i="22"/>
  <c r="T1172" i="22"/>
  <c r="S1173" i="22"/>
  <c r="T1173" i="22"/>
  <c r="S1174" i="22"/>
  <c r="T1174" i="22"/>
  <c r="S1175" i="22"/>
  <c r="T1175" i="22"/>
  <c r="S1176" i="22"/>
  <c r="T1176" i="22"/>
  <c r="S1177" i="22"/>
  <c r="T1177" i="22"/>
  <c r="S1178" i="22"/>
  <c r="T1178" i="22"/>
  <c r="A1157" i="22"/>
  <c r="B1157" i="22"/>
  <c r="E1156" i="22"/>
  <c r="H1159" i="22"/>
  <c r="H1162"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H1165" i="22"/>
  <c r="H1160" i="22"/>
  <c r="H1161" i="22"/>
  <c r="H1163" i="22"/>
  <c r="H1167" i="22"/>
  <c r="H1164" i="22"/>
  <c r="H1166" i="22"/>
  <c r="K1159" i="22"/>
  <c r="L1159" i="22"/>
  <c r="A24" i="22"/>
  <c r="L1160" i="22"/>
  <c r="E1105" i="22"/>
  <c r="C1105" i="22"/>
  <c r="G1105" i="22"/>
  <c r="F1105" i="22"/>
  <c r="B1106" i="22"/>
  <c r="CI23" i="22"/>
  <c r="T1143" i="22"/>
  <c r="S1137" i="22"/>
  <c r="T1124" i="22"/>
  <c r="S1118" i="22"/>
  <c r="S1116" i="22"/>
  <c r="T1106" i="22"/>
  <c r="S1113" i="22"/>
  <c r="T1120" i="22"/>
  <c r="T1142" i="22"/>
  <c r="T1146" i="22"/>
  <c r="S1129" i="22"/>
  <c r="S1131" i="22"/>
  <c r="S1111" i="22"/>
  <c r="T1105" i="22"/>
  <c r="S1134" i="22"/>
  <c r="T1147" i="22"/>
  <c r="T1122" i="22"/>
  <c r="T1113" i="22"/>
  <c r="T1128" i="22"/>
  <c r="T1110" i="22"/>
  <c r="T1141" i="22"/>
  <c r="T1132" i="22"/>
  <c r="S1145" i="22"/>
  <c r="S1143" i="22"/>
  <c r="S1142" i="22"/>
  <c r="T1144" i="22"/>
  <c r="S1139" i="22"/>
  <c r="T1136" i="22"/>
  <c r="T1134" i="22"/>
  <c r="S1126" i="22"/>
  <c r="S1114" i="22"/>
  <c r="S1108" i="22"/>
  <c r="S1124" i="22"/>
  <c r="T1127" i="22"/>
  <c r="T1145" i="22"/>
  <c r="S1123" i="22"/>
  <c r="T1117" i="22"/>
  <c r="T1114" i="22"/>
  <c r="S1146" i="22"/>
  <c r="S1147" i="22"/>
  <c r="T1149" i="22"/>
  <c r="T1131" i="22"/>
  <c r="T1151" i="22"/>
  <c r="S1109" i="22"/>
  <c r="T1107" i="22"/>
  <c r="S1141" i="22"/>
  <c r="S1140" i="22"/>
  <c r="S1132" i="22"/>
  <c r="T1112" i="22"/>
  <c r="S1135" i="22"/>
  <c r="S1133" i="22"/>
  <c r="AK23" i="22"/>
  <c r="CM23" i="22" s="1"/>
  <c r="AL23" i="22"/>
  <c r="S1125" i="22"/>
  <c r="T1129" i="22"/>
  <c r="T1126" i="22"/>
  <c r="S1120" i="22"/>
  <c r="T1116" i="22"/>
  <c r="S1128" i="22"/>
  <c r="S1127" i="22"/>
  <c r="T1118" i="22"/>
  <c r="S1117" i="22"/>
  <c r="T1115" i="22"/>
  <c r="S1112" i="22"/>
  <c r="T1108" i="22"/>
  <c r="S1105" i="22"/>
  <c r="S1106" i="22"/>
  <c r="T1109" i="22"/>
  <c r="S1115" i="22"/>
  <c r="T1123" i="22"/>
  <c r="T1138" i="22"/>
  <c r="T1139" i="22"/>
  <c r="S1148" i="22"/>
  <c r="T1148" i="22"/>
  <c r="S1149" i="22"/>
  <c r="S1150" i="22"/>
  <c r="T1150" i="22"/>
  <c r="S1122" i="22"/>
  <c r="T1130" i="22"/>
  <c r="T1152" i="22"/>
  <c r="S1152" i="22"/>
  <c r="S1136" i="22"/>
  <c r="T1137" i="22"/>
  <c r="T1140" i="22"/>
  <c r="S1138" i="22"/>
  <c r="T1133" i="22"/>
  <c r="S1130" i="22"/>
  <c r="S1121" i="22"/>
  <c r="S1119" i="22"/>
  <c r="T1135" i="22"/>
  <c r="T1125" i="22"/>
  <c r="T1121" i="22"/>
  <c r="T1119" i="22"/>
  <c r="T1111" i="22"/>
  <c r="S1110" i="22"/>
  <c r="S1107" i="22"/>
  <c r="S1144" i="22"/>
  <c r="S1151" i="22"/>
  <c r="E1102" i="22"/>
  <c r="H1113" i="22"/>
  <c r="H1120" i="22"/>
  <c r="H1137" i="22"/>
  <c r="CE23" i="22" s="1"/>
  <c r="H1118" i="22"/>
  <c r="H1125" i="22"/>
  <c r="H1133" i="22"/>
  <c r="CA23" i="22" s="1"/>
  <c r="H1139" i="22"/>
  <c r="CG23" i="22" s="1"/>
  <c r="H1132" i="22"/>
  <c r="BZ23" i="22" s="1"/>
  <c r="H1148" i="22"/>
  <c r="H1152" i="22"/>
  <c r="K1105" i="22"/>
  <c r="A23" i="22"/>
  <c r="L1105" i="22"/>
  <c r="L1106" i="22"/>
  <c r="C1051" i="22"/>
  <c r="E1051" i="22"/>
  <c r="F1051" i="22"/>
  <c r="G1051" i="22"/>
  <c r="B1052" i="22"/>
  <c r="T1078" i="22"/>
  <c r="T1088" i="22"/>
  <c r="S1089" i="22"/>
  <c r="T1089" i="22"/>
  <c r="S1061" i="22"/>
  <c r="T1060" i="22"/>
  <c r="T1062" i="22"/>
  <c r="S1062" i="22"/>
  <c r="S1060" i="22"/>
  <c r="T1061" i="22"/>
  <c r="T1053" i="22"/>
  <c r="T1059" i="22"/>
  <c r="S1090" i="22"/>
  <c r="T1090" i="22"/>
  <c r="T1065" i="22"/>
  <c r="S1065" i="22"/>
  <c r="S1079" i="22"/>
  <c r="T1064" i="22"/>
  <c r="S1064" i="22"/>
  <c r="T1063" i="22"/>
  <c r="S1063" i="22"/>
  <c r="AK22" i="22"/>
  <c r="CM22" i="22" s="1"/>
  <c r="AL22" i="22"/>
  <c r="S1053" i="22"/>
  <c r="T1085" i="22"/>
  <c r="S1051" i="22"/>
  <c r="T1051" i="22"/>
  <c r="S1052" i="22"/>
  <c r="T1052" i="22"/>
  <c r="T1056" i="22"/>
  <c r="S1059" i="22"/>
  <c r="S1076" i="22"/>
  <c r="S1057" i="22"/>
  <c r="T1057" i="22"/>
  <c r="S1058" i="22"/>
  <c r="T1058" i="22"/>
  <c r="T1068" i="22"/>
  <c r="S1056" i="22"/>
  <c r="T1055" i="22"/>
  <c r="S1055" i="22"/>
  <c r="T1054" i="22"/>
  <c r="S1054" i="22"/>
  <c r="S1066" i="22"/>
  <c r="T1066" i="22"/>
  <c r="S1067" i="22"/>
  <c r="T1067" i="22"/>
  <c r="S1068" i="22"/>
  <c r="S1074" i="22"/>
  <c r="S1069" i="22"/>
  <c r="T1069" i="22"/>
  <c r="S1070" i="22"/>
  <c r="T1070" i="22"/>
  <c r="S1071" i="22"/>
  <c r="T1071" i="22"/>
  <c r="S1072" i="22"/>
  <c r="T1072" i="22"/>
  <c r="S1073" i="22"/>
  <c r="T1073" i="22"/>
  <c r="T1074" i="22"/>
  <c r="S1075" i="22"/>
  <c r="T1075" i="22"/>
  <c r="T1076" i="22"/>
  <c r="S1077" i="22"/>
  <c r="T1077" i="22"/>
  <c r="S1078" i="22"/>
  <c r="T1079" i="22"/>
  <c r="S1080" i="22"/>
  <c r="T1080" i="22"/>
  <c r="S1081" i="22"/>
  <c r="T1081" i="22"/>
  <c r="S1082" i="22"/>
  <c r="T1082" i="22"/>
  <c r="S1083" i="22"/>
  <c r="T1083" i="22"/>
  <c r="S1084" i="22"/>
  <c r="T1084" i="22"/>
  <c r="S1085" i="22"/>
  <c r="S1086" i="22"/>
  <c r="T1086" i="22"/>
  <c r="S1087" i="22"/>
  <c r="T1087" i="22"/>
  <c r="S1088" i="22"/>
  <c r="A1049" i="22"/>
  <c r="B1049" i="22"/>
  <c r="J1049" i="22" s="1"/>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7" i="22"/>
  <c r="H1098" i="22"/>
  <c r="H1094" i="22"/>
  <c r="H1095" i="22"/>
  <c r="H1092" i="22"/>
  <c r="H1091" i="22"/>
  <c r="H1093" i="22"/>
  <c r="H1096" i="22"/>
  <c r="G997" i="22"/>
  <c r="B998" i="22"/>
  <c r="C997" i="22"/>
  <c r="F997" i="22" s="1"/>
  <c r="E997" i="22"/>
  <c r="CI21" i="22"/>
  <c r="S997" i="22"/>
  <c r="T997" i="22"/>
  <c r="S998" i="22"/>
  <c r="T998" i="22"/>
  <c r="S999" i="22"/>
  <c r="T999" i="22"/>
  <c r="S1000" i="22"/>
  <c r="S1001" i="22"/>
  <c r="T1001" i="22"/>
  <c r="S1002" i="22"/>
  <c r="T1002" i="22"/>
  <c r="S1003" i="22"/>
  <c r="S1015" i="22"/>
  <c r="T1003" i="22"/>
  <c r="T1015" i="22"/>
  <c r="S1004" i="22"/>
  <c r="T1004" i="22"/>
  <c r="S1005" i="22"/>
  <c r="T1005" i="22"/>
  <c r="S1006" i="22"/>
  <c r="T1006" i="22"/>
  <c r="S1007" i="22"/>
  <c r="T1007" i="22"/>
  <c r="S1008" i="22"/>
  <c r="T1008" i="22"/>
  <c r="S1009" i="22"/>
  <c r="T1009" i="22"/>
  <c r="S1010" i="22"/>
  <c r="T1010" i="22"/>
  <c r="S1011" i="22"/>
  <c r="T1011" i="22"/>
  <c r="S1012" i="22"/>
  <c r="T1012" i="22"/>
  <c r="S1016" i="22"/>
  <c r="T1016" i="22"/>
  <c r="S1013" i="22"/>
  <c r="T1013" i="22"/>
  <c r="S1014" i="22"/>
  <c r="T1014" i="22"/>
  <c r="S1017" i="22"/>
  <c r="T1017" i="22"/>
  <c r="S1018" i="22"/>
  <c r="T1018" i="22"/>
  <c r="S1019" i="22"/>
  <c r="S1020" i="22"/>
  <c r="T1020" i="22"/>
  <c r="S1021" i="22"/>
  <c r="T1021" i="22"/>
  <c r="S1022" i="22"/>
  <c r="T1022" i="22"/>
  <c r="S1023" i="22"/>
  <c r="T1023" i="22"/>
  <c r="S1024" i="22"/>
  <c r="S1025" i="22"/>
  <c r="T1025" i="22"/>
  <c r="S1026" i="22"/>
  <c r="T1026" i="22"/>
  <c r="S1027" i="22"/>
  <c r="T1027" i="22"/>
  <c r="S1028" i="22"/>
  <c r="T1028" i="22"/>
  <c r="S1029" i="22"/>
  <c r="T1029" i="22"/>
  <c r="S1030" i="22"/>
  <c r="T1030" i="22"/>
  <c r="T1024" i="22"/>
  <c r="S1031" i="22"/>
  <c r="T1031" i="22"/>
  <c r="S1032" i="22"/>
  <c r="T1032" i="22"/>
  <c r="S1033" i="22"/>
  <c r="T1033" i="22"/>
  <c r="S1034" i="22"/>
  <c r="T1034" i="22"/>
  <c r="S1035" i="22"/>
  <c r="T1035" i="22"/>
  <c r="S1036" i="22"/>
  <c r="T1036" i="22"/>
  <c r="T1000" i="22"/>
  <c r="S1037" i="22"/>
  <c r="T1037" i="22"/>
  <c r="S1038" i="22"/>
  <c r="T1038" i="22"/>
  <c r="S1039" i="22"/>
  <c r="T1039" i="22"/>
  <c r="S1040" i="22"/>
  <c r="T1040" i="22"/>
  <c r="S1041" i="22"/>
  <c r="T1041" i="22"/>
  <c r="T1019" i="22"/>
  <c r="AK21" i="22"/>
  <c r="CM21" i="22" s="1"/>
  <c r="AL21" i="22"/>
  <c r="S1042" i="22"/>
  <c r="T1042" i="22"/>
  <c r="S1043" i="22"/>
  <c r="T1043" i="22"/>
  <c r="S1044" i="22"/>
  <c r="T1044"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B944" i="22"/>
  <c r="C943" i="22"/>
  <c r="E943" i="22"/>
  <c r="F943" i="22"/>
  <c r="CI20" i="22"/>
  <c r="T987" i="22"/>
  <c r="S988" i="22"/>
  <c r="T988" i="22"/>
  <c r="S989" i="22"/>
  <c r="T989" i="22"/>
  <c r="S990" i="22"/>
  <c r="T990" i="22"/>
  <c r="S955" i="22"/>
  <c r="T955" i="22"/>
  <c r="S956" i="22"/>
  <c r="T956" i="22"/>
  <c r="S957" i="22"/>
  <c r="T957" i="22"/>
  <c r="S958" i="22"/>
  <c r="T958" i="22"/>
  <c r="S959" i="22"/>
  <c r="T959" i="22"/>
  <c r="S960" i="22"/>
  <c r="T960" i="22"/>
  <c r="S961" i="22"/>
  <c r="T961" i="22"/>
  <c r="S962" i="22"/>
  <c r="T962" i="22"/>
  <c r="S963" i="22"/>
  <c r="T963" i="22"/>
  <c r="S964" i="22"/>
  <c r="T964" i="22"/>
  <c r="S965" i="22"/>
  <c r="T965" i="22"/>
  <c r="S966" i="22"/>
  <c r="T966" i="22"/>
  <c r="S967" i="22"/>
  <c r="T967" i="22"/>
  <c r="S968" i="22"/>
  <c r="T968" i="22"/>
  <c r="S969" i="22"/>
  <c r="T969" i="22"/>
  <c r="S970" i="22"/>
  <c r="T970" i="22"/>
  <c r="S971" i="22"/>
  <c r="T971" i="22"/>
  <c r="S972" i="22"/>
  <c r="T972" i="22"/>
  <c r="S973" i="22"/>
  <c r="T973" i="22"/>
  <c r="S974" i="22"/>
  <c r="T974" i="22"/>
  <c r="S975" i="22"/>
  <c r="T975" i="22"/>
  <c r="S976" i="22"/>
  <c r="T976" i="22"/>
  <c r="S977" i="22"/>
  <c r="T977" i="22"/>
  <c r="S978" i="22"/>
  <c r="T978" i="22"/>
  <c r="S979" i="22"/>
  <c r="T979" i="22"/>
  <c r="S980" i="22"/>
  <c r="T980" i="22"/>
  <c r="S981" i="22"/>
  <c r="T981" i="22"/>
  <c r="S982" i="22"/>
  <c r="S943" i="22"/>
  <c r="T943" i="22"/>
  <c r="T982" i="22"/>
  <c r="S944" i="22"/>
  <c r="T944" i="22"/>
  <c r="S945" i="22"/>
  <c r="T945" i="22"/>
  <c r="S946" i="22"/>
  <c r="T946" i="22"/>
  <c r="S947" i="22"/>
  <c r="T947" i="22"/>
  <c r="S948" i="22"/>
  <c r="T948" i="22"/>
  <c r="S949" i="22"/>
  <c r="T949" i="22"/>
  <c r="S950" i="22"/>
  <c r="T950" i="22"/>
  <c r="S951" i="22"/>
  <c r="T951" i="22"/>
  <c r="S952" i="22"/>
  <c r="T952" i="22"/>
  <c r="S953" i="22"/>
  <c r="T953" i="22"/>
  <c r="S954" i="22"/>
  <c r="T954" i="22"/>
  <c r="AK20" i="22"/>
  <c r="CM20" i="22" s="1"/>
  <c r="AL20" i="22"/>
  <c r="S983" i="22"/>
  <c r="T983" i="22"/>
  <c r="S984" i="22"/>
  <c r="T984" i="22"/>
  <c r="S985" i="22"/>
  <c r="T985" i="22"/>
  <c r="S986" i="22"/>
  <c r="T986" i="22"/>
  <c r="S987" i="22"/>
  <c r="A941" i="22"/>
  <c r="B941" i="22"/>
  <c r="J941" i="22" s="1"/>
  <c r="E940" i="22"/>
  <c r="C889" i="22"/>
  <c r="E889" i="22"/>
  <c r="F889" i="22"/>
  <c r="G889" i="22"/>
  <c r="B890" i="22"/>
  <c r="CI19" i="22"/>
  <c r="S924" i="22"/>
  <c r="T924" i="22"/>
  <c r="S925" i="22"/>
  <c r="T925" i="22"/>
  <c r="S926" i="22"/>
  <c r="T926" i="22"/>
  <c r="S927" i="22"/>
  <c r="T927" i="22"/>
  <c r="S928" i="22"/>
  <c r="T928" i="22"/>
  <c r="S929" i="22"/>
  <c r="T929" i="22"/>
  <c r="S930" i="22"/>
  <c r="T930" i="22"/>
  <c r="S931" i="22"/>
  <c r="T931" i="22"/>
  <c r="S932" i="22"/>
  <c r="T932" i="22"/>
  <c r="S933" i="22"/>
  <c r="T933" i="22"/>
  <c r="S934" i="22"/>
  <c r="T934" i="22"/>
  <c r="S935" i="22"/>
  <c r="S936" i="22"/>
  <c r="T936" i="22"/>
  <c r="S901"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13" i="22"/>
  <c r="S914" i="22"/>
  <c r="T914" i="22"/>
  <c r="AK19" i="22"/>
  <c r="CM19" i="22" s="1"/>
  <c r="AL19" i="22"/>
  <c r="S921" i="22"/>
  <c r="S915" i="22"/>
  <c r="T915" i="22"/>
  <c r="S916" i="22"/>
  <c r="T916" i="22"/>
  <c r="S917" i="22"/>
  <c r="T917" i="22"/>
  <c r="S918" i="22"/>
  <c r="T918" i="22"/>
  <c r="S919" i="22"/>
  <c r="T919" i="22"/>
  <c r="T901" i="22"/>
  <c r="T935" i="22"/>
  <c r="T921" i="22"/>
  <c r="T893" i="22"/>
  <c r="S922" i="22"/>
  <c r="S920" i="22"/>
  <c r="T922" i="22"/>
  <c r="S923" i="22"/>
  <c r="S889" i="22"/>
  <c r="T889" i="22"/>
  <c r="T923" i="22"/>
  <c r="S890" i="22"/>
  <c r="T890" i="22"/>
  <c r="S891" i="22"/>
  <c r="T891" i="22"/>
  <c r="S892" i="22"/>
  <c r="T892" i="22"/>
  <c r="S893" i="22"/>
  <c r="T900" i="22"/>
  <c r="S894" i="22"/>
  <c r="T894" i="22"/>
  <c r="S895" i="22"/>
  <c r="T895" i="22"/>
  <c r="T920" i="22"/>
  <c r="S896" i="22"/>
  <c r="T896" i="22"/>
  <c r="S897" i="22"/>
  <c r="T897" i="22"/>
  <c r="S898" i="22"/>
  <c r="T898" i="22"/>
  <c r="S899" i="22"/>
  <c r="T899" i="22"/>
  <c r="S900"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C835" i="22"/>
  <c r="F835" i="22" s="1"/>
  <c r="E835" i="22"/>
  <c r="G835" i="22"/>
  <c r="B836" i="22"/>
  <c r="CI18" i="22"/>
  <c r="T836" i="22"/>
  <c r="S836" i="22"/>
  <c r="T835" i="22"/>
  <c r="S835" i="22"/>
  <c r="AL18" i="22"/>
  <c r="AK18" i="22"/>
  <c r="CM18" i="22" s="1"/>
  <c r="S842"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T841" i="22"/>
  <c r="S841" i="22"/>
  <c r="T840" i="22"/>
  <c r="S840" i="22"/>
  <c r="T839" i="22"/>
  <c r="S839" i="22"/>
  <c r="T838" i="22"/>
  <c r="S838" i="22"/>
  <c r="T837" i="22"/>
  <c r="S837" i="22"/>
  <c r="A833" i="22"/>
  <c r="B833" i="22"/>
  <c r="E832" i="22"/>
  <c r="H835" i="22"/>
  <c r="H836" i="22"/>
  <c r="H837" i="22"/>
  <c r="H838" i="22"/>
  <c r="H839" i="22"/>
  <c r="H840" i="22"/>
  <c r="H841" i="22"/>
  <c r="H842" i="22"/>
  <c r="H843" i="22"/>
  <c r="H844" i="22"/>
  <c r="H845" i="22"/>
  <c r="H846" i="22"/>
  <c r="H847" i="22"/>
  <c r="H848" i="22"/>
  <c r="H849" i="22"/>
  <c r="H850" i="22"/>
  <c r="H851" i="22"/>
  <c r="B782" i="22"/>
  <c r="G781" i="22"/>
  <c r="R781" i="22" s="1"/>
  <c r="C781" i="22"/>
  <c r="F781" i="22" s="1"/>
  <c r="E781" i="22"/>
  <c r="T781" i="22"/>
  <c r="S784" i="22"/>
  <c r="T784" i="22"/>
  <c r="S785" i="22"/>
  <c r="T785" i="22"/>
  <c r="S786" i="22"/>
  <c r="S781" i="22"/>
  <c r="S782" i="22"/>
  <c r="T782" i="22"/>
  <c r="S783" i="22"/>
  <c r="T783"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C727" i="22"/>
  <c r="E727" i="22"/>
  <c r="F727" i="22"/>
  <c r="G727" i="22"/>
  <c r="R727" i="22" s="1"/>
  <c r="CI16" i="22"/>
  <c r="S765" i="22"/>
  <c r="T764" i="22"/>
  <c r="S743" i="22"/>
  <c r="T754" i="22"/>
  <c r="T732" i="22"/>
  <c r="S732" i="22"/>
  <c r="T731" i="22"/>
  <c r="S731" i="22"/>
  <c r="T730" i="22"/>
  <c r="S730" i="22"/>
  <c r="T729" i="22"/>
  <c r="S729" i="22"/>
  <c r="T743" i="22"/>
  <c r="T728" i="22"/>
  <c r="S744" i="22"/>
  <c r="T744" i="22"/>
  <c r="S728" i="22"/>
  <c r="T749" i="22"/>
  <c r="S749" i="22"/>
  <c r="T748" i="22"/>
  <c r="T735" i="22"/>
  <c r="S735" i="22"/>
  <c r="S748" i="22"/>
  <c r="T739" i="22"/>
  <c r="S740" i="22"/>
  <c r="T734" i="22"/>
  <c r="T758" i="22"/>
  <c r="T740" i="22"/>
  <c r="S741" i="22"/>
  <c r="T741" i="22"/>
  <c r="T738" i="22"/>
  <c r="S764" i="22"/>
  <c r="T763" i="22"/>
  <c r="S742" i="22"/>
  <c r="S759" i="22"/>
  <c r="T733" i="22"/>
  <c r="AK16" i="22"/>
  <c r="CM16" i="22" s="1"/>
  <c r="S767" i="22"/>
  <c r="T760" i="22"/>
  <c r="S760" i="22"/>
  <c r="T747" i="22"/>
  <c r="S747" i="22"/>
  <c r="S757" i="22"/>
  <c r="T746" i="22"/>
  <c r="T757" i="22"/>
  <c r="S746" i="22"/>
  <c r="T759" i="22"/>
  <c r="T752" i="22"/>
  <c r="AL16" i="22"/>
  <c r="S752" i="22"/>
  <c r="S763" i="22"/>
  <c r="T762" i="22"/>
  <c r="S762" i="22"/>
  <c r="T761" i="22"/>
  <c r="S739" i="22"/>
  <c r="T774" i="22"/>
  <c r="S774" i="22"/>
  <c r="T773" i="22"/>
  <c r="S773" i="22"/>
  <c r="S755" i="22"/>
  <c r="S753" i="22"/>
  <c r="T753" i="22"/>
  <c r="T745" i="22"/>
  <c r="S733" i="22"/>
  <c r="S745" i="22"/>
  <c r="T751" i="22"/>
  <c r="T750" i="22"/>
  <c r="T772" i="22"/>
  <c r="S750" i="22"/>
  <c r="S772" i="22"/>
  <c r="S758" i="22"/>
  <c r="S754" i="22"/>
  <c r="T771" i="22"/>
  <c r="S771" i="22"/>
  <c r="T770" i="22"/>
  <c r="S770" i="22"/>
  <c r="T769" i="22"/>
  <c r="T742" i="22"/>
  <c r="S769" i="22"/>
  <c r="S734" i="22"/>
  <c r="S761" i="22"/>
  <c r="T768" i="22"/>
  <c r="S768" i="22"/>
  <c r="T767" i="22"/>
  <c r="S738" i="22"/>
  <c r="T755" i="22"/>
  <c r="T737" i="22"/>
  <c r="S756" i="22"/>
  <c r="S737" i="22"/>
  <c r="T756" i="22"/>
  <c r="T736" i="22"/>
  <c r="T766" i="22"/>
  <c r="S766" i="22"/>
  <c r="T765" i="22"/>
  <c r="S736" i="22"/>
  <c r="S727" i="22"/>
  <c r="T727" i="22"/>
  <c r="S751"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G673" i="22"/>
  <c r="B674" i="22"/>
  <c r="C673" i="22"/>
  <c r="F673" i="22" s="1"/>
  <c r="CI15" i="22"/>
  <c r="T715" i="22"/>
  <c r="T686" i="22"/>
  <c r="T718" i="22"/>
  <c r="S718" i="22"/>
  <c r="S711" i="22"/>
  <c r="T711" i="22"/>
  <c r="S712" i="22"/>
  <c r="T712" i="22"/>
  <c r="S713" i="22"/>
  <c r="T713" i="22"/>
  <c r="S714" i="22"/>
  <c r="T714" i="22"/>
  <c r="S715" i="22"/>
  <c r="S686" i="22"/>
  <c r="T685" i="22"/>
  <c r="S685" i="22"/>
  <c r="T684" i="22"/>
  <c r="S684" i="22"/>
  <c r="T683" i="22"/>
  <c r="S683" i="22"/>
  <c r="T682" i="22"/>
  <c r="S682" i="22"/>
  <c r="T681" i="22"/>
  <c r="S681" i="22"/>
  <c r="T680" i="22"/>
  <c r="S680" i="22"/>
  <c r="T679" i="22"/>
  <c r="S679" i="22"/>
  <c r="T678" i="22"/>
  <c r="S678" i="22"/>
  <c r="T677" i="22"/>
  <c r="T676" i="22"/>
  <c r="S676" i="22"/>
  <c r="T675" i="22"/>
  <c r="S675" i="22"/>
  <c r="T674" i="22"/>
  <c r="S674" i="22"/>
  <c r="T673" i="22"/>
  <c r="S673" i="22"/>
  <c r="S688" i="22"/>
  <c r="T688" i="22"/>
  <c r="S689" i="22"/>
  <c r="T689" i="22"/>
  <c r="S690" i="22"/>
  <c r="T690" i="22"/>
  <c r="S691" i="22"/>
  <c r="T691" i="22"/>
  <c r="S692" i="22"/>
  <c r="T692" i="22"/>
  <c r="S693" i="22"/>
  <c r="T693" i="22"/>
  <c r="S694" i="22"/>
  <c r="T694" i="22"/>
  <c r="S695" i="22"/>
  <c r="T695" i="22"/>
  <c r="S696" i="22"/>
  <c r="T696" i="22"/>
  <c r="S697" i="22"/>
  <c r="T697" i="22"/>
  <c r="T720" i="22"/>
  <c r="S720" i="22"/>
  <c r="T703" i="22"/>
  <c r="S704" i="22"/>
  <c r="T704" i="22"/>
  <c r="S705" i="22"/>
  <c r="T705" i="22"/>
  <c r="S706" i="22"/>
  <c r="T706" i="22"/>
  <c r="S707" i="22"/>
  <c r="T707" i="22"/>
  <c r="S708" i="22"/>
  <c r="T708" i="22"/>
  <c r="S709" i="22"/>
  <c r="T709" i="22"/>
  <c r="S710" i="22"/>
  <c r="T710" i="22"/>
  <c r="S698" i="22"/>
  <c r="T698" i="22"/>
  <c r="S699" i="22"/>
  <c r="T699" i="22"/>
  <c r="S700" i="22"/>
  <c r="T687" i="22"/>
  <c r="S687" i="22"/>
  <c r="T700" i="22"/>
  <c r="S701" i="22"/>
  <c r="T701" i="22"/>
  <c r="S702" i="22"/>
  <c r="T702" i="22"/>
  <c r="T719" i="22"/>
  <c r="S719" i="22"/>
  <c r="S677" i="22"/>
  <c r="S703" i="22"/>
  <c r="AL15" i="22"/>
  <c r="AK15" i="22"/>
  <c r="CM15" i="22" s="1"/>
  <c r="T717" i="22"/>
  <c r="S717" i="22"/>
  <c r="T716" i="22"/>
  <c r="S716"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S628" i="22"/>
  <c r="T628" i="22"/>
  <c r="S629" i="22"/>
  <c r="T629" i="22"/>
  <c r="S630" i="22"/>
  <c r="T630" i="22"/>
  <c r="S631" i="22"/>
  <c r="T631" i="22"/>
  <c r="S632" i="22"/>
  <c r="T632" i="22"/>
  <c r="S633" i="22"/>
  <c r="T633" i="22"/>
  <c r="S634" i="22"/>
  <c r="T634" i="22"/>
  <c r="S635" i="22"/>
  <c r="T635" i="22"/>
  <c r="S636" i="22"/>
  <c r="T636" i="22"/>
  <c r="S637" i="22"/>
  <c r="T637" i="22"/>
  <c r="S638" i="22"/>
  <c r="T638" i="22"/>
  <c r="S639" i="22"/>
  <c r="T639" i="22"/>
  <c r="S640" i="22"/>
  <c r="T640" i="22"/>
  <c r="S641" i="22"/>
  <c r="T641" i="22"/>
  <c r="S642" i="22"/>
  <c r="T642" i="22"/>
  <c r="S643" i="22"/>
  <c r="T643" i="22"/>
  <c r="S644" i="22"/>
  <c r="T644" i="22"/>
  <c r="S645" i="22"/>
  <c r="T645" i="22"/>
  <c r="S646" i="22"/>
  <c r="T646" i="22"/>
  <c r="S647" i="22"/>
  <c r="T647" i="22"/>
  <c r="S648" i="22"/>
  <c r="T648" i="22"/>
  <c r="S649" i="22"/>
  <c r="T649" i="22"/>
  <c r="S622" i="22"/>
  <c r="AL14" i="22"/>
  <c r="T621" i="22"/>
  <c r="T664" i="22"/>
  <c r="S621" i="22"/>
  <c r="T620" i="22"/>
  <c r="S661" i="22"/>
  <c r="T665" i="22"/>
  <c r="S657" i="22"/>
  <c r="T657" i="22"/>
  <c r="S665" i="22"/>
  <c r="S650" i="22"/>
  <c r="S660" i="22"/>
  <c r="T655" i="22"/>
  <c r="S620" i="22"/>
  <c r="AK14" i="22"/>
  <c r="CM14" i="22" s="1"/>
  <c r="T650" i="22"/>
  <c r="T659" i="22"/>
  <c r="S662" i="22"/>
  <c r="T662" i="22"/>
  <c r="S663" i="22"/>
  <c r="T663" i="22"/>
  <c r="S659" i="22"/>
  <c r="S651" i="22"/>
  <c r="T651" i="22"/>
  <c r="T658" i="22"/>
  <c r="S652" i="22"/>
  <c r="T619" i="22"/>
  <c r="S619" i="22"/>
  <c r="S625" i="22"/>
  <c r="T652" i="22"/>
  <c r="T625" i="22"/>
  <c r="S658" i="22"/>
  <c r="S653" i="22"/>
  <c r="T653" i="22"/>
  <c r="S626" i="22"/>
  <c r="T626" i="22"/>
  <c r="S654" i="22"/>
  <c r="T654" i="22"/>
  <c r="S666" i="22"/>
  <c r="S655" i="22"/>
  <c r="T661" i="22"/>
  <c r="T666" i="22"/>
  <c r="S623" i="22"/>
  <c r="S627" i="22"/>
  <c r="S656" i="22"/>
  <c r="T627" i="22"/>
  <c r="T623" i="22"/>
  <c r="T656" i="22"/>
  <c r="T622" i="22"/>
  <c r="T660" i="22"/>
  <c r="S664" i="22"/>
  <c r="T624" i="22"/>
  <c r="S624" i="22"/>
  <c r="B617" i="22"/>
  <c r="A617" i="22"/>
  <c r="E616" i="22"/>
  <c r="H619" i="22"/>
  <c r="H620" i="22"/>
  <c r="H621" i="22"/>
  <c r="H622" i="22"/>
  <c r="H623" i="22"/>
  <c r="H624" i="22"/>
  <c r="H625" i="22"/>
  <c r="H626" i="22"/>
  <c r="H627" i="22"/>
  <c r="H628" i="22"/>
  <c r="H629" i="22"/>
  <c r="H630" i="22"/>
  <c r="H631" i="22"/>
  <c r="H632" i="22"/>
  <c r="H633" i="22"/>
  <c r="B566" i="22"/>
  <c r="G565" i="22"/>
  <c r="E565" i="22"/>
  <c r="C565" i="22"/>
  <c r="F565" i="22" s="1"/>
  <c r="CI13" i="22"/>
  <c r="S601" i="22"/>
  <c r="T601" i="22"/>
  <c r="S602" i="22"/>
  <c r="T602"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605" i="22"/>
  <c r="T612" i="22"/>
  <c r="S612" i="22"/>
  <c r="T611" i="22"/>
  <c r="S611" i="22"/>
  <c r="T610" i="22"/>
  <c r="S610" i="22"/>
  <c r="T609" i="22"/>
  <c r="S609" i="22"/>
  <c r="T608" i="22"/>
  <c r="S608" i="22"/>
  <c r="T607" i="22"/>
  <c r="S607" i="22"/>
  <c r="T606" i="22"/>
  <c r="T583" i="22"/>
  <c r="S583" i="22"/>
  <c r="S606"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S605" i="22"/>
  <c r="T604" i="22"/>
  <c r="S604" i="22"/>
  <c r="T603" i="22"/>
  <c r="T585" i="22"/>
  <c r="S585" i="22"/>
  <c r="AL13" i="22"/>
  <c r="AK13" i="22"/>
  <c r="CM13" i="22" s="1"/>
  <c r="S603" i="22"/>
  <c r="T569" i="22"/>
  <c r="S569" i="22"/>
  <c r="T568" i="22"/>
  <c r="S568" i="22"/>
  <c r="T567" i="22"/>
  <c r="S567" i="22"/>
  <c r="T566" i="22"/>
  <c r="S566" i="22"/>
  <c r="T584" i="22"/>
  <c r="T565" i="22"/>
  <c r="S565" i="22"/>
  <c r="S584" i="22"/>
  <c r="S598" i="22"/>
  <c r="T598" i="22"/>
  <c r="S599" i="22"/>
  <c r="T599" i="22"/>
  <c r="S600" i="22"/>
  <c r="T600"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L566" i="22"/>
  <c r="L565" i="22"/>
  <c r="K565" i="22"/>
  <c r="G511" i="22"/>
  <c r="C511" i="22"/>
  <c r="B512" i="22"/>
  <c r="E511" i="22"/>
  <c r="F511" i="22"/>
  <c r="CI12" i="22"/>
  <c r="S537" i="22"/>
  <c r="T536" i="22"/>
  <c r="S535" i="22"/>
  <c r="T534" i="22"/>
  <c r="S534" i="22"/>
  <c r="S532" i="22"/>
  <c r="S531" i="22"/>
  <c r="T530" i="22"/>
  <c r="T529" i="22"/>
  <c r="S529" i="22"/>
  <c r="T528" i="22"/>
  <c r="T527" i="22"/>
  <c r="T526" i="22"/>
  <c r="S526" i="22"/>
  <c r="T525" i="22"/>
  <c r="S524" i="22"/>
  <c r="T523" i="22"/>
  <c r="T522" i="22"/>
  <c r="S522" i="22"/>
  <c r="S521" i="22"/>
  <c r="S520" i="22"/>
  <c r="S519" i="22"/>
  <c r="S518" i="22"/>
  <c r="T517" i="22"/>
  <c r="T516" i="22"/>
  <c r="S516" i="22"/>
  <c r="T515" i="22"/>
  <c r="S515" i="22"/>
  <c r="T514" i="22"/>
  <c r="T513" i="22"/>
  <c r="S513" i="22"/>
  <c r="S512" i="22"/>
  <c r="S548" i="22"/>
  <c r="T549" i="22"/>
  <c r="S551" i="22"/>
  <c r="S553" i="22"/>
  <c r="T554" i="22"/>
  <c r="S556" i="22"/>
  <c r="T556" i="22"/>
  <c r="S557" i="22"/>
  <c r="T518" i="22"/>
  <c r="S511" i="22"/>
  <c r="T511" i="22"/>
  <c r="T512" i="22"/>
  <c r="S514" i="22"/>
  <c r="S517" i="22"/>
  <c r="T519" i="22"/>
  <c r="T520" i="22"/>
  <c r="T521" i="22"/>
  <c r="S523" i="22"/>
  <c r="T524" i="22"/>
  <c r="S525" i="22"/>
  <c r="S527" i="22"/>
  <c r="S528" i="22"/>
  <c r="S530" i="22"/>
  <c r="T531" i="22"/>
  <c r="T532" i="22"/>
  <c r="S533" i="22"/>
  <c r="T533" i="22"/>
  <c r="T535" i="22"/>
  <c r="S536" i="22"/>
  <c r="AL12" i="22"/>
  <c r="AK12" i="22"/>
  <c r="CM12" i="22" s="1"/>
  <c r="T537" i="22"/>
  <c r="T538" i="22"/>
  <c r="T539" i="22"/>
  <c r="S540" i="22"/>
  <c r="S541" i="22"/>
  <c r="T542" i="22"/>
  <c r="T543" i="22"/>
  <c r="S544" i="22"/>
  <c r="T544" i="22"/>
  <c r="S545" i="22"/>
  <c r="S546" i="22"/>
  <c r="S547" i="22"/>
  <c r="T558" i="22"/>
  <c r="S558" i="22"/>
  <c r="T557" i="22"/>
  <c r="T555" i="22"/>
  <c r="S555" i="22"/>
  <c r="S554" i="22"/>
  <c r="T553" i="22"/>
  <c r="T552" i="22"/>
  <c r="S552" i="22"/>
  <c r="T551" i="22"/>
  <c r="T550" i="22"/>
  <c r="S550" i="22"/>
  <c r="S549" i="22"/>
  <c r="T548" i="22"/>
  <c r="T547" i="22"/>
  <c r="T546" i="22"/>
  <c r="T545" i="22"/>
  <c r="S543" i="22"/>
  <c r="S542" i="22"/>
  <c r="T541" i="22"/>
  <c r="T540" i="22"/>
  <c r="S539" i="22"/>
  <c r="S538" i="22"/>
  <c r="B509" i="22"/>
  <c r="J509" i="22" s="1"/>
  <c r="A509" i="22"/>
  <c r="E508" i="22"/>
  <c r="H520" i="22"/>
  <c r="H522" i="22"/>
  <c r="H523" i="22"/>
  <c r="H540" i="22"/>
  <c r="CB12" i="22" s="1"/>
  <c r="H543" i="22"/>
  <c r="CE12" i="22" s="1"/>
  <c r="L512" i="22"/>
  <c r="K511" i="22"/>
  <c r="L511" i="22"/>
  <c r="A12" i="22"/>
  <c r="B458" i="22"/>
  <c r="G457" i="22"/>
  <c r="C457" i="22"/>
  <c r="F457" i="22"/>
  <c r="E457" i="22"/>
  <c r="T464" i="22"/>
  <c r="S464" i="22"/>
  <c r="T473" i="22"/>
  <c r="S473" i="22"/>
  <c r="T472" i="22"/>
  <c r="S472" i="22"/>
  <c r="T463" i="22"/>
  <c r="T471" i="22"/>
  <c r="S471" i="22"/>
  <c r="T457" i="22"/>
  <c r="T470" i="22"/>
  <c r="S457" i="22"/>
  <c r="S463" i="22"/>
  <c r="T465" i="22"/>
  <c r="S465" i="22"/>
  <c r="T461" i="22"/>
  <c r="S461" i="22"/>
  <c r="T477" i="22"/>
  <c r="S468" i="22"/>
  <c r="S474" i="22"/>
  <c r="T467" i="22"/>
  <c r="T458" i="22"/>
  <c r="T474" i="22"/>
  <c r="T469" i="22"/>
  <c r="S462" i="22"/>
  <c r="S469" i="22"/>
  <c r="T462" i="22"/>
  <c r="S467" i="22"/>
  <c r="S459" i="22"/>
  <c r="T459" i="22"/>
  <c r="T466" i="22"/>
  <c r="S470" i="22"/>
  <c r="T468" i="22"/>
  <c r="S475" i="22"/>
  <c r="T475" i="22"/>
  <c r="S476" i="22"/>
  <c r="T476" i="22"/>
  <c r="S458" i="22"/>
  <c r="S477" i="22"/>
  <c r="S460" i="22"/>
  <c r="T460" i="22"/>
  <c r="S466"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9" i="22"/>
  <c r="H482" i="22"/>
  <c r="BX11" i="22" s="1"/>
  <c r="H484" i="22"/>
  <c r="BZ11" i="22" s="1"/>
  <c r="H486" i="22"/>
  <c r="CB11" i="22" s="1"/>
  <c r="H490" i="22"/>
  <c r="CF11" i="22" s="1"/>
  <c r="H491" i="22"/>
  <c r="CG11" i="22" s="1"/>
  <c r="H492" i="22"/>
  <c r="CH11" i="22" s="1"/>
  <c r="H493" i="22"/>
  <c r="H494" i="22"/>
  <c r="H495" i="22"/>
  <c r="H501" i="22"/>
  <c r="H478" i="22"/>
  <c r="H480" i="22"/>
  <c r="H481" i="22"/>
  <c r="BW11" i="22" s="1"/>
  <c r="H483" i="22"/>
  <c r="BY11" i="22" s="1"/>
  <c r="H485" i="22"/>
  <c r="CA11" i="22" s="1"/>
  <c r="H487" i="22"/>
  <c r="CC11" i="22" s="1"/>
  <c r="H488" i="22"/>
  <c r="CD11" i="22" s="1"/>
  <c r="H489" i="22"/>
  <c r="CE11" i="22" s="1"/>
  <c r="H496" i="22"/>
  <c r="H497" i="22"/>
  <c r="H498" i="22"/>
  <c r="H499" i="22"/>
  <c r="H500" i="22"/>
  <c r="H502" i="22"/>
  <c r="H503" i="22"/>
  <c r="H504" i="22"/>
  <c r="E403" i="22"/>
  <c r="C403" i="22"/>
  <c r="F403" i="22"/>
  <c r="B404" i="22"/>
  <c r="G403" i="22"/>
  <c r="CI10" i="22"/>
  <c r="T421" i="22"/>
  <c r="S433" i="22"/>
  <c r="T433" i="22"/>
  <c r="S421" i="22"/>
  <c r="T420" i="22"/>
  <c r="S420" i="22"/>
  <c r="T419" i="22"/>
  <c r="S419" i="22"/>
  <c r="T418" i="22"/>
  <c r="S418" i="22"/>
  <c r="T417" i="22"/>
  <c r="S417" i="22"/>
  <c r="S434" i="22"/>
  <c r="T434" i="22"/>
  <c r="T416" i="22"/>
  <c r="S416" i="22"/>
  <c r="S435" i="22"/>
  <c r="T435" i="22"/>
  <c r="T415" i="22"/>
  <c r="S436" i="22"/>
  <c r="T436" i="22"/>
  <c r="S415" i="22"/>
  <c r="T414" i="22"/>
  <c r="S414" i="22"/>
  <c r="T413" i="22"/>
  <c r="S413" i="22"/>
  <c r="T412" i="22"/>
  <c r="S412" i="22"/>
  <c r="T411" i="22"/>
  <c r="T410" i="22"/>
  <c r="S410" i="22"/>
  <c r="S437" i="22"/>
  <c r="T437" i="22"/>
  <c r="T409" i="22"/>
  <c r="S438" i="22"/>
  <c r="T438" i="22"/>
  <c r="S409" i="22"/>
  <c r="T408" i="22"/>
  <c r="S408" i="22"/>
  <c r="T407" i="22"/>
  <c r="S407" i="22"/>
  <c r="AL10" i="22"/>
  <c r="AK10" i="22"/>
  <c r="CM10" i="22" s="1"/>
  <c r="S439" i="22"/>
  <c r="T439" i="22"/>
  <c r="S440" i="22"/>
  <c r="T440" i="22"/>
  <c r="T406" i="22"/>
  <c r="S406" i="22"/>
  <c r="T405" i="22"/>
  <c r="S405" i="22"/>
  <c r="S441" i="22"/>
  <c r="T441" i="22"/>
  <c r="S442" i="22"/>
  <c r="T442" i="22"/>
  <c r="S403" i="22"/>
  <c r="S404" i="22"/>
  <c r="S443" i="22"/>
  <c r="T443" i="22"/>
  <c r="S444" i="22"/>
  <c r="T444" i="22"/>
  <c r="S445" i="22"/>
  <c r="T445" i="22"/>
  <c r="S446" i="22"/>
  <c r="T446" i="22"/>
  <c r="S447" i="22"/>
  <c r="T447" i="22"/>
  <c r="S448" i="22"/>
  <c r="T448" i="22"/>
  <c r="S449" i="22"/>
  <c r="T449" i="22"/>
  <c r="S450" i="22"/>
  <c r="T450" i="22"/>
  <c r="S411" i="22"/>
  <c r="T404" i="22"/>
  <c r="T403" i="22"/>
  <c r="T432" i="22"/>
  <c r="S432" i="22"/>
  <c r="T431" i="22"/>
  <c r="S431" i="22"/>
  <c r="T430" i="22"/>
  <c r="S430" i="22"/>
  <c r="T429" i="22"/>
  <c r="S429" i="22"/>
  <c r="T428" i="22"/>
  <c r="S428" i="22"/>
  <c r="T427" i="22"/>
  <c r="S427" i="22"/>
  <c r="T426" i="22"/>
  <c r="S426" i="22"/>
  <c r="T425" i="22"/>
  <c r="S425" i="22"/>
  <c r="T424" i="22"/>
  <c r="S424" i="22"/>
  <c r="T423" i="22"/>
  <c r="S423" i="22"/>
  <c r="T422" i="22"/>
  <c r="S422" i="22"/>
  <c r="A401" i="22"/>
  <c r="B401" i="22"/>
  <c r="E400" i="22"/>
  <c r="L403" i="22"/>
  <c r="K403" i="22"/>
  <c r="L404" i="22"/>
  <c r="A10" i="22"/>
  <c r="G349" i="22"/>
  <c r="B350" i="22"/>
  <c r="E349" i="22"/>
  <c r="C349" i="22"/>
  <c r="K349" i="22" s="1"/>
  <c r="F349" i="22"/>
  <c r="CI9" i="22"/>
  <c r="T357" i="22"/>
  <c r="T365" i="22"/>
  <c r="S395" i="22"/>
  <c r="T391" i="22"/>
  <c r="T389" i="22"/>
  <c r="S365" i="22"/>
  <c r="S389" i="22"/>
  <c r="T382" i="22"/>
  <c r="T376" i="22"/>
  <c r="S374" i="22"/>
  <c r="T367" i="22"/>
  <c r="S358" i="22"/>
  <c r="T379" i="22"/>
  <c r="T361" i="22"/>
  <c r="S384" i="22"/>
  <c r="T384" i="22"/>
  <c r="S350" i="22"/>
  <c r="S367" i="22"/>
  <c r="T381" i="22"/>
  <c r="T373" i="22"/>
  <c r="T370" i="22"/>
  <c r="S370" i="22"/>
  <c r="S383" i="22"/>
  <c r="S362" i="22"/>
  <c r="T363" i="22"/>
  <c r="T352" i="22"/>
  <c r="S349" i="22"/>
  <c r="S353" i="22"/>
  <c r="T395" i="22"/>
  <c r="T359" i="22"/>
  <c r="T394" i="22"/>
  <c r="S394" i="22"/>
  <c r="S366" i="22"/>
  <c r="S385" i="22"/>
  <c r="T393" i="22"/>
  <c r="S393" i="22"/>
  <c r="T356" i="22"/>
  <c r="S351" i="22"/>
  <c r="T392" i="22"/>
  <c r="S392" i="22"/>
  <c r="S381" i="22"/>
  <c r="T377" i="22"/>
  <c r="T390" i="22"/>
  <c r="T362" i="22"/>
  <c r="S390" i="22"/>
  <c r="S357" i="22"/>
  <c r="S361" i="22"/>
  <c r="T374" i="22"/>
  <c r="T360" i="22"/>
  <c r="S388" i="22"/>
  <c r="S363" i="22"/>
  <c r="T358" i="22"/>
  <c r="T387" i="22"/>
  <c r="S387" i="22"/>
  <c r="S360" i="22"/>
  <c r="T368" i="22"/>
  <c r="T385" i="22"/>
  <c r="S379" i="22"/>
  <c r="S380" i="22"/>
  <c r="T369" i="22"/>
  <c r="S364" i="22"/>
  <c r="T383" i="22"/>
  <c r="S352" i="22"/>
  <c r="T388" i="22"/>
  <c r="T386" i="22"/>
  <c r="T355" i="22"/>
  <c r="T353" i="22"/>
  <c r="T375" i="22"/>
  <c r="S391" i="22"/>
  <c r="S396" i="22"/>
  <c r="T351" i="22"/>
  <c r="AL9" i="22"/>
  <c r="AK9" i="22"/>
  <c r="CM9" i="22" s="1"/>
  <c r="T378" i="22"/>
  <c r="T350" i="22"/>
  <c r="S359" i="22"/>
  <c r="T354" i="22"/>
  <c r="S356" i="22"/>
  <c r="S373" i="22"/>
  <c r="S368" i="22"/>
  <c r="S376" i="22"/>
  <c r="S377" i="22"/>
  <c r="S382" i="22"/>
  <c r="T396" i="22"/>
  <c r="T371" i="22"/>
  <c r="S369" i="22"/>
  <c r="S375" i="22"/>
  <c r="S386" i="22"/>
  <c r="T364" i="22"/>
  <c r="S371" i="22"/>
  <c r="S354" i="22"/>
  <c r="S378" i="22"/>
  <c r="S372" i="22"/>
  <c r="T380" i="22"/>
  <c r="T372" i="22"/>
  <c r="T366" i="22"/>
  <c r="S355" i="22"/>
  <c r="T349" i="22"/>
  <c r="A347" i="22"/>
  <c r="B347" i="22"/>
  <c r="E346" i="22"/>
  <c r="H351" i="22"/>
  <c r="H356" i="22"/>
  <c r="H359" i="22"/>
  <c r="H366" i="22"/>
  <c r="H380" i="22"/>
  <c r="CD9" i="22" s="1"/>
  <c r="H386" i="22"/>
  <c r="H388" i="22"/>
  <c r="H389" i="22"/>
  <c r="H391" i="22"/>
  <c r="H393" i="22"/>
  <c r="H394" i="22"/>
  <c r="H395" i="22"/>
  <c r="H396" i="22"/>
  <c r="H364" i="22"/>
  <c r="H379" i="22"/>
  <c r="CC9" i="22" s="1"/>
  <c r="H383" i="22"/>
  <c r="CG9" i="22" s="1"/>
  <c r="H385" i="22"/>
  <c r="H392" i="22"/>
  <c r="H355" i="22"/>
  <c r="H382" i="22"/>
  <c r="CF9" i="22" s="1"/>
  <c r="L349" i="22"/>
  <c r="A9" i="22"/>
  <c r="B296" i="22"/>
  <c r="G295" i="22"/>
  <c r="Q295" i="22" s="1"/>
  <c r="C295" i="22"/>
  <c r="F295" i="22"/>
  <c r="E295" i="22"/>
  <c r="CI8" i="22"/>
  <c r="T331" i="22"/>
  <c r="T336" i="22"/>
  <c r="S309" i="22"/>
  <c r="S301" i="22"/>
  <c r="T341" i="22"/>
  <c r="S322" i="22"/>
  <c r="T303" i="22"/>
  <c r="T342" i="22"/>
  <c r="S319" i="22"/>
  <c r="S306" i="22"/>
  <c r="S313" i="22"/>
  <c r="T302" i="22"/>
  <c r="T307" i="22"/>
  <c r="S300" i="22"/>
  <c r="S296" i="22"/>
  <c r="S298" i="22"/>
  <c r="S297" i="22"/>
  <c r="T337" i="22"/>
  <c r="S334" i="22"/>
  <c r="T297" i="22"/>
  <c r="S331" i="22"/>
  <c r="T319" i="22"/>
  <c r="S327" i="22"/>
  <c r="S304" i="22"/>
  <c r="S326" i="22"/>
  <c r="T320" i="22"/>
  <c r="S314" i="22"/>
  <c r="T310" i="22"/>
  <c r="T334" i="22"/>
  <c r="T338" i="22"/>
  <c r="S329" i="22"/>
  <c r="T327" i="22"/>
  <c r="T311" i="22"/>
  <c r="T298" i="22"/>
  <c r="T333" i="22"/>
  <c r="S307" i="22"/>
  <c r="T305" i="22"/>
  <c r="T300" i="22"/>
  <c r="S342" i="22"/>
  <c r="S339" i="22"/>
  <c r="S323" i="22"/>
  <c r="T321" i="22"/>
  <c r="S315" i="22"/>
  <c r="T312" i="22"/>
  <c r="S311" i="22"/>
  <c r="S302" i="22"/>
  <c r="T299" i="22"/>
  <c r="T332" i="22"/>
  <c r="T314" i="22"/>
  <c r="T301" i="22"/>
  <c r="T306" i="22"/>
  <c r="S341" i="22"/>
  <c r="S335" i="22"/>
  <c r="S333" i="22"/>
  <c r="S320" i="22"/>
  <c r="T325" i="22"/>
  <c r="S308" i="22"/>
  <c r="S328" i="22"/>
  <c r="T329" i="22"/>
  <c r="S321" i="22"/>
  <c r="S325" i="22"/>
  <c r="S324" i="22"/>
  <c r="S303" i="22"/>
  <c r="T309" i="22"/>
  <c r="S316" i="22"/>
  <c r="S305" i="22"/>
  <c r="T308" i="22"/>
  <c r="T339" i="22"/>
  <c r="T330" i="22"/>
  <c r="S340" i="22"/>
  <c r="S336" i="22"/>
  <c r="S332" i="22"/>
  <c r="T326" i="22"/>
  <c r="T322" i="22"/>
  <c r="S317" i="22"/>
  <c r="T318" i="22"/>
  <c r="T317" i="22"/>
  <c r="S310" i="22"/>
  <c r="S299" i="22"/>
  <c r="S337" i="22"/>
  <c r="T315" i="22"/>
  <c r="S295" i="22"/>
  <c r="T340" i="22"/>
  <c r="S338" i="22"/>
  <c r="T328" i="22"/>
  <c r="T316" i="22"/>
  <c r="T304" i="22"/>
  <c r="S330" i="22"/>
  <c r="T324" i="22"/>
  <c r="AL8" i="22"/>
  <c r="AK8" i="22"/>
  <c r="CM8" i="22" s="1"/>
  <c r="T295" i="22"/>
  <c r="T296" i="22"/>
  <c r="S312" i="22"/>
  <c r="T313" i="22"/>
  <c r="S318" i="22"/>
  <c r="T323" i="22"/>
  <c r="T335" i="22"/>
  <c r="B293" i="22"/>
  <c r="A293" i="22"/>
  <c r="E292" i="22"/>
  <c r="H296" i="22"/>
  <c r="H300" i="22"/>
  <c r="H330" i="22"/>
  <c r="CH8" i="22" s="1"/>
  <c r="H332" i="22"/>
  <c r="H341" i="22"/>
  <c r="H310" i="22"/>
  <c r="H321" i="22"/>
  <c r="BY8" i="22" s="1"/>
  <c r="H329" i="22"/>
  <c r="CG8" i="22" s="1"/>
  <c r="L296" i="22"/>
  <c r="L295" i="22"/>
  <c r="K295" i="22"/>
  <c r="A8" i="22"/>
  <c r="G241" i="22"/>
  <c r="C241" i="22"/>
  <c r="K241" i="22" s="1"/>
  <c r="B242" i="22"/>
  <c r="L242" i="22" s="1"/>
  <c r="E241" i="22"/>
  <c r="F241" i="22"/>
  <c r="CI7" i="22"/>
  <c r="T248" i="22"/>
  <c r="T242" i="22"/>
  <c r="S250" i="22"/>
  <c r="S263" i="22"/>
  <c r="T257" i="22"/>
  <c r="S286" i="22"/>
  <c r="AL7" i="22"/>
  <c r="AK7" i="22"/>
  <c r="CM7" i="22" s="1"/>
  <c r="L7" i="22"/>
  <c r="AI7" i="22" s="1"/>
  <c r="K7" i="22"/>
  <c r="T272" i="22"/>
  <c r="T267" i="22"/>
  <c r="T262" i="22"/>
  <c r="S256" i="22"/>
  <c r="T245" i="22"/>
  <c r="S279" i="22"/>
  <c r="T269" i="22"/>
  <c r="S251" i="22"/>
  <c r="T241" i="22"/>
  <c r="T280" i="22"/>
  <c r="S266" i="22"/>
  <c r="T265" i="22"/>
  <c r="T264" i="22"/>
  <c r="S284" i="22"/>
  <c r="S282" i="22"/>
  <c r="S261" i="22"/>
  <c r="T255" i="22"/>
  <c r="T249" i="22"/>
  <c r="S276" i="22"/>
  <c r="T274" i="22"/>
  <c r="T259" i="22"/>
  <c r="S255" i="22"/>
  <c r="S283" i="22"/>
  <c r="T270" i="22"/>
  <c r="S260" i="22"/>
  <c r="S258" i="22"/>
  <c r="T252" i="22"/>
  <c r="S247" i="22"/>
  <c r="S241" i="22"/>
  <c r="T277" i="22"/>
  <c r="T273" i="22"/>
  <c r="S248" i="22"/>
  <c r="T253" i="22"/>
  <c r="T254" i="22"/>
  <c r="S267" i="22"/>
  <c r="T275" i="22"/>
  <c r="S259" i="22"/>
  <c r="T244" i="22"/>
  <c r="S277" i="22"/>
  <c r="S280" i="22"/>
  <c r="T246" i="22"/>
  <c r="S281" i="22"/>
  <c r="T284" i="22"/>
  <c r="T271" i="22"/>
  <c r="T260" i="22"/>
  <c r="T256" i="22"/>
  <c r="T250" i="22"/>
  <c r="S245" i="22"/>
  <c r="T287" i="22"/>
  <c r="S268" i="22"/>
  <c r="T266" i="22"/>
  <c r="S253" i="22"/>
  <c r="S252" i="22"/>
  <c r="S244" i="22"/>
  <c r="S288" i="22"/>
  <c r="T285" i="22"/>
  <c r="S273" i="22"/>
  <c r="S270" i="22"/>
  <c r="T268" i="22"/>
  <c r="T263" i="22"/>
  <c r="T251" i="22"/>
  <c r="T288" i="22"/>
  <c r="S275" i="22"/>
  <c r="S243" i="22"/>
  <c r="T282" i="22"/>
  <c r="S271" i="22"/>
  <c r="S262" i="22"/>
  <c r="T286" i="22"/>
  <c r="T279" i="22"/>
  <c r="T278" i="22"/>
  <c r="S278" i="22"/>
  <c r="T276" i="22"/>
  <c r="S274" i="22"/>
  <c r="S265" i="22"/>
  <c r="T258" i="22"/>
  <c r="S246" i="22"/>
  <c r="S242" i="22"/>
  <c r="S269" i="22"/>
  <c r="S249" i="22"/>
  <c r="S285" i="22"/>
  <c r="T283" i="22"/>
  <c r="T281" i="22"/>
  <c r="T247" i="22"/>
  <c r="S264" i="22"/>
  <c r="S257" i="22"/>
  <c r="S254" i="22"/>
  <c r="T243" i="22"/>
  <c r="S287" i="22"/>
  <c r="S272" i="22"/>
  <c r="T261" i="22"/>
  <c r="B239" i="22"/>
  <c r="A239" i="22"/>
  <c r="E238" i="22"/>
  <c r="H285" i="22"/>
  <c r="H276" i="22"/>
  <c r="CH7" i="22" s="1"/>
  <c r="H264" i="22"/>
  <c r="A7" i="22"/>
  <c r="L241" i="22"/>
  <c r="C187" i="22"/>
  <c r="G187" i="22"/>
  <c r="B188" i="22"/>
  <c r="E187" i="22"/>
  <c r="F187" i="22"/>
  <c r="CI6" i="22"/>
  <c r="T194" i="22"/>
  <c r="T195" i="22"/>
  <c r="T219" i="22"/>
  <c r="T224" i="22"/>
  <c r="S202" i="22"/>
  <c r="T199" i="22"/>
  <c r="S209" i="22"/>
  <c r="T218" i="22"/>
  <c r="S222" i="22"/>
  <c r="S225" i="22"/>
  <c r="S226" i="22"/>
  <c r="T191" i="22"/>
  <c r="T204" i="22"/>
  <c r="S188" i="22"/>
  <c r="S221" i="22"/>
  <c r="T211" i="22"/>
  <c r="T212" i="22"/>
  <c r="T228" i="22"/>
  <c r="S233" i="22"/>
  <c r="T197" i="22"/>
  <c r="AL6" i="22"/>
  <c r="AK6" i="22"/>
  <c r="CM6" i="22" s="1"/>
  <c r="T198" i="22"/>
  <c r="S205" i="22"/>
  <c r="S212" i="22"/>
  <c r="S215" i="22"/>
  <c r="T225" i="22"/>
  <c r="S196" i="22"/>
  <c r="S204" i="22"/>
  <c r="S199" i="22"/>
  <c r="S203" i="22"/>
  <c r="T232" i="22"/>
  <c r="S211" i="22"/>
  <c r="S229" i="22"/>
  <c r="S217" i="22"/>
  <c r="T210" i="22"/>
  <c r="T208" i="22"/>
  <c r="T193" i="22"/>
  <c r="T189" i="22"/>
  <c r="S201" i="22"/>
  <c r="T216" i="22"/>
  <c r="T214" i="22"/>
  <c r="S216" i="22"/>
  <c r="T203" i="22"/>
  <c r="S200" i="22"/>
  <c r="S197" i="22"/>
  <c r="T222" i="22"/>
  <c r="T229" i="22"/>
  <c r="T192" i="22"/>
  <c r="T202" i="22"/>
  <c r="T205" i="22"/>
  <c r="S234" i="22"/>
  <c r="T226" i="22"/>
  <c r="T213" i="22"/>
  <c r="S213" i="22"/>
  <c r="T233" i="22"/>
  <c r="S198" i="22"/>
  <c r="S191" i="22"/>
  <c r="S220" i="22"/>
  <c r="S190" i="22"/>
  <c r="S210" i="22"/>
  <c r="T196" i="22"/>
  <c r="S219" i="22"/>
  <c r="S207" i="22"/>
  <c r="S230" i="22"/>
  <c r="S193" i="22"/>
  <c r="S189" i="22"/>
  <c r="S214" i="22"/>
  <c r="T215" i="22"/>
  <c r="S218" i="22"/>
  <c r="S224" i="22"/>
  <c r="S227" i="22"/>
  <c r="T227" i="22"/>
  <c r="S231" i="22"/>
  <c r="T234" i="22"/>
  <c r="T221" i="22"/>
  <c r="T223" i="22"/>
  <c r="T207" i="22"/>
  <c r="T230" i="22"/>
  <c r="S195" i="22"/>
  <c r="S187" i="22"/>
  <c r="T201" i="22"/>
  <c r="S208" i="22"/>
  <c r="T209" i="22"/>
  <c r="T220" i="22"/>
  <c r="T200" i="22"/>
  <c r="S228" i="22"/>
  <c r="T206" i="22"/>
  <c r="S194" i="22"/>
  <c r="S232" i="22"/>
  <c r="S206" i="22"/>
  <c r="S223" i="22"/>
  <c r="T190" i="22"/>
  <c r="T231" i="22"/>
  <c r="T187" i="22"/>
  <c r="T188" i="22"/>
  <c r="S192" i="22"/>
  <c r="T217" i="22"/>
  <c r="A185" i="22"/>
  <c r="B185" i="22"/>
  <c r="J185" i="22" s="1"/>
  <c r="E184" i="22"/>
  <c r="H214" i="22"/>
  <c r="BZ6" i="22" s="1"/>
  <c r="H224" i="22"/>
  <c r="H226" i="22"/>
  <c r="H229" i="22"/>
  <c r="H232" i="22"/>
  <c r="H198" i="22"/>
  <c r="H210" i="22"/>
  <c r="H219" i="22"/>
  <c r="CE6" i="22" s="1"/>
  <c r="H211" i="22"/>
  <c r="H231" i="22"/>
  <c r="H188" i="22"/>
  <c r="H189" i="22"/>
  <c r="H195" i="22"/>
  <c r="H230" i="22"/>
  <c r="H234" i="22"/>
  <c r="H193" i="22"/>
  <c r="H200" i="22"/>
  <c r="H203" i="22"/>
  <c r="H217" i="22"/>
  <c r="CC6" i="22" s="1"/>
  <c r="H216" i="22"/>
  <c r="CB6" i="22" s="1"/>
  <c r="H191" i="22"/>
  <c r="H204" i="22"/>
  <c r="H223" i="22"/>
  <c r="H227" i="22"/>
  <c r="H196" i="22"/>
  <c r="H228" i="22"/>
  <c r="H190" i="22"/>
  <c r="H202" i="22"/>
  <c r="H212" i="22"/>
  <c r="BX6" i="22" s="1"/>
  <c r="H218" i="22"/>
  <c r="CD6" i="22" s="1"/>
  <c r="H221" i="22"/>
  <c r="CG6" i="22" s="1"/>
  <c r="H233" i="22"/>
  <c r="H187" i="22"/>
  <c r="H197" i="22"/>
  <c r="H209" i="22"/>
  <c r="H205" i="22"/>
  <c r="H213" i="22"/>
  <c r="BY6" i="22" s="1"/>
  <c r="H201" i="22"/>
  <c r="H206" i="22"/>
  <c r="H199" i="22"/>
  <c r="H222" i="22"/>
  <c r="CH6" i="22" s="1"/>
  <c r="H192" i="22"/>
  <c r="H215" i="22"/>
  <c r="CA6" i="22" s="1"/>
  <c r="H220" i="22"/>
  <c r="CF6" i="22" s="1"/>
  <c r="A6" i="22"/>
  <c r="L188" i="22"/>
  <c r="L187" i="22"/>
  <c r="K187" i="22"/>
  <c r="C133" i="22"/>
  <c r="B134" i="22"/>
  <c r="F133" i="22"/>
  <c r="G133" i="22"/>
  <c r="E133" i="22"/>
  <c r="T141" i="22"/>
  <c r="T164" i="22"/>
  <c r="T134" i="22"/>
  <c r="S156" i="22"/>
  <c r="T163" i="22"/>
  <c r="T161" i="22"/>
  <c r="T156" i="22"/>
  <c r="S161" i="22"/>
  <c r="T165" i="22"/>
  <c r="S163" i="22"/>
  <c r="T160" i="22"/>
  <c r="S160" i="22"/>
  <c r="S148" i="22"/>
  <c r="T148" i="22"/>
  <c r="S149" i="22"/>
  <c r="T149" i="22"/>
  <c r="S150" i="22"/>
  <c r="T150" i="22"/>
  <c r="S157" i="22"/>
  <c r="T157" i="22"/>
  <c r="T159" i="22"/>
  <c r="S165" i="22"/>
  <c r="S159" i="22"/>
  <c r="T162" i="22"/>
  <c r="T158" i="22"/>
  <c r="S162" i="22"/>
  <c r="S151" i="22"/>
  <c r="T151" i="22"/>
  <c r="S152" i="22"/>
  <c r="T152" i="22"/>
  <c r="S153" i="22"/>
  <c r="T153" i="22"/>
  <c r="S154" i="22"/>
  <c r="T154" i="22"/>
  <c r="T166" i="22"/>
  <c r="S166" i="22"/>
  <c r="S155" i="22"/>
  <c r="S135" i="22"/>
  <c r="T135" i="22"/>
  <c r="S136" i="22"/>
  <c r="T136" i="22"/>
  <c r="T168" i="22"/>
  <c r="S137" i="22"/>
  <c r="S168" i="22"/>
  <c r="T137" i="22"/>
  <c r="T167" i="22"/>
  <c r="S167" i="22"/>
  <c r="S138" i="22"/>
  <c r="T138" i="22"/>
  <c r="S139" i="22"/>
  <c r="T139" i="22"/>
  <c r="S140" i="22"/>
  <c r="T140" i="22"/>
  <c r="S141" i="22"/>
  <c r="T155" i="22"/>
  <c r="S142" i="22"/>
  <c r="T142" i="22"/>
  <c r="S143" i="22"/>
  <c r="T143" i="22"/>
  <c r="S144" i="22"/>
  <c r="T144" i="22"/>
  <c r="S145" i="22"/>
  <c r="S146" i="22"/>
  <c r="T146" i="22"/>
  <c r="S147" i="22"/>
  <c r="T147" i="22"/>
  <c r="S158" i="22"/>
  <c r="T145" i="22"/>
  <c r="S133" i="22"/>
  <c r="T133" i="22"/>
  <c r="S164" i="22"/>
  <c r="S134"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6" i="22"/>
  <c r="H172" i="22"/>
  <c r="H178" i="22"/>
  <c r="H173" i="22"/>
  <c r="H180" i="22"/>
  <c r="H171" i="22"/>
  <c r="H174" i="22"/>
  <c r="H175" i="22"/>
  <c r="H177" i="22"/>
  <c r="H179" i="22"/>
  <c r="B80" i="22"/>
  <c r="G79" i="22"/>
  <c r="E79" i="22"/>
  <c r="C79" i="22"/>
  <c r="F79" i="22" s="1"/>
  <c r="CI4" i="22"/>
  <c r="T111" i="22"/>
  <c r="S111" i="22"/>
  <c r="T110" i="22"/>
  <c r="S110" i="22"/>
  <c r="T109" i="22"/>
  <c r="S109" i="22"/>
  <c r="T108" i="22"/>
  <c r="S108" i="22"/>
  <c r="T107" i="22"/>
  <c r="S107" i="22"/>
  <c r="T106" i="22"/>
  <c r="S106" i="22"/>
  <c r="T105" i="22"/>
  <c r="S105" i="22"/>
  <c r="T104" i="22"/>
  <c r="S104" i="22"/>
  <c r="S118" i="22"/>
  <c r="T103" i="22"/>
  <c r="S103" i="22"/>
  <c r="T102" i="22"/>
  <c r="S102" i="22"/>
  <c r="T101" i="22"/>
  <c r="T118" i="22"/>
  <c r="S119" i="22"/>
  <c r="T119" i="22"/>
  <c r="S120" i="22"/>
  <c r="T120" i="22"/>
  <c r="S121" i="22"/>
  <c r="T121" i="22"/>
  <c r="S122" i="22"/>
  <c r="T125" i="22"/>
  <c r="T122" i="22"/>
  <c r="S123" i="22"/>
  <c r="T123" i="22"/>
  <c r="S124" i="22"/>
  <c r="AK4" i="22"/>
  <c r="AL4" i="22"/>
  <c r="T124" i="22"/>
  <c r="S125" i="22"/>
  <c r="S126" i="22"/>
  <c r="T126" i="22"/>
  <c r="S79" i="22"/>
  <c r="T79" i="22"/>
  <c r="S80" i="22"/>
  <c r="T80" i="22"/>
  <c r="S81" i="22"/>
  <c r="T81" i="22"/>
  <c r="S82" i="22"/>
  <c r="T82" i="22"/>
  <c r="S83" i="22"/>
  <c r="T83" i="22"/>
  <c r="S84" i="22"/>
  <c r="T84" i="22"/>
  <c r="S85" i="22"/>
  <c r="T85" i="22"/>
  <c r="S86" i="22"/>
  <c r="T86" i="22"/>
  <c r="S87" i="22"/>
  <c r="T87" i="22"/>
  <c r="S88" i="22"/>
  <c r="T88" i="22"/>
  <c r="S89" i="22"/>
  <c r="T89" i="22"/>
  <c r="S90" i="22"/>
  <c r="T90" i="22"/>
  <c r="S91" i="22"/>
  <c r="T91" i="22"/>
  <c r="S92" i="22"/>
  <c r="T92" i="22"/>
  <c r="T117" i="22"/>
  <c r="S117" i="22"/>
  <c r="S93" i="22"/>
  <c r="T116" i="22"/>
  <c r="S116" i="22"/>
  <c r="T93" i="22"/>
  <c r="S94" i="22"/>
  <c r="T94" i="22"/>
  <c r="T115" i="22"/>
  <c r="S95" i="22"/>
  <c r="T95" i="22"/>
  <c r="S115" i="22"/>
  <c r="S96" i="22"/>
  <c r="T96" i="22"/>
  <c r="T114" i="22"/>
  <c r="S114" i="22"/>
  <c r="S97" i="22"/>
  <c r="T113" i="22"/>
  <c r="T97" i="22"/>
  <c r="S98" i="22"/>
  <c r="T98" i="22"/>
  <c r="S99" i="22"/>
  <c r="S113" i="22"/>
  <c r="T99" i="22"/>
  <c r="S100" i="22"/>
  <c r="T100" i="22"/>
  <c r="T112" i="22"/>
  <c r="S112" i="22"/>
  <c r="S101"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X72" i="22"/>
  <c r="W72" i="22"/>
  <c r="AE72" i="22"/>
  <c r="W71" i="22"/>
  <c r="Y71" i="22"/>
  <c r="X71" i="22"/>
  <c r="AE71" i="22"/>
  <c r="X70" i="22"/>
  <c r="CF70" i="22"/>
  <c r="CC70" i="22"/>
  <c r="CE70" i="22"/>
  <c r="CB70" i="22"/>
  <c r="CD70" i="22"/>
  <c r="Y70" i="22"/>
  <c r="CA70" i="22"/>
  <c r="CH70" i="22"/>
  <c r="BZ70" i="22"/>
  <c r="W70" i="22"/>
  <c r="BX70" i="22"/>
  <c r="BW70" i="22"/>
  <c r="CG70" i="22"/>
  <c r="BY70" i="22"/>
  <c r="AE70" i="22"/>
  <c r="X69" i="22"/>
  <c r="CH69" i="22"/>
  <c r="CG69" i="22"/>
  <c r="CE69" i="22"/>
  <c r="CD69" i="22"/>
  <c r="CC69" i="22"/>
  <c r="CB69" i="22"/>
  <c r="CA69" i="22"/>
  <c r="BZ69" i="22"/>
  <c r="BY69" i="22"/>
  <c r="BX69" i="22"/>
  <c r="BW69" i="22"/>
  <c r="W69" i="22"/>
  <c r="CF69" i="22"/>
  <c r="Y69" i="22"/>
  <c r="AE69" i="22"/>
  <c r="CH68" i="22"/>
  <c r="CG68" i="22"/>
  <c r="CF68" i="22"/>
  <c r="CE68" i="22"/>
  <c r="CD68" i="22"/>
  <c r="CB68" i="22"/>
  <c r="CA68" i="22"/>
  <c r="BZ68" i="22"/>
  <c r="BY68" i="22"/>
  <c r="BX68" i="22"/>
  <c r="BW68" i="22"/>
  <c r="Y68" i="22"/>
  <c r="X68" i="22"/>
  <c r="W68" i="22"/>
  <c r="CC68" i="22"/>
  <c r="AE68" i="22"/>
  <c r="Y67" i="22"/>
  <c r="X67" i="22"/>
  <c r="W67" i="22"/>
  <c r="AE67" i="22"/>
  <c r="Y66" i="22"/>
  <c r="X66" i="22"/>
  <c r="W66" i="22"/>
  <c r="AE66" i="22"/>
  <c r="Y65" i="22"/>
  <c r="X65" i="22"/>
  <c r="W65" i="22"/>
  <c r="AE65" i="22"/>
  <c r="CH64" i="22"/>
  <c r="CG64" i="22"/>
  <c r="CF64" i="22"/>
  <c r="CE64" i="22"/>
  <c r="CD64" i="22"/>
  <c r="CC64" i="22"/>
  <c r="CB64" i="22"/>
  <c r="CA64" i="22"/>
  <c r="BZ64" i="22"/>
  <c r="BY64" i="22"/>
  <c r="BX64" i="22"/>
  <c r="BW64" i="22"/>
  <c r="Y64" i="22"/>
  <c r="X64" i="22"/>
  <c r="W64" i="22"/>
  <c r="AE64" i="22"/>
  <c r="CB63" i="22"/>
  <c r="CA63" i="22"/>
  <c r="BZ63" i="22"/>
  <c r="BY63" i="22"/>
  <c r="BX63" i="22"/>
  <c r="BW63" i="22"/>
  <c r="Y63" i="22"/>
  <c r="X63" i="22"/>
  <c r="W63" i="22"/>
  <c r="CH63" i="22"/>
  <c r="CG63" i="22"/>
  <c r="CF63" i="22"/>
  <c r="CE63" i="22"/>
  <c r="CD63" i="22"/>
  <c r="AE63" i="22"/>
  <c r="Y62" i="22"/>
  <c r="X62" i="22"/>
  <c r="W62" i="22"/>
  <c r="AE62" i="22"/>
  <c r="W61" i="22"/>
  <c r="Y61" i="22"/>
  <c r="X61" i="22"/>
  <c r="AE61" i="22"/>
  <c r="X60" i="22"/>
  <c r="W60" i="22"/>
  <c r="Y60" i="22"/>
  <c r="AE60" i="22"/>
  <c r="W59" i="22"/>
  <c r="Y59" i="22"/>
  <c r="X59" i="22"/>
  <c r="AE59" i="22"/>
  <c r="Y58" i="22"/>
  <c r="X58" i="22"/>
  <c r="W58" i="22"/>
  <c r="AE58" i="22"/>
  <c r="Y57" i="22"/>
  <c r="X57" i="22"/>
  <c r="W57" i="22"/>
  <c r="AE57" i="22"/>
  <c r="W56" i="22"/>
  <c r="X56" i="22"/>
  <c r="Y56" i="22"/>
  <c r="AE56" i="22"/>
  <c r="W55" i="22"/>
  <c r="X55" i="22"/>
  <c r="Y55" i="22"/>
  <c r="AE55" i="22"/>
  <c r="W54" i="22"/>
  <c r="Y54" i="22"/>
  <c r="X54" i="22"/>
  <c r="AE54" i="22"/>
  <c r="Y53" i="22"/>
  <c r="X53" i="22"/>
  <c r="W53" i="22"/>
  <c r="AE53" i="22"/>
  <c r="Y52" i="22"/>
  <c r="X52" i="22"/>
  <c r="W52" i="22"/>
  <c r="AE52" i="22"/>
  <c r="Y51" i="22"/>
  <c r="X51" i="22"/>
  <c r="W51" i="22"/>
  <c r="AE51" i="22"/>
  <c r="W50" i="22"/>
  <c r="X50" i="22"/>
  <c r="Y50" i="22"/>
  <c r="AE50" i="22"/>
  <c r="Y49" i="22"/>
  <c r="X49" i="22"/>
  <c r="W49" i="22"/>
  <c r="AE49" i="22"/>
  <c r="W48" i="22"/>
  <c r="X48" i="22"/>
  <c r="Y48" i="22"/>
  <c r="AE48" i="22"/>
  <c r="W47" i="22"/>
  <c r="X47" i="22"/>
  <c r="Y47" i="22"/>
  <c r="AE47" i="22"/>
  <c r="Y46" i="22"/>
  <c r="X46" i="22"/>
  <c r="W46" i="22"/>
  <c r="AE46" i="22"/>
  <c r="Y45" i="22"/>
  <c r="X45" i="22"/>
  <c r="W45" i="22"/>
  <c r="AE45" i="22"/>
  <c r="Y44" i="22"/>
  <c r="X44" i="22"/>
  <c r="W44" i="22"/>
  <c r="AE44" i="22"/>
  <c r="W43" i="22"/>
  <c r="X43" i="22"/>
  <c r="Y43" i="22"/>
  <c r="AE43" i="22"/>
  <c r="BX42" i="22"/>
  <c r="BW42" i="22"/>
  <c r="Y42" i="22"/>
  <c r="X42" i="22"/>
  <c r="W42" i="22"/>
  <c r="CH42" i="22"/>
  <c r="CF42" i="22"/>
  <c r="BZ42" i="22"/>
  <c r="CA42" i="22"/>
  <c r="CB42" i="22"/>
  <c r="BY42" i="22"/>
  <c r="CC42" i="22"/>
  <c r="CG42" i="22"/>
  <c r="CD42" i="22"/>
  <c r="CE42" i="22"/>
  <c r="AE42" i="22"/>
  <c r="X41" i="22"/>
  <c r="CH41" i="22"/>
  <c r="W41" i="22"/>
  <c r="CF41" i="22"/>
  <c r="CE41" i="22"/>
  <c r="CD41" i="22"/>
  <c r="CC41" i="22"/>
  <c r="CB41" i="22"/>
  <c r="CA41" i="22"/>
  <c r="BZ41" i="22"/>
  <c r="BY41" i="22"/>
  <c r="BX41" i="22"/>
  <c r="BW41" i="22"/>
  <c r="CG41" i="22"/>
  <c r="Y41" i="22"/>
  <c r="AE41" i="22"/>
  <c r="Y40" i="22"/>
  <c r="X40" i="22"/>
  <c r="W40" i="22"/>
  <c r="AE40" i="22"/>
  <c r="Y39" i="22"/>
  <c r="X39" i="22"/>
  <c r="W39" i="22"/>
  <c r="AE39" i="22"/>
  <c r="X38" i="22"/>
  <c r="Y38" i="22"/>
  <c r="W38" i="22"/>
  <c r="AE38" i="22"/>
  <c r="Y37" i="22"/>
  <c r="X37" i="22"/>
  <c r="W37" i="22"/>
  <c r="AE37" i="22"/>
  <c r="W36" i="22"/>
  <c r="X36" i="22"/>
  <c r="Y36" i="22"/>
  <c r="AE36" i="22"/>
  <c r="X35" i="22"/>
  <c r="W35" i="22"/>
  <c r="Y35" i="22"/>
  <c r="AE35" i="22"/>
  <c r="Y34" i="22"/>
  <c r="X34" i="22"/>
  <c r="W34" i="22"/>
  <c r="AE34" i="22"/>
  <c r="W33" i="22"/>
  <c r="X33" i="22"/>
  <c r="Y33" i="22"/>
  <c r="BW33" i="22"/>
  <c r="BX33" i="22"/>
  <c r="BY33" i="22"/>
  <c r="BZ33" i="22"/>
  <c r="CA33" i="22"/>
  <c r="CB33" i="22"/>
  <c r="CC33" i="22"/>
  <c r="CD33" i="22"/>
  <c r="CE33" i="22"/>
  <c r="CF33" i="22"/>
  <c r="CG33" i="22"/>
  <c r="CH33" i="22"/>
  <c r="AE33" i="22"/>
  <c r="X32" i="22"/>
  <c r="W32" i="22"/>
  <c r="Y32" i="22"/>
  <c r="AE32" i="22"/>
  <c r="X31" i="22"/>
  <c r="W31" i="22"/>
  <c r="Y31" i="22"/>
  <c r="B34" i="7"/>
  <c r="B33" i="6"/>
  <c r="B34" i="8"/>
  <c r="AE31" i="22"/>
  <c r="X30" i="22"/>
  <c r="Y30" i="22"/>
  <c r="W30" i="22"/>
  <c r="AE30" i="22"/>
  <c r="W29" i="22"/>
  <c r="X29" i="22"/>
  <c r="Y29" i="22"/>
  <c r="AE29" i="22"/>
  <c r="Y28" i="22"/>
  <c r="X28" i="22"/>
  <c r="W28" i="22"/>
  <c r="AE28" i="22"/>
  <c r="X27" i="22"/>
  <c r="Y27" i="22"/>
  <c r="W27" i="22"/>
  <c r="AE27" i="22"/>
  <c r="W26" i="22"/>
  <c r="X26" i="22"/>
  <c r="Y26" i="22"/>
  <c r="AE26" i="22"/>
  <c r="Y25" i="22"/>
  <c r="X25" i="22"/>
  <c r="W25" i="22"/>
  <c r="AE25" i="22"/>
  <c r="W24" i="22"/>
  <c r="X24" i="22"/>
  <c r="Y24" i="22"/>
  <c r="AE24" i="22"/>
  <c r="Y23" i="22"/>
  <c r="W23" i="22"/>
  <c r="X23" i="22"/>
  <c r="AE23" i="22"/>
  <c r="X22" i="22"/>
  <c r="Y22" i="22"/>
  <c r="W22" i="22"/>
  <c r="AE22" i="22"/>
  <c r="X21" i="22"/>
  <c r="Y21" i="22"/>
  <c r="W21" i="22"/>
  <c r="AE21" i="22"/>
  <c r="Y20" i="22"/>
  <c r="X20" i="22"/>
  <c r="W20" i="22"/>
  <c r="AE20" i="22"/>
  <c r="Y19" i="22"/>
  <c r="X19" i="22"/>
  <c r="W19" i="22"/>
  <c r="AE19" i="22"/>
  <c r="X18" i="22"/>
  <c r="W18" i="22"/>
  <c r="Y18" i="22"/>
  <c r="AE18" i="22"/>
  <c r="W17" i="22"/>
  <c r="X17" i="22"/>
  <c r="Y17" i="22"/>
  <c r="AE17" i="22"/>
  <c r="Y16" i="22"/>
  <c r="X16" i="22"/>
  <c r="W16" i="22"/>
  <c r="AE16" i="22"/>
  <c r="W15" i="22"/>
  <c r="X15" i="22"/>
  <c r="Y15" i="22"/>
  <c r="AE15" i="22"/>
  <c r="Y14" i="22"/>
  <c r="X14" i="22"/>
  <c r="W14" i="22"/>
  <c r="AE14" i="22"/>
  <c r="X13" i="22"/>
  <c r="Y13" i="22"/>
  <c r="W13" i="22"/>
  <c r="AE13" i="22"/>
  <c r="Y12" i="22"/>
  <c r="X12" i="22"/>
  <c r="W12" i="22"/>
  <c r="AE12" i="22"/>
  <c r="Y11" i="22"/>
  <c r="X11" i="22"/>
  <c r="W11" i="22"/>
  <c r="AE11" i="22"/>
  <c r="Y10" i="22"/>
  <c r="X10" i="22"/>
  <c r="W10" i="22"/>
  <c r="AE10" i="22"/>
  <c r="X9" i="22"/>
  <c r="W9" i="22"/>
  <c r="Y9" i="22"/>
  <c r="AE9" i="22"/>
  <c r="Y8" i="22"/>
  <c r="W8" i="22"/>
  <c r="X8" i="22"/>
  <c r="AE8" i="22"/>
  <c r="Y7" i="22"/>
  <c r="X7" i="22"/>
  <c r="W7" i="22"/>
  <c r="AE7" i="22"/>
  <c r="Y6" i="22"/>
  <c r="W6" i="22"/>
  <c r="X6" i="22"/>
  <c r="AE6" i="22"/>
  <c r="X5" i="22"/>
  <c r="Y5" i="22"/>
  <c r="W5" i="22"/>
  <c r="AE5" i="22"/>
  <c r="W4" i="22"/>
  <c r="Y4" i="22"/>
  <c r="X4" i="22"/>
  <c r="AE4" i="22"/>
  <c r="E17" i="17"/>
  <c r="C17" i="17"/>
  <c r="B18" i="17"/>
  <c r="F17" i="17"/>
  <c r="C17" i="18" s="1"/>
  <c r="G17" i="17"/>
  <c r="X16" i="17"/>
  <c r="B82" i="12"/>
  <c r="I82" i="12" s="1"/>
  <c r="V17" i="17"/>
  <c r="W15" i="17"/>
  <c r="R17" i="17"/>
  <c r="H17" i="18" s="1"/>
  <c r="R511" i="22"/>
  <c r="R565" i="22"/>
  <c r="R2023" i="22"/>
  <c r="R2077" i="22"/>
  <c r="Q727" i="22"/>
  <c r="Q781" i="22"/>
  <c r="Q2077" i="22"/>
  <c r="P727" i="22"/>
  <c r="P781" i="22"/>
  <c r="P1483" i="22"/>
  <c r="P1159" i="22"/>
  <c r="P2023" i="22"/>
  <c r="P2077" i="22"/>
  <c r="P2941" i="22"/>
  <c r="P3265" i="22"/>
  <c r="F7" i="17"/>
  <c r="H4242" i="22"/>
  <c r="H4747" i="22"/>
  <c r="H4748" i="22"/>
  <c r="H4246" i="22"/>
  <c r="H4746" i="22"/>
  <c r="H4247" i="22"/>
  <c r="H33" i="17"/>
  <c r="D33" i="18" s="1"/>
  <c r="H32" i="17"/>
  <c r="D32" i="18" s="1"/>
  <c r="H4749" i="22"/>
  <c r="H4750" i="22"/>
  <c r="H31" i="17"/>
  <c r="D31" i="18" s="1"/>
  <c r="H30" i="17"/>
  <c r="D30" i="18" s="1"/>
  <c r="H29" i="17"/>
  <c r="D29" i="18" s="1"/>
  <c r="H4240" i="22"/>
  <c r="H28" i="17"/>
  <c r="D28" i="18" s="1"/>
  <c r="H4742" i="22"/>
  <c r="H4241" i="22"/>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X246" i="4"/>
  <c r="W246" i="4"/>
  <c r="V246" i="4"/>
  <c r="W245" i="4"/>
  <c r="X245" i="4"/>
  <c r="V245" i="4"/>
  <c r="W244" i="4"/>
  <c r="V244" i="4"/>
  <c r="X244" i="4"/>
  <c r="X243" i="4"/>
  <c r="W243" i="4"/>
  <c r="V243" i="4"/>
  <c r="W242" i="4"/>
  <c r="X242" i="4"/>
  <c r="V242" i="4"/>
  <c r="X241" i="4"/>
  <c r="W241" i="4"/>
  <c r="V241" i="4"/>
  <c r="V240" i="4"/>
  <c r="W240" i="4"/>
  <c r="X240" i="4"/>
  <c r="V239" i="4"/>
  <c r="W239" i="4"/>
  <c r="X239" i="4"/>
  <c r="X238" i="4"/>
  <c r="V238" i="4"/>
  <c r="W238" i="4"/>
  <c r="X237" i="4"/>
  <c r="V237" i="4"/>
  <c r="W237" i="4"/>
  <c r="W236" i="4"/>
  <c r="V236" i="4"/>
  <c r="X236" i="4"/>
  <c r="X235" i="4"/>
  <c r="W235" i="4"/>
  <c r="V235" i="4"/>
  <c r="V234" i="4"/>
  <c r="W234" i="4"/>
  <c r="X234" i="4"/>
  <c r="X233" i="4"/>
  <c r="W233" i="4"/>
  <c r="V233" i="4"/>
  <c r="W232" i="4"/>
  <c r="X232" i="4"/>
  <c r="V232" i="4"/>
  <c r="V231" i="4"/>
  <c r="X231" i="4"/>
  <c r="W231" i="4"/>
  <c r="X230" i="4"/>
  <c r="W230" i="4"/>
  <c r="V230" i="4"/>
  <c r="V229" i="4"/>
  <c r="X229" i="4"/>
  <c r="W229" i="4"/>
  <c r="X228" i="4"/>
  <c r="W228" i="4"/>
  <c r="V228" i="4"/>
  <c r="X227" i="4"/>
  <c r="V227" i="4"/>
  <c r="W227" i="4"/>
  <c r="X226" i="4"/>
  <c r="W226" i="4"/>
  <c r="V226" i="4"/>
  <c r="X225" i="4"/>
  <c r="W225" i="4"/>
  <c r="V225" i="4"/>
  <c r="V224" i="4"/>
  <c r="W224" i="4"/>
  <c r="X224" i="4"/>
  <c r="V223" i="4"/>
  <c r="X223" i="4"/>
  <c r="W223" i="4"/>
  <c r="V222" i="4"/>
  <c r="W222" i="4"/>
  <c r="X222" i="4"/>
  <c r="V221" i="4"/>
  <c r="W221" i="4"/>
  <c r="X221" i="4"/>
  <c r="W220" i="4"/>
  <c r="X220" i="4"/>
  <c r="V220" i="4"/>
  <c r="V219" i="4"/>
  <c r="W219" i="4"/>
  <c r="X219" i="4"/>
  <c r="V218" i="4"/>
  <c r="W218" i="4"/>
  <c r="X218" i="4"/>
  <c r="W217" i="4"/>
  <c r="X217" i="4"/>
  <c r="V217" i="4"/>
  <c r="X216" i="4"/>
  <c r="W216" i="4"/>
  <c r="V216" i="4"/>
  <c r="V215" i="4"/>
  <c r="W215" i="4"/>
  <c r="X215" i="4"/>
  <c r="V214" i="4"/>
  <c r="W214" i="4"/>
  <c r="X214" i="4"/>
  <c r="V213" i="4"/>
  <c r="W213" i="4"/>
  <c r="X213" i="4"/>
  <c r="V212" i="4"/>
  <c r="X212" i="4"/>
  <c r="W212" i="4"/>
  <c r="W211" i="4"/>
  <c r="V211" i="4"/>
  <c r="X211" i="4"/>
  <c r="X210" i="4"/>
  <c r="W210" i="4"/>
  <c r="V210" i="4"/>
  <c r="X209" i="4"/>
  <c r="W209" i="4"/>
  <c r="V209" i="4"/>
  <c r="W208" i="4"/>
  <c r="V208" i="4"/>
  <c r="X208" i="4"/>
  <c r="X207" i="4"/>
  <c r="W207" i="4"/>
  <c r="V207" i="4"/>
  <c r="X206" i="4"/>
  <c r="W206" i="4"/>
  <c r="V206" i="4"/>
  <c r="V205" i="4"/>
  <c r="W205" i="4"/>
  <c r="X205" i="4"/>
  <c r="X204" i="4"/>
  <c r="V204" i="4"/>
  <c r="W204" i="4"/>
  <c r="X203" i="4"/>
  <c r="W203" i="4"/>
  <c r="V203" i="4"/>
  <c r="X202" i="4"/>
  <c r="W202" i="4"/>
  <c r="V202" i="4"/>
  <c r="X201" i="4"/>
  <c r="W201" i="4"/>
  <c r="V201" i="4"/>
  <c r="X200" i="4"/>
  <c r="W200" i="4"/>
  <c r="V200" i="4"/>
  <c r="X199" i="4"/>
  <c r="V199" i="4"/>
  <c r="W199" i="4"/>
  <c r="X198" i="4"/>
  <c r="V198" i="4"/>
  <c r="W198" i="4"/>
  <c r="W197" i="4"/>
  <c r="V197" i="4"/>
  <c r="X197" i="4"/>
  <c r="X196" i="4"/>
  <c r="W196" i="4"/>
  <c r="V196" i="4"/>
  <c r="X195" i="4"/>
  <c r="W195" i="4"/>
  <c r="V195" i="4"/>
  <c r="V194" i="4"/>
  <c r="W194" i="4"/>
  <c r="X194" i="4"/>
  <c r="V193" i="4"/>
  <c r="W193" i="4"/>
  <c r="X193" i="4"/>
  <c r="X192" i="4"/>
  <c r="W192" i="4"/>
  <c r="V192" i="4"/>
  <c r="W191" i="4"/>
  <c r="X191" i="4"/>
  <c r="V191" i="4"/>
  <c r="X190" i="4"/>
  <c r="V190" i="4"/>
  <c r="W190" i="4"/>
  <c r="X189" i="4"/>
  <c r="W189" i="4"/>
  <c r="V189" i="4"/>
  <c r="X188" i="4"/>
  <c r="W188" i="4"/>
  <c r="V188" i="4"/>
  <c r="W187" i="4"/>
  <c r="V187" i="4"/>
  <c r="X187" i="4"/>
  <c r="W186" i="4"/>
  <c r="V186" i="4"/>
  <c r="X186" i="4"/>
  <c r="X185" i="4"/>
  <c r="W185" i="4"/>
  <c r="V185" i="4"/>
  <c r="X184" i="4"/>
  <c r="W184" i="4"/>
  <c r="V184" i="4"/>
  <c r="X183" i="4"/>
  <c r="W183" i="4"/>
  <c r="V183" i="4"/>
  <c r="X182" i="4"/>
  <c r="V182" i="4"/>
  <c r="W182" i="4"/>
  <c r="V181" i="4"/>
  <c r="W181" i="4"/>
  <c r="X181" i="4"/>
  <c r="W180" i="4"/>
  <c r="V180" i="4"/>
  <c r="X180" i="4"/>
  <c r="X179" i="4"/>
  <c r="W179" i="4"/>
  <c r="V179" i="4"/>
  <c r="V178" i="4"/>
  <c r="X178" i="4"/>
  <c r="W178" i="4"/>
  <c r="V177" i="4"/>
  <c r="W177" i="4"/>
  <c r="X177" i="4"/>
  <c r="X176" i="4"/>
  <c r="W176" i="4"/>
  <c r="V176" i="4"/>
  <c r="X175" i="4"/>
  <c r="W175" i="4"/>
  <c r="V175" i="4"/>
  <c r="X174" i="4"/>
  <c r="W174" i="4"/>
  <c r="V174" i="4"/>
  <c r="X173" i="4"/>
  <c r="W173" i="4"/>
  <c r="V173" i="4"/>
  <c r="X172" i="4"/>
  <c r="W172" i="4"/>
  <c r="V172" i="4"/>
  <c r="X171" i="4"/>
  <c r="W171" i="4"/>
  <c r="V171" i="4"/>
  <c r="X170" i="4"/>
  <c r="W170" i="4"/>
  <c r="V170" i="4"/>
  <c r="W169" i="4"/>
  <c r="X169" i="4"/>
  <c r="V169" i="4"/>
  <c r="W168" i="4"/>
  <c r="V168" i="4"/>
  <c r="X168" i="4"/>
  <c r="X167" i="4"/>
  <c r="W167" i="4"/>
  <c r="V167" i="4"/>
  <c r="X166" i="4"/>
  <c r="V166" i="4"/>
  <c r="W166" i="4"/>
  <c r="V165" i="4"/>
  <c r="W165" i="4"/>
  <c r="X165" i="4"/>
  <c r="V164" i="4"/>
  <c r="W164" i="4"/>
  <c r="X164" i="4"/>
  <c r="X163" i="4"/>
  <c r="V163" i="4"/>
  <c r="W163" i="4"/>
  <c r="X162" i="4"/>
  <c r="W162" i="4"/>
  <c r="V162" i="4"/>
  <c r="W161" i="4"/>
  <c r="V161" i="4"/>
  <c r="X161" i="4"/>
  <c r="X160" i="4"/>
  <c r="V160" i="4"/>
  <c r="W160" i="4"/>
  <c r="W159" i="4"/>
  <c r="V159" i="4"/>
  <c r="X159" i="4"/>
  <c r="X158" i="4"/>
  <c r="W158" i="4"/>
  <c r="V158" i="4"/>
  <c r="X157" i="4"/>
  <c r="W157" i="4"/>
  <c r="V157" i="4"/>
  <c r="X156" i="4"/>
  <c r="V156" i="4"/>
  <c r="W156" i="4"/>
  <c r="V155" i="4"/>
  <c r="X155" i="4"/>
  <c r="W155" i="4"/>
  <c r="X154" i="4"/>
  <c r="W154" i="4"/>
  <c r="V154" i="4"/>
  <c r="X153" i="4"/>
  <c r="V153" i="4"/>
  <c r="W153" i="4"/>
  <c r="X152" i="4"/>
  <c r="V152" i="4"/>
  <c r="W152" i="4"/>
  <c r="X151" i="4"/>
  <c r="W151" i="4"/>
  <c r="V151" i="4"/>
  <c r="W150" i="4"/>
  <c r="X150" i="4"/>
  <c r="V150" i="4"/>
  <c r="X149" i="4"/>
  <c r="W149" i="4"/>
  <c r="V149" i="4"/>
  <c r="W148" i="4"/>
  <c r="V148" i="4"/>
  <c r="X148" i="4"/>
  <c r="W147" i="4"/>
  <c r="X147" i="4"/>
  <c r="V147" i="4"/>
  <c r="X146" i="4"/>
  <c r="W146" i="4"/>
  <c r="V146" i="4"/>
  <c r="X145" i="4"/>
  <c r="W145" i="4"/>
  <c r="V145" i="4"/>
  <c r="X144" i="4"/>
  <c r="W144" i="4"/>
  <c r="V144" i="4"/>
  <c r="X143" i="4"/>
  <c r="W143" i="4"/>
  <c r="V143" i="4"/>
  <c r="X142" i="4"/>
  <c r="W142" i="4"/>
  <c r="V142" i="4"/>
  <c r="X141" i="4"/>
  <c r="W141" i="4"/>
  <c r="V141" i="4"/>
  <c r="V140" i="4"/>
  <c r="X140" i="4"/>
  <c r="W140" i="4"/>
  <c r="X139" i="4"/>
  <c r="W139" i="4"/>
  <c r="V139" i="4"/>
  <c r="V138" i="4"/>
  <c r="X138" i="4"/>
  <c r="W138" i="4"/>
  <c r="X137" i="4"/>
  <c r="W137" i="4"/>
  <c r="V137" i="4"/>
  <c r="X136" i="4"/>
  <c r="W136" i="4"/>
  <c r="V136" i="4"/>
  <c r="X135" i="4"/>
  <c r="W135" i="4"/>
  <c r="V135" i="4"/>
  <c r="X134" i="4"/>
  <c r="W134" i="4"/>
  <c r="V134" i="4"/>
  <c r="W133" i="4"/>
  <c r="V133" i="4"/>
  <c r="X133" i="4"/>
  <c r="V132" i="4"/>
  <c r="W132" i="4"/>
  <c r="X132" i="4"/>
  <c r="X131" i="4"/>
  <c r="W131" i="4"/>
  <c r="V131" i="4"/>
  <c r="X130" i="4"/>
  <c r="W130" i="4"/>
  <c r="V130" i="4"/>
  <c r="X129" i="4"/>
  <c r="W129" i="4"/>
  <c r="V129" i="4"/>
  <c r="X128" i="4"/>
  <c r="W128" i="4"/>
  <c r="V128" i="4"/>
  <c r="W127" i="4"/>
  <c r="X127" i="4"/>
  <c r="V127" i="4"/>
  <c r="W126" i="4"/>
  <c r="X126" i="4"/>
  <c r="V126" i="4"/>
  <c r="V125" i="4"/>
  <c r="X125" i="4"/>
  <c r="W125" i="4"/>
  <c r="V124" i="4"/>
  <c r="X124" i="4"/>
  <c r="W124" i="4"/>
  <c r="X123" i="4"/>
  <c r="W123" i="4"/>
  <c r="V123" i="4"/>
  <c r="X122" i="4"/>
  <c r="W122" i="4"/>
  <c r="V122" i="4"/>
  <c r="X121" i="4"/>
  <c r="W121" i="4"/>
  <c r="V121" i="4"/>
  <c r="V120" i="4"/>
  <c r="X120" i="4"/>
  <c r="W120" i="4"/>
  <c r="X119" i="4"/>
  <c r="W119" i="4"/>
  <c r="V119" i="4"/>
  <c r="X118" i="4"/>
  <c r="W118" i="4"/>
  <c r="V118" i="4"/>
  <c r="W117" i="4"/>
  <c r="V117" i="4"/>
  <c r="X117" i="4"/>
  <c r="X116" i="4"/>
  <c r="W116" i="4"/>
  <c r="V116" i="4"/>
  <c r="X115" i="4"/>
  <c r="W115" i="4"/>
  <c r="V115" i="4"/>
  <c r="W114" i="4"/>
  <c r="V114" i="4"/>
  <c r="X114" i="4"/>
  <c r="X113" i="4"/>
  <c r="W113" i="4"/>
  <c r="V113" i="4"/>
  <c r="W112" i="4"/>
  <c r="V112" i="4"/>
  <c r="X112" i="4"/>
  <c r="X111" i="4"/>
  <c r="W111" i="4"/>
  <c r="V111" i="4"/>
  <c r="X110" i="4"/>
  <c r="W110" i="4"/>
  <c r="V110" i="4"/>
  <c r="X109" i="4"/>
  <c r="W109" i="4"/>
  <c r="V109" i="4"/>
  <c r="X108" i="4"/>
  <c r="V108" i="4"/>
  <c r="W108" i="4"/>
  <c r="V107" i="4"/>
  <c r="W107" i="4"/>
  <c r="X107" i="4"/>
  <c r="W106" i="4"/>
  <c r="X106" i="4"/>
  <c r="V106" i="4"/>
  <c r="X105" i="4"/>
  <c r="W105" i="4"/>
  <c r="V105" i="4"/>
  <c r="V104" i="4"/>
  <c r="X104" i="4"/>
  <c r="W104" i="4"/>
  <c r="X103" i="4"/>
  <c r="W103" i="4"/>
  <c r="V103" i="4"/>
  <c r="X102" i="4"/>
  <c r="W102" i="4"/>
  <c r="V102" i="4"/>
  <c r="X101" i="4"/>
  <c r="W101" i="4"/>
  <c r="V101" i="4"/>
  <c r="V100" i="4"/>
  <c r="W100" i="4"/>
  <c r="X100" i="4"/>
  <c r="W99" i="4"/>
  <c r="X99" i="4"/>
  <c r="V99" i="4"/>
  <c r="V98" i="4"/>
  <c r="W98" i="4"/>
  <c r="X98" i="4"/>
  <c r="W97" i="4"/>
  <c r="V97" i="4"/>
  <c r="X97" i="4"/>
  <c r="V96" i="4"/>
  <c r="X96" i="4"/>
  <c r="W96" i="4"/>
  <c r="W95" i="4"/>
  <c r="X95" i="4"/>
  <c r="V95" i="4"/>
  <c r="X94" i="4"/>
  <c r="V94" i="4"/>
  <c r="W94" i="4"/>
  <c r="V93" i="4"/>
  <c r="W93" i="4"/>
  <c r="X93" i="4"/>
  <c r="V92" i="4"/>
  <c r="W92" i="4"/>
  <c r="X92" i="4"/>
  <c r="X91" i="4"/>
  <c r="W91" i="4"/>
  <c r="V91" i="4"/>
  <c r="X90" i="4"/>
  <c r="W90" i="4"/>
  <c r="V90" i="4"/>
  <c r="X89" i="4"/>
  <c r="W89" i="4"/>
  <c r="V89" i="4"/>
  <c r="X88" i="4"/>
  <c r="W88" i="4"/>
  <c r="V88" i="4"/>
  <c r="W87" i="4"/>
  <c r="X87" i="4"/>
  <c r="V87" i="4"/>
  <c r="X86" i="4"/>
  <c r="W86" i="4"/>
  <c r="V86" i="4"/>
  <c r="V85" i="4"/>
  <c r="X85" i="4"/>
  <c r="W85" i="4"/>
  <c r="V84" i="4"/>
  <c r="X84" i="4"/>
  <c r="W84" i="4"/>
  <c r="V83" i="4"/>
  <c r="W83" i="4"/>
  <c r="X83" i="4"/>
  <c r="V82" i="4"/>
  <c r="W82" i="4"/>
  <c r="X82" i="4"/>
  <c r="W81" i="4"/>
  <c r="X81" i="4"/>
  <c r="V81" i="4"/>
  <c r="V80" i="4"/>
  <c r="X80" i="4"/>
  <c r="W80" i="4"/>
  <c r="V79" i="4"/>
  <c r="X79" i="4"/>
  <c r="W79" i="4"/>
  <c r="X78" i="4"/>
  <c r="V78" i="4"/>
  <c r="W78" i="4"/>
  <c r="V77" i="4"/>
  <c r="W77" i="4"/>
  <c r="X77" i="4"/>
  <c r="W76" i="4"/>
  <c r="X76" i="4"/>
  <c r="V76" i="4"/>
  <c r="X75" i="4"/>
  <c r="V75" i="4"/>
  <c r="W75" i="4"/>
  <c r="X74" i="4"/>
  <c r="W74" i="4"/>
  <c r="V74" i="4"/>
  <c r="W73" i="4"/>
  <c r="V73" i="4"/>
  <c r="X73" i="4"/>
  <c r="W72" i="4"/>
  <c r="X72" i="4"/>
  <c r="V72" i="4"/>
  <c r="X71" i="4"/>
  <c r="T71" i="4"/>
  <c r="S71" i="4"/>
  <c r="R71" i="4"/>
  <c r="O71" i="4"/>
  <c r="P71" i="4"/>
  <c r="R70" i="4"/>
  <c r="P70" i="4"/>
  <c r="S70" i="4"/>
  <c r="O70" i="4"/>
  <c r="Q70" i="4" s="1"/>
  <c r="U70" i="4"/>
  <c r="X70" i="4"/>
  <c r="P69" i="4"/>
  <c r="S69" i="4"/>
  <c r="U69" i="4"/>
  <c r="X69" i="4"/>
  <c r="R69" i="4"/>
  <c r="O69" i="4"/>
  <c r="Q69" i="4" s="1"/>
  <c r="X68" i="4"/>
  <c r="U68" i="4"/>
  <c r="S68" i="4"/>
  <c r="R68" i="4"/>
  <c r="P68" i="4"/>
  <c r="O68" i="4"/>
  <c r="Q68" i="4" s="1"/>
  <c r="O67" i="4"/>
  <c r="X67" i="4"/>
  <c r="T67" i="4"/>
  <c r="S67" i="4"/>
  <c r="R67" i="4"/>
  <c r="P67" i="4"/>
  <c r="U66" i="4"/>
  <c r="S66" i="4"/>
  <c r="X66" i="4"/>
  <c r="R66" i="4"/>
  <c r="O66" i="4"/>
  <c r="Q66" i="4" s="1"/>
  <c r="P66" i="4"/>
  <c r="U65" i="4"/>
  <c r="S65" i="4"/>
  <c r="P65" i="4"/>
  <c r="O65" i="4"/>
  <c r="Q65" i="4" s="1"/>
  <c r="R65" i="4"/>
  <c r="X65" i="4"/>
  <c r="S64" i="4"/>
  <c r="X64" i="4"/>
  <c r="U64" i="4"/>
  <c r="R64" i="4"/>
  <c r="P64" i="4"/>
  <c r="O64" i="4"/>
  <c r="Q64" i="4" s="1"/>
  <c r="X63" i="4"/>
  <c r="T63" i="4"/>
  <c r="S63" i="4"/>
  <c r="R63" i="4"/>
  <c r="P63" i="4"/>
  <c r="O63" i="4"/>
  <c r="Q63" i="4" s="1"/>
  <c r="U62" i="4"/>
  <c r="S62" i="4"/>
  <c r="R62" i="4"/>
  <c r="P62" i="4"/>
  <c r="O62" i="4"/>
  <c r="Q62" i="4" s="1"/>
  <c r="X62" i="4"/>
  <c r="U61" i="4"/>
  <c r="S61" i="4"/>
  <c r="R61" i="4"/>
  <c r="P61" i="4"/>
  <c r="O61" i="4"/>
  <c r="Q61" i="4" s="1"/>
  <c r="X61" i="4"/>
  <c r="X60" i="4"/>
  <c r="T60" i="4"/>
  <c r="S60" i="4"/>
  <c r="R60" i="4"/>
  <c r="P60" i="4"/>
  <c r="O60" i="4"/>
  <c r="Q60" i="4" s="1"/>
  <c r="O59" i="4"/>
  <c r="Q59" i="4" s="1"/>
  <c r="P59" i="4"/>
  <c r="R59" i="4"/>
  <c r="S59" i="4"/>
  <c r="X59" i="4"/>
  <c r="U59" i="4"/>
  <c r="X58" i="4"/>
  <c r="T58" i="4"/>
  <c r="S58" i="4"/>
  <c r="R58" i="4"/>
  <c r="P58" i="4"/>
  <c r="O58" i="4"/>
  <c r="Q58" i="4" s="1"/>
  <c r="O57" i="4"/>
  <c r="Q57" i="4" s="1"/>
  <c r="X57" i="4"/>
  <c r="U57" i="4"/>
  <c r="S57" i="4"/>
  <c r="R57" i="4"/>
  <c r="P57" i="4"/>
  <c r="X56" i="4"/>
  <c r="U56" i="4"/>
  <c r="S56" i="4"/>
  <c r="R56" i="4"/>
  <c r="P56" i="4"/>
  <c r="O56" i="4"/>
  <c r="Q56" i="4" s="1"/>
  <c r="O55" i="4"/>
  <c r="Q55" i="4" s="1"/>
  <c r="X55" i="4"/>
  <c r="U55" i="4"/>
  <c r="S55" i="4"/>
  <c r="R55" i="4"/>
  <c r="P55" i="4"/>
  <c r="X54" i="4"/>
  <c r="T54" i="4"/>
  <c r="S54" i="4"/>
  <c r="R54" i="4"/>
  <c r="P54" i="4"/>
  <c r="O54" i="4"/>
  <c r="Q54" i="4" s="1"/>
  <c r="X53" i="4"/>
  <c r="U53" i="4"/>
  <c r="S53" i="4"/>
  <c r="R53" i="4"/>
  <c r="P53" i="4"/>
  <c r="O53" i="4"/>
  <c r="Q53" i="4" s="1"/>
  <c r="P52" i="4"/>
  <c r="O52" i="4"/>
  <c r="Q52" i="4" s="1"/>
  <c r="R52" i="4"/>
  <c r="X52" i="4"/>
  <c r="U52" i="4"/>
  <c r="S52" i="4"/>
  <c r="X51" i="4"/>
  <c r="O51" i="4"/>
  <c r="Q51" i="4" s="1"/>
  <c r="R51" i="4"/>
  <c r="S51" i="4"/>
  <c r="T51" i="4"/>
  <c r="P51" i="4"/>
  <c r="S50" i="4"/>
  <c r="R50" i="4"/>
  <c r="P50" i="4"/>
  <c r="O50" i="4"/>
  <c r="Q50" i="4" s="1"/>
  <c r="X50" i="4"/>
  <c r="U50" i="4"/>
  <c r="S49" i="4"/>
  <c r="R49" i="4"/>
  <c r="P49" i="4"/>
  <c r="O49" i="4"/>
  <c r="Q49" i="4" s="1"/>
  <c r="X49" i="4"/>
  <c r="U49" i="4"/>
  <c r="O48" i="4"/>
  <c r="Q48" i="4" s="1"/>
  <c r="P48" i="4"/>
  <c r="R48" i="4"/>
  <c r="U48" i="4"/>
  <c r="S48" i="4"/>
  <c r="X48" i="4"/>
  <c r="T47" i="4"/>
  <c r="S47" i="4"/>
  <c r="R47" i="4"/>
  <c r="P47" i="4"/>
  <c r="O47" i="4"/>
  <c r="Q47" i="4" s="1"/>
  <c r="X47" i="4"/>
  <c r="X46" i="4"/>
  <c r="U46" i="4"/>
  <c r="O46" i="4"/>
  <c r="Q46" i="4" s="1"/>
  <c r="P46" i="4"/>
  <c r="R46" i="4"/>
  <c r="S46" i="4"/>
  <c r="O45" i="4"/>
  <c r="X45" i="4"/>
  <c r="U45" i="4"/>
  <c r="S45" i="4"/>
  <c r="R45" i="4"/>
  <c r="P45" i="4"/>
  <c r="O44" i="4"/>
  <c r="Q44" i="4" s="1"/>
  <c r="P44" i="4"/>
  <c r="S44" i="4"/>
  <c r="R44" i="4"/>
  <c r="U44" i="4"/>
  <c r="X44" i="4"/>
  <c r="X43" i="4"/>
  <c r="O43" i="4"/>
  <c r="Q43" i="4" s="1"/>
  <c r="P43" i="4"/>
  <c r="R43" i="4"/>
  <c r="S43" i="4"/>
  <c r="T43" i="4"/>
  <c r="S42" i="4"/>
  <c r="R42" i="4"/>
  <c r="P42" i="4"/>
  <c r="O42" i="4"/>
  <c r="Q42" i="4" s="1"/>
  <c r="U42" i="4"/>
  <c r="X42" i="4"/>
  <c r="O41" i="4"/>
  <c r="Q41" i="4" s="1"/>
  <c r="P41" i="4"/>
  <c r="R41" i="4"/>
  <c r="S41" i="4"/>
  <c r="U41" i="4"/>
  <c r="X41" i="4"/>
  <c r="X40" i="4"/>
  <c r="T40" i="4"/>
  <c r="S40" i="4"/>
  <c r="R40" i="4"/>
  <c r="P40" i="4"/>
  <c r="O40" i="4"/>
  <c r="Q40" i="4" s="1"/>
  <c r="X39" i="4"/>
  <c r="U39" i="4"/>
  <c r="S39" i="4"/>
  <c r="R39" i="4"/>
  <c r="P39" i="4"/>
  <c r="O39" i="4"/>
  <c r="Q39" i="4" s="1"/>
  <c r="U38" i="4"/>
  <c r="S38" i="4"/>
  <c r="R38" i="4"/>
  <c r="X38" i="4"/>
  <c r="P38" i="4"/>
  <c r="O38" i="4"/>
  <c r="Q38" i="4" s="1"/>
  <c r="X37" i="4"/>
  <c r="T37" i="4"/>
  <c r="S37" i="4"/>
  <c r="P37" i="4"/>
  <c r="O37" i="4"/>
  <c r="Q37" i="4" s="1"/>
  <c r="R37" i="4"/>
  <c r="X36" i="4"/>
  <c r="S36" i="4"/>
  <c r="P36" i="4"/>
  <c r="U36" i="4"/>
  <c r="O36" i="4"/>
  <c r="Q36" i="4" s="1"/>
  <c r="R36" i="4"/>
  <c r="R35" i="4"/>
  <c r="U35" i="4"/>
  <c r="X35" i="4"/>
  <c r="P35" i="4"/>
  <c r="S35" i="4"/>
  <c r="O35" i="4"/>
  <c r="Q35" i="4" s="1"/>
  <c r="U34" i="4"/>
  <c r="R34" i="4"/>
  <c r="P34" i="4"/>
  <c r="X34" i="4"/>
  <c r="S34" i="4"/>
  <c r="O34" i="4"/>
  <c r="Q34" i="4" s="1"/>
  <c r="S33" i="4"/>
  <c r="T33" i="4"/>
  <c r="O33" i="4"/>
  <c r="Q33" i="4" s="1"/>
  <c r="P33" i="4"/>
  <c r="R33" i="4"/>
  <c r="X33" i="4"/>
  <c r="O32" i="4"/>
  <c r="Q32" i="4" s="1"/>
  <c r="P32" i="4"/>
  <c r="R32" i="4"/>
  <c r="U32" i="4"/>
  <c r="X32" i="4"/>
  <c r="S32" i="4"/>
  <c r="S31" i="4"/>
  <c r="R31" i="4"/>
  <c r="X31" i="4"/>
  <c r="U31" i="4"/>
  <c r="O31" i="4"/>
  <c r="Q31" i="4" s="1"/>
  <c r="P31" i="4"/>
  <c r="R30" i="4"/>
  <c r="O30" i="4"/>
  <c r="Q30" i="4" s="1"/>
  <c r="P30" i="4"/>
  <c r="S30" i="4"/>
  <c r="T30" i="4"/>
  <c r="X30" i="4"/>
  <c r="P29" i="4"/>
  <c r="R29" i="4"/>
  <c r="S29" i="4"/>
  <c r="U29" i="4"/>
  <c r="X29" i="4"/>
  <c r="O29" i="4"/>
  <c r="Q29" i="4" s="1"/>
  <c r="X28" i="4"/>
  <c r="U28" i="4"/>
  <c r="S28" i="4"/>
  <c r="R28" i="4"/>
  <c r="P28" i="4"/>
  <c r="O28" i="4"/>
  <c r="Q28" i="4" s="1"/>
  <c r="O27" i="4"/>
  <c r="Q27" i="4" s="1"/>
  <c r="P27" i="4"/>
  <c r="X27" i="4"/>
  <c r="U27" i="4"/>
  <c r="S27" i="4"/>
  <c r="R27" i="4"/>
  <c r="S26" i="4"/>
  <c r="T26" i="4"/>
  <c r="X26" i="4"/>
  <c r="O26" i="4"/>
  <c r="Q26" i="4" s="1"/>
  <c r="P26" i="4"/>
  <c r="R26" i="4"/>
  <c r="U25" i="4"/>
  <c r="O25" i="4"/>
  <c r="Q25" i="4" s="1"/>
  <c r="P25" i="4"/>
  <c r="R25" i="4"/>
  <c r="X25" i="4"/>
  <c r="S25" i="4"/>
  <c r="U24" i="4"/>
  <c r="S24" i="4"/>
  <c r="X24" i="4"/>
  <c r="O24" i="4"/>
  <c r="Q24" i="4" s="1"/>
  <c r="P24" i="4"/>
  <c r="R24" i="4"/>
  <c r="R23" i="4"/>
  <c r="O23" i="4"/>
  <c r="Q23" i="4" s="1"/>
  <c r="S23" i="4"/>
  <c r="U23" i="4"/>
  <c r="P23" i="4"/>
  <c r="X23" i="4"/>
  <c r="O22" i="4"/>
  <c r="Q22" i="4" s="1"/>
  <c r="P22" i="4"/>
  <c r="X22" i="4"/>
  <c r="T22" i="4"/>
  <c r="S22" i="4"/>
  <c r="R22" i="4"/>
  <c r="X21" i="4"/>
  <c r="O21" i="4"/>
  <c r="Q21" i="4" s="1"/>
  <c r="P21" i="4"/>
  <c r="R21" i="4"/>
  <c r="S21" i="4"/>
  <c r="U21" i="4"/>
  <c r="S20" i="4"/>
  <c r="U20" i="4"/>
  <c r="R20" i="4"/>
  <c r="P20" i="4"/>
  <c r="O20" i="4"/>
  <c r="Q20" i="4" s="1"/>
  <c r="X20" i="4"/>
  <c r="R19" i="4"/>
  <c r="S19" i="4"/>
  <c r="O19" i="4"/>
  <c r="Q19" i="4" s="1"/>
  <c r="X19" i="4"/>
  <c r="P19" i="4"/>
  <c r="T19" i="4"/>
  <c r="P18" i="4"/>
  <c r="X18" i="4"/>
  <c r="S18" i="4"/>
  <c r="O18" i="4"/>
  <c r="Q18" i="4" s="1"/>
  <c r="U18" i="4"/>
  <c r="R18" i="4"/>
  <c r="T17" i="4"/>
  <c r="X17" i="4"/>
  <c r="R17" i="4"/>
  <c r="O17" i="4"/>
  <c r="Q17" i="4" s="1"/>
  <c r="P17" i="4"/>
  <c r="A4278" i="22"/>
  <c r="S17" i="4"/>
  <c r="U16" i="4"/>
  <c r="R16" i="4"/>
  <c r="P16" i="4"/>
  <c r="X16" i="4"/>
  <c r="A4277" i="22"/>
  <c r="S16" i="4"/>
  <c r="O16" i="4"/>
  <c r="Q16" i="4" s="1"/>
  <c r="A4276" i="22"/>
  <c r="X15" i="4"/>
  <c r="O15" i="4"/>
  <c r="Q15" i="4" s="1"/>
  <c r="R15" i="4"/>
  <c r="S15" i="4"/>
  <c r="U15" i="4"/>
  <c r="P15" i="4"/>
  <c r="O14" i="4"/>
  <c r="Q14" i="4" s="1"/>
  <c r="A4275" i="22"/>
  <c r="R14" i="4"/>
  <c r="X14" i="4"/>
  <c r="T14" i="4"/>
  <c r="S14" i="4"/>
  <c r="P14" i="4"/>
  <c r="U13" i="4"/>
  <c r="S13" i="4"/>
  <c r="A4274" i="22"/>
  <c r="R13" i="4"/>
  <c r="P13" i="4"/>
  <c r="O13" i="4"/>
  <c r="Q13" i="4" s="1"/>
  <c r="X13" i="4"/>
  <c r="T12" i="4"/>
  <c r="S12" i="4"/>
  <c r="R12" i="4"/>
  <c r="P12" i="4"/>
  <c r="O12" i="4"/>
  <c r="Q12" i="4" s="1"/>
  <c r="A4273" i="22"/>
  <c r="X12" i="4"/>
  <c r="X11" i="4"/>
  <c r="U11" i="4"/>
  <c r="S11" i="4"/>
  <c r="R11" i="4"/>
  <c r="P11" i="4"/>
  <c r="O11" i="4"/>
  <c r="Q11" i="4" s="1"/>
  <c r="A4272" i="22"/>
  <c r="A4271" i="22"/>
  <c r="X10" i="4"/>
  <c r="S10" i="4"/>
  <c r="R10" i="4"/>
  <c r="P10" i="4"/>
  <c r="O10" i="4"/>
  <c r="Q10" i="4" s="1"/>
  <c r="T9" i="4"/>
  <c r="S9" i="4"/>
  <c r="R9" i="4"/>
  <c r="P9" i="4"/>
  <c r="O9" i="4"/>
  <c r="Q9" i="4" s="1"/>
  <c r="A4270" i="22"/>
  <c r="U8" i="4"/>
  <c r="S8" i="4"/>
  <c r="O8" i="4"/>
  <c r="Q8" i="4" s="1"/>
  <c r="R8" i="4"/>
  <c r="A4269" i="22"/>
  <c r="P8" i="4"/>
  <c r="L7" i="4"/>
  <c r="E33" i="19"/>
  <c r="G33" i="19" s="1"/>
  <c r="U7" i="4"/>
  <c r="C42" i="24"/>
  <c r="D42" i="24" s="1"/>
  <c r="C40" i="24"/>
  <c r="D40" i="24" s="1"/>
  <c r="C39" i="24"/>
  <c r="D39" i="24" s="1"/>
  <c r="B1369" i="22"/>
  <c r="C27" i="22" s="1"/>
  <c r="C5" i="17"/>
  <c r="A4268" i="22"/>
  <c r="O7" i="4"/>
  <c r="Q7" i="4" s="1"/>
  <c r="P7" i="4"/>
  <c r="R7" i="4"/>
  <c r="S7" i="4"/>
  <c r="E44" i="19"/>
  <c r="G44" i="19" s="1"/>
  <c r="B775" i="22"/>
  <c r="C16" i="22" s="1"/>
  <c r="B1045" i="22"/>
  <c r="C21" i="22" s="1"/>
  <c r="B1693" i="22"/>
  <c r="C33" i="22" s="1"/>
  <c r="B1963" i="22"/>
  <c r="C38" i="22" s="1"/>
  <c r="B2287" i="22"/>
  <c r="C44" i="22" s="1"/>
  <c r="C43" i="24"/>
  <c r="D43" i="24" s="1"/>
  <c r="B451" i="22"/>
  <c r="C10" i="22" s="1"/>
  <c r="C41" i="24"/>
  <c r="D41" i="24" s="1"/>
  <c r="E35" i="19"/>
  <c r="G35" i="19" s="1"/>
  <c r="C44" i="24"/>
  <c r="D44" i="24" s="1"/>
  <c r="A74" i="5"/>
  <c r="B74" i="5"/>
  <c r="C74" i="5"/>
  <c r="A3748" i="22"/>
  <c r="I3751" i="22" s="1"/>
  <c r="W80" i="3"/>
  <c r="Y80" i="3"/>
  <c r="X80" i="3"/>
  <c r="V80" i="3"/>
  <c r="A3694" i="22"/>
  <c r="I3697" i="22" s="1"/>
  <c r="V79" i="3"/>
  <c r="W79" i="3"/>
  <c r="X79" i="3"/>
  <c r="C73" i="5"/>
  <c r="Y79" i="3"/>
  <c r="B73" i="5"/>
  <c r="A73" i="5"/>
  <c r="C72" i="5"/>
  <c r="B72" i="5"/>
  <c r="A72" i="5"/>
  <c r="Y78" i="3"/>
  <c r="X78" i="3"/>
  <c r="W78" i="3"/>
  <c r="V78" i="3"/>
  <c r="C71" i="5"/>
  <c r="B71" i="5"/>
  <c r="A71" i="5"/>
  <c r="Y77" i="3"/>
  <c r="X77" i="3"/>
  <c r="W77" i="3"/>
  <c r="V77" i="3"/>
  <c r="A3532" i="22"/>
  <c r="I3535" i="22" s="1"/>
  <c r="A70" i="5"/>
  <c r="B70" i="5"/>
  <c r="C70" i="5"/>
  <c r="Y76" i="3"/>
  <c r="X76" i="3"/>
  <c r="W76" i="3"/>
  <c r="V76" i="3"/>
  <c r="A3478" i="22"/>
  <c r="C69" i="5"/>
  <c r="B69" i="5"/>
  <c r="Y75" i="3"/>
  <c r="X75" i="3"/>
  <c r="W75" i="3"/>
  <c r="V75" i="3"/>
  <c r="A69" i="5"/>
  <c r="B68" i="5"/>
  <c r="A68" i="5"/>
  <c r="A3424" i="22"/>
  <c r="C68" i="5"/>
  <c r="A3370" i="22"/>
  <c r="I3373" i="22" s="1"/>
  <c r="C67" i="5"/>
  <c r="B67" i="5"/>
  <c r="A67" i="5"/>
  <c r="A3316" i="22"/>
  <c r="I3319" i="22" s="1"/>
  <c r="C66" i="5"/>
  <c r="A66" i="5"/>
  <c r="B66" i="5"/>
  <c r="C65" i="5"/>
  <c r="B65" i="5"/>
  <c r="A65" i="5"/>
  <c r="A3208" i="22"/>
  <c r="I3211" i="22" s="1"/>
  <c r="B64" i="5"/>
  <c r="A64" i="5"/>
  <c r="C64" i="5"/>
  <c r="A3154" i="22"/>
  <c r="B63" i="5"/>
  <c r="C63" i="5"/>
  <c r="A63" i="5"/>
  <c r="A3100" i="22"/>
  <c r="I3103" i="22" s="1"/>
  <c r="C62" i="5"/>
  <c r="B62" i="5"/>
  <c r="A62" i="5"/>
  <c r="A3046" i="22"/>
  <c r="I3049" i="22" s="1"/>
  <c r="B61" i="5"/>
  <c r="A61" i="5"/>
  <c r="C61" i="5"/>
  <c r="C60" i="5"/>
  <c r="B60" i="5"/>
  <c r="A2992" i="22"/>
  <c r="I2995" i="22" s="1"/>
  <c r="A60" i="5"/>
  <c r="C59" i="5"/>
  <c r="B59" i="5"/>
  <c r="A59" i="5"/>
  <c r="C58" i="5"/>
  <c r="A58" i="5"/>
  <c r="B58" i="5"/>
  <c r="A2884" i="22"/>
  <c r="I2887" i="22" s="1"/>
  <c r="C57" i="5"/>
  <c r="B57" i="5"/>
  <c r="A57" i="5"/>
  <c r="A2830" i="22"/>
  <c r="I2833" i="22" s="1"/>
  <c r="Y62" i="3"/>
  <c r="A56" i="5"/>
  <c r="B56" i="5"/>
  <c r="A2776" i="22"/>
  <c r="I2779" i="22" s="1"/>
  <c r="C56" i="5"/>
  <c r="C55" i="5"/>
  <c r="B55" i="5"/>
  <c r="A55" i="5"/>
  <c r="C54" i="5"/>
  <c r="B54" i="5"/>
  <c r="A54" i="5"/>
  <c r="C53" i="5"/>
  <c r="A2614" i="22"/>
  <c r="I2617" i="22" s="1"/>
  <c r="B53" i="5"/>
  <c r="A53" i="5"/>
  <c r="A52" i="5"/>
  <c r="A2560" i="22"/>
  <c r="C52" i="5"/>
  <c r="B52" i="5"/>
  <c r="B51" i="5"/>
  <c r="C51" i="5"/>
  <c r="A2506" i="22"/>
  <c r="A51" i="5"/>
  <c r="C50" i="5"/>
  <c r="B50" i="5"/>
  <c r="A50" i="5"/>
  <c r="A2452" i="22"/>
  <c r="A49" i="5"/>
  <c r="C49" i="5"/>
  <c r="A2398" i="22"/>
  <c r="B49" i="5"/>
  <c r="B48" i="5"/>
  <c r="A48" i="5"/>
  <c r="C48" i="5"/>
  <c r="A47" i="5"/>
  <c r="B47" i="5"/>
  <c r="C47" i="5"/>
  <c r="A2290" i="22"/>
  <c r="A2236" i="22"/>
  <c r="C46" i="5"/>
  <c r="B46" i="5"/>
  <c r="A46" i="5"/>
  <c r="A2182" i="22"/>
  <c r="C45" i="5"/>
  <c r="A45" i="5"/>
  <c r="B45" i="5"/>
  <c r="C44" i="5"/>
  <c r="A2128" i="22"/>
  <c r="A44" i="5"/>
  <c r="B44" i="5"/>
  <c r="A43" i="5"/>
  <c r="B43" i="5"/>
  <c r="C43" i="5"/>
  <c r="A2074" i="22"/>
  <c r="A42" i="5"/>
  <c r="B42" i="5"/>
  <c r="C42" i="5"/>
  <c r="A41" i="5"/>
  <c r="B41" i="5"/>
  <c r="C41" i="5"/>
  <c r="A1966" i="22"/>
  <c r="C40" i="5"/>
  <c r="A1912" i="22"/>
  <c r="A40" i="5"/>
  <c r="B40" i="5"/>
  <c r="A1858" i="22"/>
  <c r="A39" i="5"/>
  <c r="B39" i="5"/>
  <c r="C39" i="5"/>
  <c r="A1804" i="22"/>
  <c r="C38" i="5"/>
  <c r="B38" i="5"/>
  <c r="A38" i="5"/>
  <c r="B37" i="5"/>
  <c r="A37" i="5"/>
  <c r="A1750" i="22"/>
  <c r="C37" i="5"/>
  <c r="A1696" i="22"/>
  <c r="C36" i="5"/>
  <c r="B36" i="5"/>
  <c r="A36" i="5"/>
  <c r="C35" i="5"/>
  <c r="B35" i="5"/>
  <c r="A35" i="5"/>
  <c r="A1642" i="22"/>
  <c r="A1588" i="22"/>
  <c r="A34" i="5"/>
  <c r="B34" i="5"/>
  <c r="C34" i="5"/>
  <c r="A1534" i="22"/>
  <c r="A33" i="5"/>
  <c r="B33" i="5"/>
  <c r="C33" i="5"/>
  <c r="C32" i="5"/>
  <c r="A32" i="5"/>
  <c r="B32" i="5"/>
  <c r="B31" i="5"/>
  <c r="A31" i="5"/>
  <c r="C31" i="5"/>
  <c r="C30" i="5"/>
  <c r="B30" i="5"/>
  <c r="A30" i="5"/>
  <c r="A1372" i="22"/>
  <c r="C29" i="5"/>
  <c r="B29" i="5"/>
  <c r="A29" i="5"/>
  <c r="A1318" i="22"/>
  <c r="B28" i="5"/>
  <c r="A28" i="5"/>
  <c r="A1264" i="22"/>
  <c r="C28" i="5"/>
  <c r="A27" i="5"/>
  <c r="B27" i="5"/>
  <c r="C27" i="5"/>
  <c r="C26" i="5"/>
  <c r="B26" i="5"/>
  <c r="A26" i="5"/>
  <c r="A25" i="5"/>
  <c r="B25" i="5"/>
  <c r="C25" i="5"/>
  <c r="C24" i="5"/>
  <c r="A1048" i="22"/>
  <c r="A24" i="5"/>
  <c r="B24" i="5"/>
  <c r="C23" i="5"/>
  <c r="B23" i="5"/>
  <c r="A994" i="22"/>
  <c r="A23" i="5"/>
  <c r="B22" i="5"/>
  <c r="A22" i="5"/>
  <c r="A940" i="22"/>
  <c r="C22" i="5"/>
  <c r="A21" i="5"/>
  <c r="B21" i="5"/>
  <c r="C21" i="5"/>
  <c r="A886" i="22"/>
  <c r="I889" i="22" s="1"/>
  <c r="A832" i="22"/>
  <c r="I835" i="22" s="1"/>
  <c r="C20" i="5"/>
  <c r="B20" i="5"/>
  <c r="A20" i="5"/>
  <c r="A778" i="22"/>
  <c r="C19" i="5"/>
  <c r="B19" i="5"/>
  <c r="A19" i="5"/>
  <c r="A724" i="22"/>
  <c r="C18" i="5"/>
  <c r="B18" i="5"/>
  <c r="A18" i="5"/>
  <c r="A670" i="22"/>
  <c r="C17" i="5"/>
  <c r="B17" i="5"/>
  <c r="A17" i="5"/>
  <c r="C16" i="5"/>
  <c r="A616" i="22"/>
  <c r="B16" i="5"/>
  <c r="A16" i="5"/>
  <c r="C15" i="5"/>
  <c r="B15" i="5"/>
  <c r="A15" i="5"/>
  <c r="C14" i="5"/>
  <c r="B14" i="5"/>
  <c r="A14" i="5"/>
  <c r="B13" i="5"/>
  <c r="A454" i="22"/>
  <c r="C13" i="5"/>
  <c r="A13" i="5"/>
  <c r="C12" i="5"/>
  <c r="B12" i="5"/>
  <c r="A12" i="5"/>
  <c r="C11" i="5"/>
  <c r="A11" i="5"/>
  <c r="B11" i="5"/>
  <c r="B10" i="5"/>
  <c r="A10" i="5"/>
  <c r="C10" i="5"/>
  <c r="C9" i="5"/>
  <c r="B9" i="5"/>
  <c r="A9" i="5"/>
  <c r="A8" i="5"/>
  <c r="C8" i="5"/>
  <c r="B8" i="5"/>
  <c r="A130" i="22"/>
  <c r="I133" i="22" s="1"/>
  <c r="C7" i="5"/>
  <c r="A7" i="5"/>
  <c r="B7" i="5"/>
  <c r="A6" i="5"/>
  <c r="C6" i="5"/>
  <c r="E46" i="19"/>
  <c r="G46" i="19" s="1"/>
  <c r="E42" i="19"/>
  <c r="G42" i="19" s="1"/>
  <c r="E45" i="19"/>
  <c r="G45" i="19" s="1"/>
  <c r="E34" i="19"/>
  <c r="G34" i="19" s="1"/>
  <c r="A76" i="22"/>
  <c r="I79" i="22" s="1"/>
  <c r="B6" i="5"/>
  <c r="H27" i="2"/>
  <c r="H28" i="2"/>
  <c r="H29" i="2"/>
  <c r="H30" i="2"/>
  <c r="H31" i="2"/>
  <c r="H32" i="2"/>
  <c r="H33" i="2"/>
  <c r="H34" i="2"/>
  <c r="L4730" i="22"/>
  <c r="L4729" i="22"/>
  <c r="K4729"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F4" i="9"/>
  <c r="A4397" i="22"/>
  <c r="B4397" i="22" s="1"/>
  <c r="C4" i="10"/>
  <c r="A4396" i="22"/>
  <c r="B4396" i="22" s="1"/>
  <c r="A4395" i="22"/>
  <c r="B4395" i="22" s="1"/>
  <c r="A4394" i="22"/>
  <c r="B4394" i="22" s="1"/>
  <c r="A4393" i="22"/>
  <c r="B4393" i="22" s="1"/>
  <c r="A4392" i="22"/>
  <c r="B4392" i="22" s="1"/>
  <c r="A4391" i="22"/>
  <c r="B4391"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J70" i="10"/>
  <c r="C4" i="11"/>
  <c r="B29" i="11"/>
  <c r="J2" i="12"/>
  <c r="A4374" i="22"/>
  <c r="B4374" i="22" s="1"/>
  <c r="C3" i="13"/>
  <c r="A4373" i="22"/>
  <c r="B4373" i="22" s="1"/>
  <c r="A4372" i="22"/>
  <c r="B4372" i="22" s="1"/>
  <c r="A4371" i="22"/>
  <c r="B4371" i="22" s="1"/>
  <c r="A4370" i="22"/>
  <c r="B4370" i="22" s="1"/>
  <c r="G4" i="15"/>
  <c r="I4675" i="22" s="1"/>
  <c r="A4369" i="22"/>
  <c r="B4369" i="22" s="1"/>
  <c r="A4368" i="22"/>
  <c r="B4368" i="22" s="1"/>
  <c r="A4367" i="22"/>
  <c r="B4367" i="22" s="1"/>
  <c r="A4366" i="22"/>
  <c r="B4366" i="22" s="1"/>
  <c r="C3" i="16"/>
  <c r="B3" i="17"/>
  <c r="A4365" i="22"/>
  <c r="B4365" i="22" s="1"/>
  <c r="A4364" i="22"/>
  <c r="B4364" i="22" s="1"/>
  <c r="A4363" i="22"/>
  <c r="B4363" i="22" s="1"/>
  <c r="A4362" i="22"/>
  <c r="B4362" i="22" s="1"/>
  <c r="A4361" i="22"/>
  <c r="B4361" i="22" s="1"/>
  <c r="A4360" i="22"/>
  <c r="B4360" i="22" s="1"/>
  <c r="A4359" i="22"/>
  <c r="B4359" i="22" s="1"/>
  <c r="A4358" i="22"/>
  <c r="B4358" i="22" s="1"/>
  <c r="A4357" i="22"/>
  <c r="B4357" i="22" s="1"/>
  <c r="A4356" i="22"/>
  <c r="B4356" i="22" s="1"/>
  <c r="A4355" i="22"/>
  <c r="B4355" i="22" s="1"/>
  <c r="A4354" i="22"/>
  <c r="B4354" i="22" s="1"/>
  <c r="A4353" i="22"/>
  <c r="B4353" i="22" s="1"/>
  <c r="K17" i="17"/>
  <c r="L17" i="17"/>
  <c r="A4352" i="22"/>
  <c r="B4352" i="22" s="1"/>
  <c r="A4351" i="22"/>
  <c r="B4351" i="22" s="1"/>
  <c r="A4350" i="22"/>
  <c r="B4350" i="22" s="1"/>
  <c r="L18" i="17"/>
  <c r="A4349" i="22"/>
  <c r="B4349"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38" i="22"/>
  <c r="B4338" i="22" s="1"/>
  <c r="A4337" i="22"/>
  <c r="B4337" i="22" s="1"/>
  <c r="A4336" i="22"/>
  <c r="B4336" i="22" s="1"/>
  <c r="A4335" i="22"/>
  <c r="B4335" i="22" s="1"/>
  <c r="A4334" i="22"/>
  <c r="B4334" i="22" s="1"/>
  <c r="A4333" i="22"/>
  <c r="B4333" i="22" s="1"/>
  <c r="A4332" i="22"/>
  <c r="A4331" i="22"/>
  <c r="A4330" i="22"/>
  <c r="A4328" i="22"/>
  <c r="A4327" i="22"/>
  <c r="A4326" i="22"/>
  <c r="A4325" i="22"/>
  <c r="A4324" i="22"/>
  <c r="A4323" i="22"/>
  <c r="A4322" i="22"/>
  <c r="A4321" i="22"/>
  <c r="A4320" i="22"/>
  <c r="A4319" i="22"/>
  <c r="A4318" i="22"/>
  <c r="A4317" i="22"/>
  <c r="A4316" i="22"/>
  <c r="A4315" i="22"/>
  <c r="A4314" i="22"/>
  <c r="A4313" i="22"/>
  <c r="A4312" i="22"/>
  <c r="A4311" i="22"/>
  <c r="A4310" i="22"/>
  <c r="A4309" i="22"/>
  <c r="A4308" i="22"/>
  <c r="A4307" i="22"/>
  <c r="A4306" i="22"/>
  <c r="A4305" i="22"/>
  <c r="A4304" i="22"/>
  <c r="A4303" i="22"/>
  <c r="A4302" i="22"/>
  <c r="A4301" i="22"/>
  <c r="A4300" i="22"/>
  <c r="A4299" i="22"/>
  <c r="A4298" i="22"/>
  <c r="A4297" i="22"/>
  <c r="A4296" i="22"/>
  <c r="A4295" i="22"/>
  <c r="A4294" i="22"/>
  <c r="A4293" i="22"/>
  <c r="A4292" i="22"/>
  <c r="A4291" i="22"/>
  <c r="A4290" i="22"/>
  <c r="A4289" i="22"/>
  <c r="A4288" i="22"/>
  <c r="A4287" i="22"/>
  <c r="A4286" i="22"/>
  <c r="A4285" i="22"/>
  <c r="A4284" i="22"/>
  <c r="A4283" i="22"/>
  <c r="A4282" i="22"/>
  <c r="A4281" i="22"/>
  <c r="A4280" i="22"/>
  <c r="A4279" i="22"/>
  <c r="K4159" i="22"/>
  <c r="L4159" i="22"/>
  <c r="L4160" i="22"/>
  <c r="K4213" i="22"/>
  <c r="L4213" i="22"/>
  <c r="L4214" i="22"/>
  <c r="A4329" i="22"/>
  <c r="B3" i="18"/>
  <c r="C22" i="24"/>
  <c r="D22" i="24" s="1"/>
  <c r="G23" i="2"/>
  <c r="G7" i="2"/>
  <c r="K4105" i="22"/>
  <c r="L4105" i="22"/>
  <c r="L4106" i="22"/>
  <c r="D26" i="9"/>
  <c r="E3587" i="22"/>
  <c r="I3587" i="22" s="1"/>
  <c r="E941" i="22"/>
  <c r="I941" i="22" s="1"/>
  <c r="J401" i="22"/>
  <c r="K995" i="22"/>
  <c r="K2723" i="22"/>
  <c r="K2615" i="22"/>
  <c r="E2291" i="22"/>
  <c r="I2291" i="22" s="1"/>
  <c r="K2183" i="22"/>
  <c r="E2129" i="22"/>
  <c r="I2129" i="22" s="1"/>
  <c r="E455" i="22"/>
  <c r="I455" i="22" s="1"/>
  <c r="J3533" i="22"/>
  <c r="J3695" i="22"/>
  <c r="E2831" i="22"/>
  <c r="I2831" i="22" s="1"/>
  <c r="E2777" i="22"/>
  <c r="I2777" i="22" s="1"/>
  <c r="J1751" i="22"/>
  <c r="J293" i="22"/>
  <c r="E239" i="22"/>
  <c r="I239" i="22" s="1"/>
  <c r="E995" i="22"/>
  <c r="I995" i="22" s="1"/>
  <c r="E401" i="22"/>
  <c r="I401" i="22" s="1"/>
  <c r="K2831" i="22"/>
  <c r="J2723" i="22"/>
  <c r="J1913" i="22"/>
  <c r="E1859" i="22"/>
  <c r="I1859" i="22" s="1"/>
  <c r="K293" i="22"/>
  <c r="J2291" i="22"/>
  <c r="E2021" i="22"/>
  <c r="I2021" i="22" s="1"/>
  <c r="E1913" i="22"/>
  <c r="I1913" i="22" s="1"/>
  <c r="K3749" i="22"/>
  <c r="E3749" i="22"/>
  <c r="I3749" i="22" s="1"/>
  <c r="J3749" i="22"/>
  <c r="K45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E2885" i="22"/>
  <c r="I2885" i="22" s="1"/>
  <c r="K18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1967"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E293" i="22"/>
  <c r="I293" i="22" s="1"/>
  <c r="K131" i="22"/>
  <c r="E131" i="22"/>
  <c r="I131" i="22" s="1"/>
  <c r="J131" i="22"/>
  <c r="K77" i="22"/>
  <c r="E77" i="22"/>
  <c r="I77" i="22" s="1"/>
  <c r="J77" i="22"/>
  <c r="E1049" i="22"/>
  <c r="I1049" i="22" s="1"/>
  <c r="K941" i="22"/>
  <c r="J2777" i="22"/>
  <c r="J3587" i="22"/>
  <c r="E2939" i="22"/>
  <c r="I2939" i="22" s="1"/>
  <c r="J2885" i="22"/>
  <c r="J2183" i="22"/>
  <c r="J2075" i="22"/>
  <c r="E185" i="22"/>
  <c r="I185" i="22" s="1"/>
  <c r="E3695" i="22"/>
  <c r="I3695" i="22" s="1"/>
  <c r="K2777" i="22"/>
  <c r="J2237" i="22"/>
  <c r="K347" i="22"/>
  <c r="J239" i="22"/>
  <c r="E3533" i="22"/>
  <c r="I3533" i="22" s="1"/>
  <c r="K2993" i="22"/>
  <c r="E1967" i="22"/>
  <c r="I1967" i="22" s="1"/>
  <c r="E3641" i="22"/>
  <c r="I3641" i="22" s="1"/>
  <c r="E3479" i="22"/>
  <c r="I3479" i="22" s="1"/>
  <c r="E3425" i="22"/>
  <c r="I3425" i="22" s="1"/>
  <c r="E2993" i="22"/>
  <c r="I2993" i="22" s="1"/>
  <c r="E2723" i="22"/>
  <c r="I2723" i="22" s="1"/>
  <c r="E2615" i="22"/>
  <c r="I2615" i="22" s="1"/>
  <c r="E1805" i="22"/>
  <c r="I1805" i="22" s="1"/>
  <c r="K2129" i="22"/>
  <c r="E2669" i="22"/>
  <c r="I2669" i="22" s="1"/>
  <c r="E2183" i="22"/>
  <c r="I2183" i="22" s="1"/>
  <c r="E2075" i="22"/>
  <c r="I2075" i="22" s="1"/>
  <c r="E1751" i="22"/>
  <c r="I1751" i="22" s="1"/>
  <c r="E2237" i="22"/>
  <c r="I2237" i="22" s="1"/>
  <c r="H43" i="23" l="1"/>
  <c r="F5" i="23"/>
  <c r="H52" i="23"/>
  <c r="AL3825" i="22"/>
  <c r="S3830" i="22"/>
  <c r="O3697" i="22"/>
  <c r="G3870" i="22"/>
  <c r="AC3827" i="22"/>
  <c r="AB3870" i="22"/>
  <c r="S3853" i="22"/>
  <c r="AM3852" i="22"/>
  <c r="AC3852" i="22"/>
  <c r="S3852" i="22"/>
  <c r="I3852" i="22"/>
  <c r="AM3851" i="22"/>
  <c r="AK3850" i="22"/>
  <c r="AC3849" i="22"/>
  <c r="I3848" i="22"/>
  <c r="O3751" i="22"/>
  <c r="O3589" i="22"/>
  <c r="O3535" i="22"/>
  <c r="O3481" i="22"/>
  <c r="O3427" i="22"/>
  <c r="O3373" i="22"/>
  <c r="O3211" i="22"/>
  <c r="O2131" i="22"/>
  <c r="O2455" i="22"/>
  <c r="O2671" i="22"/>
  <c r="O2617" i="22"/>
  <c r="O2563" i="22"/>
  <c r="O2347" i="22"/>
  <c r="O2293" i="22"/>
  <c r="O2239" i="22"/>
  <c r="O2077" i="22"/>
  <c r="O1915" i="22"/>
  <c r="O1591" i="22"/>
  <c r="O1267" i="22"/>
  <c r="O1807" i="22"/>
  <c r="O1753" i="22"/>
  <c r="O1645" i="22"/>
  <c r="O1429" i="22"/>
  <c r="O1375" i="22"/>
  <c r="O1159" i="22"/>
  <c r="O997" i="22"/>
  <c r="O835" i="22"/>
  <c r="O781" i="22"/>
  <c r="O673" i="22"/>
  <c r="O619" i="22"/>
  <c r="O565" i="22"/>
  <c r="E40" i="19"/>
  <c r="G40" i="19" s="1"/>
  <c r="O79" i="22"/>
  <c r="U21" i="5"/>
  <c r="Q71" i="4"/>
  <c r="I781" i="22"/>
  <c r="I727" i="22"/>
  <c r="E51" i="19"/>
  <c r="G51" i="19" s="1"/>
  <c r="B55" i="21"/>
  <c r="B67" i="21"/>
  <c r="B35" i="21"/>
  <c r="B17" i="21"/>
  <c r="B39" i="21"/>
  <c r="B34" i="21"/>
  <c r="B66" i="21"/>
  <c r="B33" i="21"/>
  <c r="B65" i="21"/>
  <c r="B32" i="21"/>
  <c r="B16" i="21"/>
  <c r="B31" i="21"/>
  <c r="B5" i="21"/>
  <c r="B22" i="21"/>
  <c r="B15" i="21"/>
  <c r="B64" i="21"/>
  <c r="B63" i="21"/>
  <c r="B57" i="21"/>
  <c r="B29" i="21"/>
  <c r="B14" i="21"/>
  <c r="B62" i="21"/>
  <c r="B28" i="21"/>
  <c r="B56" i="21"/>
  <c r="B27" i="21"/>
  <c r="B44" i="21"/>
  <c r="B26" i="21"/>
  <c r="B54" i="21"/>
  <c r="B25" i="21"/>
  <c r="B53" i="21"/>
  <c r="B24" i="21"/>
  <c r="B58" i="21"/>
  <c r="B52" i="21"/>
  <c r="B23" i="21"/>
  <c r="B51" i="21"/>
  <c r="B7" i="21"/>
  <c r="B50" i="21"/>
  <c r="B11" i="21"/>
  <c r="B49" i="21"/>
  <c r="B10" i="21"/>
  <c r="B48" i="21"/>
  <c r="B21" i="21"/>
  <c r="B9" i="21"/>
  <c r="B47" i="21"/>
  <c r="B4" i="21"/>
  <c r="B46" i="21"/>
  <c r="B8" i="21"/>
  <c r="B45" i="21"/>
  <c r="B20" i="21"/>
  <c r="B13" i="21"/>
  <c r="B71" i="21"/>
  <c r="B43" i="21"/>
  <c r="B70" i="21"/>
  <c r="B60" i="21"/>
  <c r="B12" i="21"/>
  <c r="B42" i="21"/>
  <c r="B19" i="21"/>
  <c r="B59" i="21"/>
  <c r="B41" i="21"/>
  <c r="B30" i="21"/>
  <c r="B69" i="21"/>
  <c r="B40" i="21"/>
  <c r="B3" i="21"/>
  <c r="B61" i="21"/>
  <c r="B68" i="21"/>
  <c r="B38" i="21"/>
  <c r="B18" i="21"/>
  <c r="B37" i="21"/>
  <c r="B6" i="21"/>
  <c r="B36" i="21"/>
  <c r="A63" i="21"/>
  <c r="I64" i="21" s="1"/>
  <c r="A64" i="21"/>
  <c r="I65" i="21" s="1"/>
  <c r="A65" i="21"/>
  <c r="I66" i="21" s="1"/>
  <c r="A66" i="21"/>
  <c r="I67" i="21" s="1"/>
  <c r="A67" i="21"/>
  <c r="I68" i="21" s="1"/>
  <c r="A68" i="21"/>
  <c r="I69" i="21" s="1"/>
  <c r="A69" i="21"/>
  <c r="I70" i="21" s="1"/>
  <c r="A70" i="21"/>
  <c r="I71" i="21" s="1"/>
  <c r="A71" i="21"/>
  <c r="I72" i="21" s="1"/>
  <c r="A19" i="21"/>
  <c r="I20" i="21" s="1"/>
  <c r="A18" i="21"/>
  <c r="I19" i="21" s="1"/>
  <c r="A17" i="21"/>
  <c r="I18" i="21" s="1"/>
  <c r="A15" i="21"/>
  <c r="I16" i="21" s="1"/>
  <c r="A14" i="21"/>
  <c r="I15" i="21" s="1"/>
  <c r="A13" i="21"/>
  <c r="I14" i="21" s="1"/>
  <c r="A16" i="21"/>
  <c r="I17" i="21" s="1"/>
  <c r="A12" i="21"/>
  <c r="I13" i="21" s="1"/>
  <c r="A11" i="21"/>
  <c r="I12" i="21" s="1"/>
  <c r="A10" i="21"/>
  <c r="I11" i="21" s="1"/>
  <c r="A9" i="21"/>
  <c r="I10" i="21" s="1"/>
  <c r="A47" i="21"/>
  <c r="I48" i="21" s="1"/>
  <c r="A35" i="21"/>
  <c r="I36" i="21" s="1"/>
  <c r="A4" i="21"/>
  <c r="I5" i="21" s="1"/>
  <c r="A8" i="21"/>
  <c r="I9" i="21" s="1"/>
  <c r="A7" i="21"/>
  <c r="I8" i="21" s="1"/>
  <c r="A6" i="21"/>
  <c r="I7" i="21" s="1"/>
  <c r="A5" i="21"/>
  <c r="I6" i="21" s="1"/>
  <c r="A43" i="21"/>
  <c r="I44" i="21" s="1"/>
  <c r="A31" i="21"/>
  <c r="I32" i="21" s="1"/>
  <c r="A3" i="21"/>
  <c r="I4" i="21" s="1"/>
  <c r="A30" i="21"/>
  <c r="I31" i="21" s="1"/>
  <c r="A29" i="21"/>
  <c r="I30" i="21" s="1"/>
  <c r="A28" i="21"/>
  <c r="I29" i="21" s="1"/>
  <c r="A27" i="21"/>
  <c r="I28" i="21" s="1"/>
  <c r="A26" i="21"/>
  <c r="I27" i="21" s="1"/>
  <c r="A25" i="21"/>
  <c r="I26" i="21" s="1"/>
  <c r="A24" i="21"/>
  <c r="I25" i="21" s="1"/>
  <c r="A23" i="21"/>
  <c r="I24" i="21" s="1"/>
  <c r="A22" i="21"/>
  <c r="I23" i="21" s="1"/>
  <c r="A21" i="21"/>
  <c r="I22" i="21" s="1"/>
  <c r="A32" i="21"/>
  <c r="I33" i="21" s="1"/>
  <c r="A33" i="21"/>
  <c r="I34" i="21" s="1"/>
  <c r="A34" i="21"/>
  <c r="I35" i="21" s="1"/>
  <c r="A20" i="21"/>
  <c r="I21" i="21" s="1"/>
  <c r="A36" i="21"/>
  <c r="I37" i="21" s="1"/>
  <c r="A37" i="21"/>
  <c r="I38" i="21" s="1"/>
  <c r="A38" i="21"/>
  <c r="I39" i="21" s="1"/>
  <c r="A39" i="21"/>
  <c r="I40" i="21" s="1"/>
  <c r="A40" i="21"/>
  <c r="I41" i="21" s="1"/>
  <c r="A41" i="21"/>
  <c r="I42" i="21" s="1"/>
  <c r="A42" i="21"/>
  <c r="I43" i="21" s="1"/>
  <c r="A44" i="21"/>
  <c r="I45" i="21" s="1"/>
  <c r="A45" i="21"/>
  <c r="I46" i="21" s="1"/>
  <c r="A46" i="21"/>
  <c r="I47" i="21" s="1"/>
  <c r="A48" i="21"/>
  <c r="I49" i="21" s="1"/>
  <c r="A49" i="21"/>
  <c r="I50" i="21" s="1"/>
  <c r="A50" i="21"/>
  <c r="I51" i="21" s="1"/>
  <c r="A51" i="21"/>
  <c r="I52" i="21" s="1"/>
  <c r="A52" i="21"/>
  <c r="I53" i="21" s="1"/>
  <c r="A53" i="21"/>
  <c r="I54" i="21" s="1"/>
  <c r="A54" i="21"/>
  <c r="I55" i="21" s="1"/>
  <c r="A55" i="21"/>
  <c r="I56" i="21" s="1"/>
  <c r="A56" i="21"/>
  <c r="I57" i="21" s="1"/>
  <c r="A57" i="21"/>
  <c r="I58" i="21" s="1"/>
  <c r="A58" i="21"/>
  <c r="I59" i="21" s="1"/>
  <c r="A59" i="21"/>
  <c r="I60" i="21" s="1"/>
  <c r="A60" i="21"/>
  <c r="I61" i="21" s="1"/>
  <c r="A61" i="21"/>
  <c r="I62" i="21" s="1"/>
  <c r="A62" i="21"/>
  <c r="I63" i="21" s="1"/>
  <c r="R1594" i="23"/>
  <c r="Q1594" i="23"/>
  <c r="P1594" i="23"/>
  <c r="Q1426" i="23"/>
  <c r="R1426" i="23"/>
  <c r="P1426" i="23"/>
  <c r="Q1314" i="23"/>
  <c r="P1314" i="23"/>
  <c r="R1314" i="23"/>
  <c r="Q1258" i="23"/>
  <c r="P1258" i="23"/>
  <c r="R1258" i="23"/>
  <c r="R866" i="23"/>
  <c r="Q866" i="23"/>
  <c r="P866" i="23"/>
  <c r="R810" i="23"/>
  <c r="P810" i="23"/>
  <c r="Q810" i="23"/>
  <c r="R754" i="23"/>
  <c r="P754" i="23"/>
  <c r="Q754" i="23"/>
  <c r="R698" i="23"/>
  <c r="Q698" i="23"/>
  <c r="P698" i="23"/>
  <c r="R642" i="23"/>
  <c r="Q642" i="23"/>
  <c r="P642" i="23"/>
  <c r="R586" i="23"/>
  <c r="Q586" i="23"/>
  <c r="P586" i="23"/>
  <c r="R530" i="23"/>
  <c r="Q530" i="23"/>
  <c r="P530" i="23"/>
  <c r="P474" i="23"/>
  <c r="Q474" i="23"/>
  <c r="R474" i="23"/>
  <c r="Q418" i="23"/>
  <c r="P418" i="23"/>
  <c r="R418" i="23"/>
  <c r="Q362" i="23"/>
  <c r="P362" i="23"/>
  <c r="R362" i="23"/>
  <c r="R306" i="23"/>
  <c r="P306" i="23"/>
  <c r="Q306" i="23"/>
  <c r="R250" i="23"/>
  <c r="P250" i="23"/>
  <c r="Q250" i="23"/>
  <c r="P4729" i="22"/>
  <c r="R4729" i="22"/>
  <c r="Q4729" i="22"/>
  <c r="P4675" i="22"/>
  <c r="R4675" i="22"/>
  <c r="Q4675" i="22"/>
  <c r="P4621" i="22"/>
  <c r="R4621" i="22"/>
  <c r="Q4621" i="22"/>
  <c r="Q4567" i="22"/>
  <c r="R4567" i="22"/>
  <c r="P4567" i="22"/>
  <c r="Q4513" i="22"/>
  <c r="P4513" i="22"/>
  <c r="R4513" i="22"/>
  <c r="K4051" i="22"/>
  <c r="F4051" i="22"/>
  <c r="AL3868" i="22"/>
  <c r="AK3868" i="22"/>
  <c r="AK3867" i="22"/>
  <c r="AL3867" i="22"/>
  <c r="AB3867" i="22"/>
  <c r="AA3867" i="22"/>
  <c r="AC3867" i="22" s="1"/>
  <c r="AA3866" i="22"/>
  <c r="AC3866" i="22" s="1"/>
  <c r="AA3865" i="22"/>
  <c r="AC3865" i="22" s="1"/>
  <c r="R3864" i="22"/>
  <c r="Q3864" i="22"/>
  <c r="R3862" i="22"/>
  <c r="Q3862" i="22"/>
  <c r="AK3861" i="22"/>
  <c r="AL3861" i="22"/>
  <c r="AM3861" i="22" s="1"/>
  <c r="R3856" i="22"/>
  <c r="Q3856" i="22"/>
  <c r="S3856" i="22" s="1"/>
  <c r="AA3854" i="22"/>
  <c r="AB3854" i="22"/>
  <c r="AC3854" i="22" s="1"/>
  <c r="Q3845" i="22"/>
  <c r="R3845" i="22"/>
  <c r="S3845" i="22" s="1"/>
  <c r="AB3842" i="22"/>
  <c r="AA3842" i="22"/>
  <c r="AA3841" i="22"/>
  <c r="AB3841" i="22"/>
  <c r="AC3841" i="22" s="1"/>
  <c r="AL3838" i="22"/>
  <c r="AK3838" i="22"/>
  <c r="AL3835" i="22"/>
  <c r="AK3835" i="22"/>
  <c r="AM3835" i="22" s="1"/>
  <c r="AL3834" i="22"/>
  <c r="AK3834" i="22"/>
  <c r="Q3833" i="22"/>
  <c r="R3833" i="22"/>
  <c r="S3833" i="22" s="1"/>
  <c r="AL3832" i="22"/>
  <c r="AK3832" i="22"/>
  <c r="AM3832" i="22" s="1"/>
  <c r="AA3832" i="22"/>
  <c r="AB3832" i="22"/>
  <c r="AB3831" i="22"/>
  <c r="AA3831" i="22"/>
  <c r="AC3831" i="22" s="1"/>
  <c r="H3831" i="22"/>
  <c r="G3831" i="22"/>
  <c r="I3831" i="22" s="1"/>
  <c r="AL3828" i="22"/>
  <c r="AK3828" i="22"/>
  <c r="AM3828" i="22" s="1"/>
  <c r="G3828" i="22"/>
  <c r="H3828" i="22"/>
  <c r="AK3827" i="22"/>
  <c r="AL3827" i="22"/>
  <c r="R3826" i="22"/>
  <c r="Q3826" i="22"/>
  <c r="G3826" i="22"/>
  <c r="H3826" i="22"/>
  <c r="I3826" i="22" s="1"/>
  <c r="L4051" i="22"/>
  <c r="G3806" i="22"/>
  <c r="H3806" i="22"/>
  <c r="K3643" i="22"/>
  <c r="F3643" i="22"/>
  <c r="Q3427" i="22"/>
  <c r="P3427" i="22"/>
  <c r="R3427" i="22"/>
  <c r="P2563" i="22"/>
  <c r="R2563" i="22"/>
  <c r="Q2563" i="22"/>
  <c r="Q2509" i="22"/>
  <c r="P2509" i="22"/>
  <c r="R2509" i="22"/>
  <c r="Q2455" i="22"/>
  <c r="P2455" i="22"/>
  <c r="R2455" i="22"/>
  <c r="H2502" i="22"/>
  <c r="H2501" i="22"/>
  <c r="H2500" i="22"/>
  <c r="H1904" i="22"/>
  <c r="H1905" i="22"/>
  <c r="H1906" i="22"/>
  <c r="H1907" i="22"/>
  <c r="H1908" i="22"/>
  <c r="H1894" i="22"/>
  <c r="CF37" i="22" s="1"/>
  <c r="H1886" i="22"/>
  <c r="BX37" i="22" s="1"/>
  <c r="H1887" i="22"/>
  <c r="BY37" i="22" s="1"/>
  <c r="H1888" i="22"/>
  <c r="BZ37" i="22" s="1"/>
  <c r="H1889" i="22"/>
  <c r="CA37" i="22" s="1"/>
  <c r="H1890" i="22"/>
  <c r="CB37" i="22" s="1"/>
  <c r="H1891" i="22"/>
  <c r="CC37" i="22" s="1"/>
  <c r="H1892" i="22"/>
  <c r="CD37" i="22" s="1"/>
  <c r="H1893" i="22"/>
  <c r="CE37" i="22" s="1"/>
  <c r="H1895" i="22"/>
  <c r="CG37" i="22" s="1"/>
  <c r="H1896" i="22"/>
  <c r="CH37" i="22" s="1"/>
  <c r="H1897" i="22"/>
  <c r="H1898" i="22"/>
  <c r="H1899" i="22"/>
  <c r="H1900" i="22"/>
  <c r="H1901" i="22"/>
  <c r="H1902" i="22"/>
  <c r="H1903" i="22"/>
  <c r="H1541" i="22"/>
  <c r="H1580" i="22"/>
  <c r="H1579" i="22"/>
  <c r="H1571" i="22"/>
  <c r="CG31" i="22" s="1"/>
  <c r="H1537" i="22"/>
  <c r="H1538" i="22"/>
  <c r="H1539" i="22"/>
  <c r="H1540" i="22"/>
  <c r="H1561" i="22"/>
  <c r="BW31" i="22" s="1"/>
  <c r="H1542" i="22"/>
  <c r="H1577" i="22"/>
  <c r="H1544" i="22"/>
  <c r="H1545" i="22"/>
  <c r="H1546" i="22"/>
  <c r="H1547" i="22"/>
  <c r="H1543" i="22"/>
  <c r="H1548" i="22"/>
  <c r="H1549" i="22"/>
  <c r="H1550" i="22"/>
  <c r="H1551" i="22"/>
  <c r="H1552" i="22"/>
  <c r="H1553" i="22"/>
  <c r="H1554" i="22"/>
  <c r="H1555" i="22"/>
  <c r="H1556" i="22"/>
  <c r="H1557" i="22"/>
  <c r="H1558" i="22"/>
  <c r="H1559" i="22"/>
  <c r="H1560" i="22"/>
  <c r="H1576" i="22"/>
  <c r="H1562" i="22"/>
  <c r="BX31" i="22" s="1"/>
  <c r="H1563" i="22"/>
  <c r="BY31" i="22" s="1"/>
  <c r="H1564" i="22"/>
  <c r="BZ31" i="22" s="1"/>
  <c r="H1565" i="22"/>
  <c r="CA31" i="22" s="1"/>
  <c r="H1566" i="22"/>
  <c r="CB31" i="22" s="1"/>
  <c r="H1567" i="22"/>
  <c r="CC31" i="22" s="1"/>
  <c r="H1568" i="22"/>
  <c r="CD31" i="22" s="1"/>
  <c r="H1575" i="22"/>
  <c r="H1574" i="22"/>
  <c r="H1573" i="22"/>
  <c r="H1572" i="22"/>
  <c r="CH31" i="22" s="1"/>
  <c r="H1578" i="22"/>
  <c r="H1569" i="22"/>
  <c r="CE31" i="22" s="1"/>
  <c r="H1570" i="22"/>
  <c r="CF31" i="22" s="1"/>
  <c r="H1584" i="22"/>
  <c r="H1583" i="22"/>
  <c r="H1582" i="22"/>
  <c r="H1581" i="22"/>
  <c r="K1213" i="22"/>
  <c r="F1213" i="22"/>
  <c r="O1213" i="22" s="1"/>
  <c r="H972" i="22"/>
  <c r="CB20" i="22" s="1"/>
  <c r="H971" i="22"/>
  <c r="CA20" i="22" s="1"/>
  <c r="H970" i="22"/>
  <c r="BZ20" i="22" s="1"/>
  <c r="H969" i="22"/>
  <c r="BY20" i="22" s="1"/>
  <c r="H968" i="22"/>
  <c r="BX20" i="22" s="1"/>
  <c r="H966" i="22"/>
  <c r="H965" i="22"/>
  <c r="H964" i="22"/>
  <c r="H963" i="22"/>
  <c r="H962" i="22"/>
  <c r="H961" i="22"/>
  <c r="H960" i="22"/>
  <c r="H959" i="22"/>
  <c r="H958" i="22"/>
  <c r="H957" i="22"/>
  <c r="H955" i="22"/>
  <c r="H954" i="22"/>
  <c r="H953" i="22"/>
  <c r="H952" i="22"/>
  <c r="H950" i="22"/>
  <c r="H949" i="22"/>
  <c r="H977" i="22"/>
  <c r="CG20" i="22" s="1"/>
  <c r="H948" i="22"/>
  <c r="H947" i="22"/>
  <c r="H946" i="22"/>
  <c r="H945" i="22"/>
  <c r="H944" i="22"/>
  <c r="H943" i="22"/>
  <c r="H951" i="22"/>
  <c r="H981" i="22"/>
  <c r="H956" i="22"/>
  <c r="H985" i="22"/>
  <c r="H990" i="22"/>
  <c r="H989" i="22"/>
  <c r="H988" i="22"/>
  <c r="H987" i="22"/>
  <c r="H986" i="22"/>
  <c r="H984" i="22"/>
  <c r="H983" i="22"/>
  <c r="H982" i="22"/>
  <c r="H967" i="22"/>
  <c r="BW20" i="22" s="1"/>
  <c r="H980" i="22"/>
  <c r="H979" i="22"/>
  <c r="H978" i="22"/>
  <c r="CH20" i="22" s="1"/>
  <c r="H976" i="22"/>
  <c r="CF20" i="22" s="1"/>
  <c r="H975" i="22"/>
  <c r="CE20" i="22" s="1"/>
  <c r="H974" i="22"/>
  <c r="CD20" i="22" s="1"/>
  <c r="H973" i="22"/>
  <c r="CC20" i="22" s="1"/>
  <c r="R673" i="22"/>
  <c r="Q673" i="22"/>
  <c r="P673" i="22"/>
  <c r="P619" i="22"/>
  <c r="R619" i="22"/>
  <c r="Q619" i="22"/>
  <c r="H636" i="22"/>
  <c r="H637" i="22"/>
  <c r="H638" i="22"/>
  <c r="H639" i="22"/>
  <c r="H647" i="22"/>
  <c r="CA14" i="22" s="1"/>
  <c r="H641" i="22"/>
  <c r="H642" i="22"/>
  <c r="H643" i="22"/>
  <c r="H644" i="22"/>
  <c r="BX14" i="22" s="1"/>
  <c r="H645" i="22"/>
  <c r="BY14" i="22" s="1"/>
  <c r="H646" i="22"/>
  <c r="BZ14" i="22" s="1"/>
  <c r="H648" i="22"/>
  <c r="CB14" i="22" s="1"/>
  <c r="H649" i="22"/>
  <c r="CC14" i="22" s="1"/>
  <c r="H650" i="22"/>
  <c r="CD14" i="22" s="1"/>
  <c r="H651" i="22"/>
  <c r="CE14" i="22" s="1"/>
  <c r="H652" i="22"/>
  <c r="CF14" i="22" s="1"/>
  <c r="H654" i="22"/>
  <c r="CH14" i="22" s="1"/>
  <c r="H655" i="22"/>
  <c r="H656" i="22"/>
  <c r="H657" i="22"/>
  <c r="H658" i="22"/>
  <c r="H659" i="22"/>
  <c r="H660" i="22"/>
  <c r="H661" i="22"/>
  <c r="H663" i="22"/>
  <c r="H664" i="22"/>
  <c r="H665" i="22"/>
  <c r="H666" i="22"/>
  <c r="H640" i="22"/>
  <c r="H662" i="22"/>
  <c r="H634" i="22"/>
  <c r="H635" i="22"/>
  <c r="H653" i="22"/>
  <c r="CG14" i="22" s="1"/>
  <c r="I2185" i="22"/>
  <c r="I2131" i="22"/>
  <c r="B3637" i="22"/>
  <c r="C69" i="22" s="1"/>
  <c r="I1645" i="22"/>
  <c r="I1699" i="22"/>
  <c r="I1213" i="22"/>
  <c r="B2719" i="22"/>
  <c r="C52" i="22" s="1"/>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E1483" i="23"/>
  <c r="F1483" i="23"/>
  <c r="G1483" i="23"/>
  <c r="B1484" i="23"/>
  <c r="C1427" i="23"/>
  <c r="E1427" i="23"/>
  <c r="G1427" i="23"/>
  <c r="B1428" i="23"/>
  <c r="C1371" i="23"/>
  <c r="D1371" i="23" s="1"/>
  <c r="E1371" i="23"/>
  <c r="F1371" i="23"/>
  <c r="G1371" i="23"/>
  <c r="B1372" i="23"/>
  <c r="C1315" i="23"/>
  <c r="D1315" i="23" s="1"/>
  <c r="E1315" i="23"/>
  <c r="F1315" i="23"/>
  <c r="G1315" i="23"/>
  <c r="B1316" i="23"/>
  <c r="C1259" i="23"/>
  <c r="E1259" i="23"/>
  <c r="G1259" i="23"/>
  <c r="B1260" i="23"/>
  <c r="C1203" i="23"/>
  <c r="D1203" i="23" s="1"/>
  <c r="E1203" i="23"/>
  <c r="F1203" i="23"/>
  <c r="G1203" i="23"/>
  <c r="B1204" i="23"/>
  <c r="C1147" i="23"/>
  <c r="E1147" i="23"/>
  <c r="G1147" i="23"/>
  <c r="B1148" i="23"/>
  <c r="C1091" i="23"/>
  <c r="E1091" i="23"/>
  <c r="G1091" i="23"/>
  <c r="B1092" i="23"/>
  <c r="C1035" i="23"/>
  <c r="E1035" i="23"/>
  <c r="G1035" i="23"/>
  <c r="B1036" i="23"/>
  <c r="C979" i="23"/>
  <c r="E979" i="23"/>
  <c r="G979" i="23"/>
  <c r="B980" i="23"/>
  <c r="C923" i="23"/>
  <c r="E923" i="23"/>
  <c r="G923" i="23"/>
  <c r="B924" i="23"/>
  <c r="C867" i="23"/>
  <c r="E867" i="23"/>
  <c r="G867" i="23"/>
  <c r="B868" i="23"/>
  <c r="C811" i="23"/>
  <c r="E811" i="23"/>
  <c r="G811" i="23"/>
  <c r="B812" i="23"/>
  <c r="C755" i="23"/>
  <c r="E755" i="23"/>
  <c r="G755" i="23"/>
  <c r="B756" i="23"/>
  <c r="C699" i="23"/>
  <c r="E699" i="23"/>
  <c r="G699" i="23"/>
  <c r="B700" i="23"/>
  <c r="C643" i="23"/>
  <c r="D643" i="23" s="1"/>
  <c r="E643" i="23"/>
  <c r="F643" i="23"/>
  <c r="G643" i="23"/>
  <c r="B644" i="23"/>
  <c r="C587" i="23"/>
  <c r="D587" i="23" s="1"/>
  <c r="E587" i="23"/>
  <c r="F587" i="23"/>
  <c r="G587" i="23"/>
  <c r="B588" i="23"/>
  <c r="C531" i="23"/>
  <c r="E531" i="23"/>
  <c r="G531" i="23"/>
  <c r="B532" i="23"/>
  <c r="C475" i="23"/>
  <c r="E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U4675" i="22" s="1"/>
  <c r="C4622" i="22"/>
  <c r="E4622" i="22"/>
  <c r="G4622" i="22"/>
  <c r="B4623" i="22"/>
  <c r="C4568" i="22"/>
  <c r="F4568" i="22" s="1"/>
  <c r="E4568" i="22"/>
  <c r="G4568" i="22"/>
  <c r="B4569" i="22"/>
  <c r="C4514" i="22"/>
  <c r="F4514" i="22" s="1"/>
  <c r="E4514" i="22"/>
  <c r="G4514" i="22"/>
  <c r="I4514" i="22"/>
  <c r="B4515" i="22"/>
  <c r="D4513" i="22"/>
  <c r="J4513" i="22"/>
  <c r="N4513" i="22" s="1"/>
  <c r="D4213" i="22"/>
  <c r="J4213" i="22"/>
  <c r="N4213" i="22" s="1"/>
  <c r="C4214" i="22"/>
  <c r="F4214" i="22" s="1"/>
  <c r="E4214" i="22"/>
  <c r="G4214" i="22"/>
  <c r="I4214" i="22"/>
  <c r="B4215" i="22"/>
  <c r="D4159" i="22"/>
  <c r="J4159" i="22"/>
  <c r="N4159" i="22" s="1"/>
  <c r="C4160" i="22"/>
  <c r="F4160" i="22" s="1"/>
  <c r="E4160" i="22"/>
  <c r="G4160" i="22"/>
  <c r="I4160" i="22"/>
  <c r="B4161" i="22"/>
  <c r="C4106" i="22"/>
  <c r="F4106" i="22" s="1"/>
  <c r="E4106" i="22"/>
  <c r="G4106" i="22"/>
  <c r="I4106" i="22"/>
  <c r="B4107" i="22"/>
  <c r="D4105" i="22"/>
  <c r="J4105" i="22"/>
  <c r="N4105" i="22" s="1"/>
  <c r="D4051" i="22"/>
  <c r="J4051" i="22"/>
  <c r="N4051" i="22" s="1"/>
  <c r="C4052" i="22"/>
  <c r="E4052" i="22"/>
  <c r="G4052" i="22"/>
  <c r="I4052" i="22"/>
  <c r="B4053" i="22"/>
  <c r="C3752" i="22"/>
  <c r="E3752" i="22"/>
  <c r="G3752" i="22"/>
  <c r="I3752" i="22"/>
  <c r="B3753" i="22"/>
  <c r="D3751" i="22"/>
  <c r="J3751" i="22"/>
  <c r="C3698" i="22"/>
  <c r="E3698" i="22"/>
  <c r="G3698" i="22"/>
  <c r="I3698" i="22"/>
  <c r="B3699" i="22"/>
  <c r="D3697" i="22"/>
  <c r="J3697" i="22"/>
  <c r="J3643" i="22"/>
  <c r="N3643" i="22" s="1"/>
  <c r="U3643" i="22" s="1"/>
  <c r="D3643" i="22"/>
  <c r="G3644" i="22"/>
  <c r="C3644" i="22"/>
  <c r="F3644" i="22" s="1"/>
  <c r="O3644" i="22" s="1"/>
  <c r="E3644" i="22"/>
  <c r="I3644" i="22"/>
  <c r="B3645" i="22"/>
  <c r="M3643" i="22"/>
  <c r="G3590" i="22"/>
  <c r="B3591" i="22"/>
  <c r="C3590" i="22"/>
  <c r="F3590" i="22" s="1"/>
  <c r="O3590" i="22" s="1"/>
  <c r="E3590" i="22"/>
  <c r="I3590" i="22"/>
  <c r="D3589" i="22"/>
  <c r="J3589" i="22"/>
  <c r="N3589" i="22" s="1"/>
  <c r="U3589" i="22" s="1"/>
  <c r="M3589" i="22"/>
  <c r="Z69" i="22"/>
  <c r="C3536" i="22"/>
  <c r="K3536" i="22" s="1"/>
  <c r="E3536" i="22"/>
  <c r="F3536" i="22"/>
  <c r="O3536" i="22" s="1"/>
  <c r="G3536" i="22"/>
  <c r="I3536" i="22"/>
  <c r="B3537" i="22"/>
  <c r="L3537" i="22" s="1"/>
  <c r="D3535" i="22"/>
  <c r="J3535" i="22"/>
  <c r="C3482" i="22"/>
  <c r="K3482" i="22" s="1"/>
  <c r="E3482" i="22"/>
  <c r="F3482" i="22"/>
  <c r="O3482" i="22" s="1"/>
  <c r="G3482" i="22"/>
  <c r="I3482" i="22"/>
  <c r="B3483" i="22"/>
  <c r="L3483" i="22" s="1"/>
  <c r="D3481" i="22"/>
  <c r="J3481" i="22"/>
  <c r="C3428" i="22"/>
  <c r="K3428" i="22" s="1"/>
  <c r="E3428" i="22"/>
  <c r="F3428" i="22"/>
  <c r="O3428" i="22" s="1"/>
  <c r="G3428" i="22"/>
  <c r="I3428" i="22"/>
  <c r="B3429" i="22"/>
  <c r="L3429" i="22" s="1"/>
  <c r="D3427" i="22"/>
  <c r="J3427" i="22"/>
  <c r="D3373" i="22"/>
  <c r="J3373" i="22"/>
  <c r="C3374" i="22"/>
  <c r="K3374" i="22" s="1"/>
  <c r="E3374" i="22"/>
  <c r="F3374" i="22"/>
  <c r="O3374" i="22" s="1"/>
  <c r="G3374" i="22"/>
  <c r="I3374" i="22"/>
  <c r="B3375" i="22"/>
  <c r="L3375" i="22" s="1"/>
  <c r="D3319" i="22"/>
  <c r="J3319" i="22"/>
  <c r="C3320" i="22"/>
  <c r="K3320" i="22" s="1"/>
  <c r="E3320" i="22"/>
  <c r="F3320" i="22"/>
  <c r="O3320" i="22" s="1"/>
  <c r="G3320" i="22"/>
  <c r="I3320" i="22"/>
  <c r="B3321" i="22"/>
  <c r="C3266" i="22"/>
  <c r="E3266" i="22"/>
  <c r="F3266" i="22"/>
  <c r="O3266" i="22" s="1"/>
  <c r="G3266" i="22"/>
  <c r="I3266" i="22"/>
  <c r="B3267" i="22"/>
  <c r="D3265" i="22"/>
  <c r="J3265" i="22"/>
  <c r="M3265" i="22"/>
  <c r="N3265" i="22"/>
  <c r="U3265" i="22" s="1"/>
  <c r="C3212" i="22"/>
  <c r="K3212" i="22" s="1"/>
  <c r="E3212" i="22"/>
  <c r="F3212" i="22"/>
  <c r="O3212" i="22" s="1"/>
  <c r="G3212" i="22"/>
  <c r="I3212" i="22"/>
  <c r="B3213" i="22"/>
  <c r="D3211" i="22"/>
  <c r="J3211" i="22"/>
  <c r="C3158" i="22"/>
  <c r="K3158" i="22" s="1"/>
  <c r="E3158" i="22"/>
  <c r="F3158" i="22"/>
  <c r="O3158" i="22" s="1"/>
  <c r="G3158" i="22"/>
  <c r="I3158" i="22"/>
  <c r="B3159" i="22"/>
  <c r="D3157" i="22"/>
  <c r="J3157" i="22"/>
  <c r="C3104" i="22"/>
  <c r="K3104" i="22" s="1"/>
  <c r="E3104" i="22"/>
  <c r="F3104" i="22"/>
  <c r="O3104" i="22" s="1"/>
  <c r="G3104" i="22"/>
  <c r="I3104" i="22"/>
  <c r="B3105" i="22"/>
  <c r="D3103" i="22"/>
  <c r="J3103" i="22"/>
  <c r="D3049" i="22"/>
  <c r="J3049" i="22"/>
  <c r="C3050" i="22"/>
  <c r="K3050" i="22" s="1"/>
  <c r="E3050" i="22"/>
  <c r="F3050" i="22"/>
  <c r="G3050" i="22"/>
  <c r="I3050" i="22"/>
  <c r="B3051" i="22"/>
  <c r="J3047" i="22"/>
  <c r="E3047" i="22"/>
  <c r="D2995" i="22"/>
  <c r="J2995" i="22"/>
  <c r="C2996" i="22"/>
  <c r="K2996" i="22" s="1"/>
  <c r="E2996" i="22"/>
  <c r="F2996" i="22"/>
  <c r="O2996" i="22" s="1"/>
  <c r="G2996" i="22"/>
  <c r="I2996" i="22"/>
  <c r="B2997" i="22"/>
  <c r="C2942" i="22"/>
  <c r="F2942" i="22" s="1"/>
  <c r="O2942" i="22" s="1"/>
  <c r="E2942" i="22"/>
  <c r="G2942" i="22"/>
  <c r="I2942" i="22"/>
  <c r="B2943" i="22"/>
  <c r="D2941" i="22"/>
  <c r="J2941" i="22"/>
  <c r="N2941" i="22" s="1"/>
  <c r="U2941" i="22" s="1"/>
  <c r="M2941" i="22"/>
  <c r="D2887" i="22"/>
  <c r="J2887" i="22"/>
  <c r="C2888" i="22"/>
  <c r="K2888" i="22" s="1"/>
  <c r="E2888" i="22"/>
  <c r="F2888" i="22"/>
  <c r="O2888" i="22" s="1"/>
  <c r="G2888" i="22"/>
  <c r="I2888" i="22"/>
  <c r="B2889" i="22"/>
  <c r="C2834" i="22"/>
  <c r="E2834" i="22"/>
  <c r="G2834" i="22"/>
  <c r="I2834" i="22"/>
  <c r="B2835" i="22"/>
  <c r="D2833" i="22"/>
  <c r="J2833" i="22"/>
  <c r="C2780" i="22"/>
  <c r="E2780" i="22"/>
  <c r="G2780" i="22"/>
  <c r="I2780" i="22"/>
  <c r="B2781" i="22"/>
  <c r="D2779" i="22"/>
  <c r="J2779" i="22"/>
  <c r="D2725" i="22"/>
  <c r="J2725" i="22"/>
  <c r="N2725" i="22" s="1"/>
  <c r="U2725" i="22" s="1"/>
  <c r="C2726" i="22"/>
  <c r="F2726" i="22" s="1"/>
  <c r="O2726" i="22" s="1"/>
  <c r="E2726" i="22"/>
  <c r="G2726" i="22"/>
  <c r="I2726" i="22"/>
  <c r="B2727" i="22"/>
  <c r="M2725" i="22"/>
  <c r="E2672" i="22"/>
  <c r="I2672" i="22"/>
  <c r="B2673" i="22"/>
  <c r="C2672" i="22"/>
  <c r="F2672" i="22" s="1"/>
  <c r="O2672" i="22" s="1"/>
  <c r="G2672" i="22"/>
  <c r="D2671" i="22"/>
  <c r="J2671" i="22"/>
  <c r="N2671" i="22" s="1"/>
  <c r="U2671" i="22" s="1"/>
  <c r="Z52" i="22"/>
  <c r="M2671" i="22"/>
  <c r="C2618" i="22"/>
  <c r="E2618" i="22"/>
  <c r="G2618" i="22"/>
  <c r="I2618" i="22"/>
  <c r="B2619" i="22"/>
  <c r="D2617" i="22"/>
  <c r="J2617" i="22"/>
  <c r="C2564" i="22"/>
  <c r="E2564" i="22"/>
  <c r="G2564" i="22"/>
  <c r="I2564" i="22"/>
  <c r="B2565" i="22"/>
  <c r="D2563" i="22"/>
  <c r="J2563" i="22"/>
  <c r="D2509" i="22"/>
  <c r="J2509" i="22"/>
  <c r="C2510" i="22"/>
  <c r="K2510" i="22" s="1"/>
  <c r="E2510" i="22"/>
  <c r="F2510" i="22"/>
  <c r="O2510" i="22" s="1"/>
  <c r="G2510" i="22"/>
  <c r="I2510" i="22"/>
  <c r="B2511" i="22"/>
  <c r="L2511" i="22" s="1"/>
  <c r="C2456" i="22"/>
  <c r="K2456" i="22" s="1"/>
  <c r="E2456" i="22"/>
  <c r="F2456" i="22"/>
  <c r="O2456" i="22" s="1"/>
  <c r="G2456" i="22"/>
  <c r="I2456" i="22"/>
  <c r="B2457" i="22"/>
  <c r="L2457" i="22" s="1"/>
  <c r="D2455" i="22"/>
  <c r="J2455" i="22"/>
  <c r="D2401" i="22"/>
  <c r="J2401" i="22"/>
  <c r="C2402" i="22"/>
  <c r="K2402" i="22" s="1"/>
  <c r="E2402" i="22"/>
  <c r="F2402" i="22"/>
  <c r="O2402" i="22" s="1"/>
  <c r="G2402" i="22"/>
  <c r="I2402" i="22"/>
  <c r="B2403" i="22"/>
  <c r="L2403" i="22" s="1"/>
  <c r="D2347" i="22"/>
  <c r="J2347" i="22"/>
  <c r="N2347" i="22" s="1"/>
  <c r="U2347" i="22" s="1"/>
  <c r="C2348" i="22"/>
  <c r="E2348" i="22"/>
  <c r="F2348" i="22"/>
  <c r="O2348" i="22" s="1"/>
  <c r="G2348" i="22"/>
  <c r="I2348" i="22"/>
  <c r="B2349" i="22"/>
  <c r="M2347" i="22"/>
  <c r="C2294" i="22"/>
  <c r="E2294" i="22"/>
  <c r="G2294" i="22"/>
  <c r="I2294" i="22"/>
  <c r="B2295" i="22"/>
  <c r="D2293" i="22"/>
  <c r="J2293" i="22"/>
  <c r="C2240" i="22"/>
  <c r="K2240" i="22" s="1"/>
  <c r="E2240" i="22"/>
  <c r="F2240" i="22"/>
  <c r="O2240" i="22" s="1"/>
  <c r="G2240" i="22"/>
  <c r="I2240" i="22"/>
  <c r="B2241" i="22"/>
  <c r="D2239" i="22"/>
  <c r="J2239" i="22"/>
  <c r="D2185" i="22"/>
  <c r="J2185" i="22"/>
  <c r="C2186" i="22"/>
  <c r="K2186" i="22" s="1"/>
  <c r="E2186" i="22"/>
  <c r="F2186" i="22"/>
  <c r="O2186" i="22" s="1"/>
  <c r="G2186" i="22"/>
  <c r="I2186" i="22"/>
  <c r="B2187" i="22"/>
  <c r="C2132" i="22"/>
  <c r="K2132" i="22" s="1"/>
  <c r="E2132" i="22"/>
  <c r="F2132" i="22"/>
  <c r="O2132" i="22" s="1"/>
  <c r="G2132" i="22"/>
  <c r="I2132" i="22"/>
  <c r="B2133" i="22"/>
  <c r="D2131" i="22"/>
  <c r="J2131" i="22"/>
  <c r="C2078" i="22"/>
  <c r="K2078" i="22" s="1"/>
  <c r="E2078" i="22"/>
  <c r="F2078" i="22"/>
  <c r="O2078" i="22" s="1"/>
  <c r="G2078" i="22"/>
  <c r="I2078" i="22"/>
  <c r="B2079" i="22"/>
  <c r="D2077" i="22"/>
  <c r="J2077" i="22"/>
  <c r="D2023" i="22"/>
  <c r="J2023" i="22"/>
  <c r="C2024" i="22"/>
  <c r="E2024" i="22"/>
  <c r="F2024" i="22"/>
  <c r="O2024" i="22" s="1"/>
  <c r="G2024" i="22"/>
  <c r="I2024" i="22"/>
  <c r="B2025" i="22"/>
  <c r="M2023" i="22"/>
  <c r="N2023" i="22"/>
  <c r="U2023" i="22" s="1"/>
  <c r="D1969" i="22"/>
  <c r="J1969" i="22"/>
  <c r="C1970" i="22"/>
  <c r="K1970" i="22" s="1"/>
  <c r="E1970" i="22"/>
  <c r="F1970" i="22"/>
  <c r="O1970" i="22" s="1"/>
  <c r="G1970" i="22"/>
  <c r="I1970" i="22"/>
  <c r="B1971" i="22"/>
  <c r="D1915" i="22"/>
  <c r="J1915" i="22"/>
  <c r="C1916" i="22"/>
  <c r="K1916" i="22" s="1"/>
  <c r="E1916" i="22"/>
  <c r="F1916" i="22"/>
  <c r="O1916" i="22" s="1"/>
  <c r="G1916" i="22"/>
  <c r="I1916" i="22"/>
  <c r="B1917" i="22"/>
  <c r="D1861" i="22"/>
  <c r="J1861" i="22"/>
  <c r="C1862" i="22"/>
  <c r="K1862" i="22" s="1"/>
  <c r="E1862" i="22"/>
  <c r="F1862" i="22"/>
  <c r="O1862" i="22" s="1"/>
  <c r="G1862" i="22"/>
  <c r="I1862" i="22"/>
  <c r="B1863" i="22"/>
  <c r="D1807" i="22"/>
  <c r="J1807" i="22"/>
  <c r="C1808" i="22"/>
  <c r="K1808" i="22" s="1"/>
  <c r="E1808" i="22"/>
  <c r="F1808" i="22"/>
  <c r="O1808" i="22" s="1"/>
  <c r="G1808" i="22"/>
  <c r="I1808" i="22"/>
  <c r="B1809" i="22"/>
  <c r="C1754" i="22"/>
  <c r="K1754" i="22" s="1"/>
  <c r="E1754" i="22"/>
  <c r="F1754" i="22"/>
  <c r="O1754" i="22" s="1"/>
  <c r="G1754" i="22"/>
  <c r="I1754" i="22"/>
  <c r="B1755" i="22"/>
  <c r="D1753" i="22"/>
  <c r="J1753" i="22"/>
  <c r="C1700" i="22"/>
  <c r="E1700" i="22"/>
  <c r="G1700" i="22"/>
  <c r="I1700" i="22"/>
  <c r="B1701" i="22"/>
  <c r="D1699" i="22"/>
  <c r="J1699" i="22"/>
  <c r="D1645" i="22"/>
  <c r="J1645" i="22"/>
  <c r="C1646" i="22"/>
  <c r="E1646" i="22"/>
  <c r="G1646" i="22"/>
  <c r="I1646" i="22"/>
  <c r="B1647" i="22"/>
  <c r="D1591" i="22"/>
  <c r="J1591" i="22"/>
  <c r="C1592" i="22"/>
  <c r="E1592" i="22"/>
  <c r="G1592" i="22"/>
  <c r="I1592" i="22"/>
  <c r="B1593" i="22"/>
  <c r="C1538" i="22"/>
  <c r="E1538" i="22"/>
  <c r="G1538" i="22"/>
  <c r="I1538" i="22"/>
  <c r="B1539" i="22"/>
  <c r="D1537" i="22"/>
  <c r="J1537" i="22"/>
  <c r="D1483" i="22"/>
  <c r="J1483" i="22"/>
  <c r="N1483" i="22" s="1"/>
  <c r="U1483" i="22" s="1"/>
  <c r="C1484" i="22"/>
  <c r="F1484" i="22" s="1"/>
  <c r="O1484" i="22" s="1"/>
  <c r="E1484" i="22"/>
  <c r="G1484" i="22"/>
  <c r="I1484" i="22"/>
  <c r="B1485" i="22"/>
  <c r="BW30" i="22"/>
  <c r="M1483" i="22"/>
  <c r="C1430" i="22"/>
  <c r="F1430" i="22" s="1"/>
  <c r="O1430" i="22" s="1"/>
  <c r="E1430" i="22"/>
  <c r="G1430" i="22"/>
  <c r="B1431" i="22"/>
  <c r="I1430" i="22"/>
  <c r="J1429" i="22"/>
  <c r="N1429" i="22" s="1"/>
  <c r="U1429" i="22" s="1"/>
  <c r="D1429" i="22"/>
  <c r="M1429" i="22"/>
  <c r="C1376" i="22"/>
  <c r="E1376" i="22"/>
  <c r="G1376" i="22"/>
  <c r="I1376" i="22"/>
  <c r="B1377" i="22"/>
  <c r="D1375" i="22"/>
  <c r="J1375" i="22"/>
  <c r="C1322" i="22"/>
  <c r="K1322" i="22" s="1"/>
  <c r="E1322" i="22"/>
  <c r="F1322" i="22"/>
  <c r="O1322" i="22" s="1"/>
  <c r="G1322" i="22"/>
  <c r="I1322" i="22"/>
  <c r="B1323" i="22"/>
  <c r="D1321" i="22"/>
  <c r="J1321" i="22"/>
  <c r="C1268" i="22"/>
  <c r="E1268" i="22"/>
  <c r="G1268" i="22"/>
  <c r="I1268" i="22"/>
  <c r="B1269" i="22"/>
  <c r="D1267" i="22"/>
  <c r="J1267" i="22"/>
  <c r="C1214" i="22"/>
  <c r="E1214" i="22"/>
  <c r="G1214" i="22"/>
  <c r="I1214" i="22"/>
  <c r="B1215" i="22"/>
  <c r="D1213" i="22"/>
  <c r="J1213" i="22"/>
  <c r="N1213" i="22" s="1"/>
  <c r="U1213" i="22" s="1"/>
  <c r="M1213" i="22"/>
  <c r="G1160" i="22"/>
  <c r="B1161" i="22"/>
  <c r="I1160" i="22"/>
  <c r="C1160" i="22"/>
  <c r="F1160" i="22" s="1"/>
  <c r="O1160" i="22" s="1"/>
  <c r="E1160" i="22"/>
  <c r="D1159" i="22"/>
  <c r="J1159" i="22"/>
  <c r="N1159" i="22" s="1"/>
  <c r="U1159" i="22" s="1"/>
  <c r="M1159" i="22"/>
  <c r="D1105" i="22"/>
  <c r="J1105" i="22"/>
  <c r="N1105" i="22" s="1"/>
  <c r="U1105" i="22" s="1"/>
  <c r="G1106" i="22"/>
  <c r="C1106" i="22"/>
  <c r="F1106" i="22" s="1"/>
  <c r="O1106" i="22" s="1"/>
  <c r="I1106" i="22"/>
  <c r="E1106" i="22"/>
  <c r="B1107" i="22"/>
  <c r="M1105" i="22"/>
  <c r="D1051" i="22"/>
  <c r="J1051" i="22"/>
  <c r="C1052" i="22"/>
  <c r="K1052" i="22" s="1"/>
  <c r="E1052" i="22"/>
  <c r="F1052" i="22"/>
  <c r="O1052" i="22" s="1"/>
  <c r="G1052" i="22"/>
  <c r="I1052" i="22"/>
  <c r="B1053" i="22"/>
  <c r="C998" i="22"/>
  <c r="K998" i="22" s="1"/>
  <c r="E998" i="22"/>
  <c r="F998" i="22"/>
  <c r="O998" i="22" s="1"/>
  <c r="G998" i="22"/>
  <c r="I998" i="22"/>
  <c r="B999" i="22"/>
  <c r="D997" i="22"/>
  <c r="J997" i="22"/>
  <c r="C944" i="22"/>
  <c r="K944" i="22" s="1"/>
  <c r="E944" i="22"/>
  <c r="F944" i="22"/>
  <c r="O944" i="22" s="1"/>
  <c r="G944" i="22"/>
  <c r="I944" i="22"/>
  <c r="B945" i="22"/>
  <c r="D943" i="22"/>
  <c r="J943" i="22"/>
  <c r="D889" i="22"/>
  <c r="J889" i="22"/>
  <c r="C890" i="22"/>
  <c r="K890" i="22" s="1"/>
  <c r="E890" i="22"/>
  <c r="F890" i="22"/>
  <c r="O890" i="22" s="1"/>
  <c r="G890" i="22"/>
  <c r="I890" i="22"/>
  <c r="B891" i="22"/>
  <c r="D835" i="22"/>
  <c r="J835" i="22"/>
  <c r="C836" i="22"/>
  <c r="K836" i="22" s="1"/>
  <c r="E836" i="22"/>
  <c r="F836" i="22"/>
  <c r="O836" i="22" s="1"/>
  <c r="G836" i="22"/>
  <c r="I836" i="22"/>
  <c r="B837" i="22"/>
  <c r="C782" i="22"/>
  <c r="K782" i="22" s="1"/>
  <c r="E782" i="22"/>
  <c r="F782" i="22"/>
  <c r="O782" i="22" s="1"/>
  <c r="G782" i="22"/>
  <c r="I782" i="22"/>
  <c r="B783" i="22"/>
  <c r="D781" i="22"/>
  <c r="J781" i="22"/>
  <c r="C728" i="22"/>
  <c r="E728" i="22"/>
  <c r="G728" i="22"/>
  <c r="I728" i="22"/>
  <c r="B729" i="22"/>
  <c r="D727" i="22"/>
  <c r="J727" i="22"/>
  <c r="C674" i="22"/>
  <c r="K674" i="22" s="1"/>
  <c r="E674" i="22"/>
  <c r="F674" i="22"/>
  <c r="O674" i="22" s="1"/>
  <c r="G674" i="22"/>
  <c r="I674" i="22"/>
  <c r="B675" i="22"/>
  <c r="D673" i="22"/>
  <c r="J673" i="22"/>
  <c r="C620" i="22"/>
  <c r="E620" i="22"/>
  <c r="G620" i="22"/>
  <c r="I620" i="22"/>
  <c r="B621" i="22"/>
  <c r="D619" i="22"/>
  <c r="J619" i="22"/>
  <c r="C566" i="22"/>
  <c r="F566" i="22" s="1"/>
  <c r="O566" i="22" s="1"/>
  <c r="E566" i="22"/>
  <c r="G566" i="22"/>
  <c r="I566" i="22"/>
  <c r="B567" i="22"/>
  <c r="D565" i="22"/>
  <c r="J565" i="22"/>
  <c r="N565" i="22" s="1"/>
  <c r="U565" i="22" s="1"/>
  <c r="M565" i="22"/>
  <c r="J511" i="22"/>
  <c r="N511" i="22" s="1"/>
  <c r="U511" i="22" s="1"/>
  <c r="D511" i="22"/>
  <c r="B513" i="22"/>
  <c r="C512" i="22"/>
  <c r="F512" i="22" s="1"/>
  <c r="O512" i="22" s="1"/>
  <c r="E512" i="22"/>
  <c r="G512" i="22"/>
  <c r="I512" i="22"/>
  <c r="M511" i="22"/>
  <c r="C458" i="22"/>
  <c r="E458" i="22"/>
  <c r="G458" i="22"/>
  <c r="I458" i="22"/>
  <c r="B459" i="22"/>
  <c r="D457" i="22"/>
  <c r="J457" i="22"/>
  <c r="D403" i="22"/>
  <c r="J403" i="22"/>
  <c r="N403" i="22" s="1"/>
  <c r="U403" i="22" s="1"/>
  <c r="G404" i="22"/>
  <c r="I404" i="22"/>
  <c r="C404" i="22"/>
  <c r="F404" i="22" s="1"/>
  <c r="O404" i="22" s="1"/>
  <c r="E404" i="22"/>
  <c r="B405" i="22"/>
  <c r="M403" i="22"/>
  <c r="B351" i="22"/>
  <c r="C350" i="22"/>
  <c r="G350" i="22"/>
  <c r="E350" i="22"/>
  <c r="I350" i="22"/>
  <c r="D349" i="22"/>
  <c r="J349" i="22"/>
  <c r="N349" i="22" s="1"/>
  <c r="U349" i="22" s="1"/>
  <c r="J347" i="22"/>
  <c r="I347" i="22"/>
  <c r="O349" i="22" s="1"/>
  <c r="M349" i="22"/>
  <c r="I296" i="22"/>
  <c r="E296" i="22"/>
  <c r="B297" i="22"/>
  <c r="C296" i="22"/>
  <c r="F296" i="22" s="1"/>
  <c r="O296" i="22" s="1"/>
  <c r="G296" i="22"/>
  <c r="J295" i="22"/>
  <c r="N295" i="22" s="1"/>
  <c r="U295" i="22" s="1"/>
  <c r="D295" i="22"/>
  <c r="M295" i="22"/>
  <c r="J241" i="22"/>
  <c r="N241" i="22" s="1"/>
  <c r="U241" i="22" s="1"/>
  <c r="D241" i="22"/>
  <c r="G242" i="22"/>
  <c r="C242" i="22"/>
  <c r="F242" i="22" s="1"/>
  <c r="O242" i="22" s="1"/>
  <c r="B243" i="22"/>
  <c r="I242" i="22"/>
  <c r="E242" i="22"/>
  <c r="M241" i="22"/>
  <c r="J187" i="22"/>
  <c r="N187" i="22" s="1"/>
  <c r="U187" i="22" s="1"/>
  <c r="D187" i="22"/>
  <c r="G188" i="22"/>
  <c r="I188" i="22"/>
  <c r="E188" i="22"/>
  <c r="C188" i="22"/>
  <c r="F188" i="22" s="1"/>
  <c r="O188" i="22" s="1"/>
  <c r="B189" i="22"/>
  <c r="M187" i="22"/>
  <c r="D133" i="22"/>
  <c r="J133" i="22"/>
  <c r="C134" i="22"/>
  <c r="E134" i="22"/>
  <c r="G134" i="22"/>
  <c r="I134" i="22"/>
  <c r="B135" i="22"/>
  <c r="C80" i="22"/>
  <c r="E80" i="22"/>
  <c r="F80" i="22"/>
  <c r="O80" i="22" s="1"/>
  <c r="G80" i="22"/>
  <c r="I80" i="22"/>
  <c r="B81" i="22"/>
  <c r="D79" i="22"/>
  <c r="J79" i="22"/>
  <c r="CM4" i="22"/>
  <c r="AG33" i="6"/>
  <c r="A6" i="7"/>
  <c r="C34" i="7"/>
  <c r="C34" i="8"/>
  <c r="C33" i="6"/>
  <c r="D33" i="6"/>
  <c r="E33" i="6"/>
  <c r="W33" i="6"/>
  <c r="Z33" i="6"/>
  <c r="AC33" i="6"/>
  <c r="D17" i="17"/>
  <c r="J17" i="17"/>
  <c r="N17" i="17" s="1"/>
  <c r="C18" i="17"/>
  <c r="E18" i="17"/>
  <c r="F18" i="17"/>
  <c r="C18" i="18" s="1"/>
  <c r="G18" i="17"/>
  <c r="I18" i="17"/>
  <c r="B19" i="17"/>
  <c r="B18" i="18"/>
  <c r="Y16" i="17"/>
  <c r="B83" i="12"/>
  <c r="I83" i="12" s="1"/>
  <c r="X15" i="17"/>
  <c r="W17" i="17"/>
  <c r="W18" i="17"/>
  <c r="H35" i="17"/>
  <c r="H37" i="17"/>
  <c r="D37" i="18" s="1"/>
  <c r="H38" i="17"/>
  <c r="D38" i="18" s="1"/>
  <c r="H39" i="17"/>
  <c r="D39" i="18" s="1"/>
  <c r="H41" i="17"/>
  <c r="H42" i="17"/>
  <c r="D42" i="18" s="1"/>
  <c r="H43" i="17"/>
  <c r="D43" i="18" s="1"/>
  <c r="H44" i="17"/>
  <c r="D44" i="18" s="1"/>
  <c r="H45" i="17"/>
  <c r="D45"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4" i="17"/>
  <c r="D34" i="18" s="1"/>
  <c r="H36" i="17"/>
  <c r="D36" i="18" s="1"/>
  <c r="H40" i="17"/>
  <c r="D40" i="18" s="1"/>
  <c r="H46" i="17"/>
  <c r="D46" i="18" s="1"/>
  <c r="H47" i="17"/>
  <c r="H48" i="17"/>
  <c r="D48" i="18" s="1"/>
  <c r="H49" i="17"/>
  <c r="D49" i="18" s="1"/>
  <c r="H50" i="17"/>
  <c r="D50" i="18" s="1"/>
  <c r="H51" i="17"/>
  <c r="D51" i="18" s="1"/>
  <c r="H4051" i="22"/>
  <c r="H4052" i="22"/>
  <c r="H4053" i="22"/>
  <c r="H4054" i="22"/>
  <c r="H4059" i="22"/>
  <c r="H4060" i="22"/>
  <c r="H4061" i="22"/>
  <c r="H4063" i="22"/>
  <c r="H4064" i="22"/>
  <c r="H4066"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055" i="22"/>
  <c r="H4056" i="22"/>
  <c r="H4057" i="22"/>
  <c r="H4058" i="22"/>
  <c r="H4062" i="22"/>
  <c r="H4065" i="22"/>
  <c r="H4067"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52" i="22"/>
  <c r="H4759" i="22"/>
  <c r="H4761" i="22"/>
  <c r="H4763" i="22"/>
  <c r="H4764" i="22"/>
  <c r="H4766" i="22"/>
  <c r="H4769" i="22"/>
  <c r="H4770" i="22"/>
  <c r="H4771" i="22"/>
  <c r="H4772" i="22"/>
  <c r="H4773" i="22"/>
  <c r="H4774" i="22"/>
  <c r="H4775" i="22"/>
  <c r="H4776" i="22"/>
  <c r="H4753" i="22"/>
  <c r="H4754" i="22"/>
  <c r="H4756" i="22"/>
  <c r="H4758" i="22"/>
  <c r="H4760" i="22"/>
  <c r="H4762" i="22"/>
  <c r="H4751" i="22"/>
  <c r="H4755" i="22"/>
  <c r="H4757" i="22"/>
  <c r="H4765" i="22"/>
  <c r="H4767" i="22"/>
  <c r="H4768" i="22"/>
  <c r="D9" i="14"/>
  <c r="D10" i="14"/>
  <c r="D11" i="14"/>
  <c r="D12" i="14"/>
  <c r="D13" i="14"/>
  <c r="D14" i="14"/>
  <c r="D15" i="14"/>
  <c r="D16" i="14"/>
  <c r="D17" i="14"/>
  <c r="D18" i="14"/>
  <c r="D19" i="14"/>
  <c r="D20" i="14"/>
  <c r="D21" i="14"/>
  <c r="D22" i="14"/>
  <c r="D23" i="14"/>
  <c r="D24" i="14"/>
  <c r="D25" i="14"/>
  <c r="D26" i="14"/>
  <c r="D27" i="14"/>
  <c r="D28" i="14"/>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1159" i="22"/>
  <c r="I2671" i="22"/>
  <c r="I1105" i="22"/>
  <c r="Z27" i="22"/>
  <c r="E17" i="19"/>
  <c r="H33" i="10"/>
  <c r="B4268" i="22"/>
  <c r="C4268" i="22" s="1"/>
  <c r="D4268" i="22"/>
  <c r="C14" i="16"/>
  <c r="D14" i="16" s="1"/>
  <c r="C15" i="16"/>
  <c r="D15" i="16" s="1"/>
  <c r="C16" i="16"/>
  <c r="D16" i="16" s="1"/>
  <c r="C17" i="16"/>
  <c r="D17" i="16" s="1"/>
  <c r="C18" i="16"/>
  <c r="D18" i="16" s="1"/>
  <c r="C19" i="16"/>
  <c r="D19" i="16" s="1"/>
  <c r="C20" i="16"/>
  <c r="D20" i="16" s="1"/>
  <c r="C21" i="16"/>
  <c r="D21" i="16" s="1"/>
  <c r="Z16" i="22"/>
  <c r="Z21" i="22"/>
  <c r="Z33" i="22"/>
  <c r="Z38" i="22"/>
  <c r="Z44" i="22"/>
  <c r="Z10" i="22"/>
  <c r="D74" i="5"/>
  <c r="E74" i="5"/>
  <c r="F74" i="5"/>
  <c r="G74" i="5"/>
  <c r="H74" i="5"/>
  <c r="I74" i="5"/>
  <c r="J74" i="5"/>
  <c r="K74" i="5"/>
  <c r="L74" i="5"/>
  <c r="M74" i="5"/>
  <c r="N74" i="5"/>
  <c r="O74" i="5"/>
  <c r="P74" i="5"/>
  <c r="Q74" i="5"/>
  <c r="R74" i="5"/>
  <c r="K3751" i="22"/>
  <c r="L3751" i="22"/>
  <c r="L3752" i="22"/>
  <c r="B3799" i="22"/>
  <c r="C72" i="22" s="1"/>
  <c r="A72" i="22"/>
  <c r="K3697" i="22"/>
  <c r="L3697" i="22"/>
  <c r="L3698" i="22"/>
  <c r="B3745" i="22"/>
  <c r="C71" i="22" s="1"/>
  <c r="A71" i="22"/>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K3427" i="22"/>
  <c r="L3427" i="22"/>
  <c r="L3428" i="22"/>
  <c r="A66" i="22"/>
  <c r="D68" i="5"/>
  <c r="E68" i="5"/>
  <c r="F68" i="5"/>
  <c r="N68" i="5"/>
  <c r="K3373" i="22"/>
  <c r="L3373" i="22"/>
  <c r="L3374" i="22"/>
  <c r="B3421" i="22"/>
  <c r="C65" i="22" s="1"/>
  <c r="A65" i="22"/>
  <c r="D67" i="5"/>
  <c r="E67" i="5"/>
  <c r="F67" i="5"/>
  <c r="N67" i="5"/>
  <c r="K3319" i="22"/>
  <c r="L3319" i="22"/>
  <c r="L3320" i="22"/>
  <c r="B3367" i="22"/>
  <c r="C64" i="22" s="1"/>
  <c r="A64" i="22"/>
  <c r="D66" i="5"/>
  <c r="E66" i="5"/>
  <c r="F66" i="5"/>
  <c r="N66" i="5"/>
  <c r="D65" i="5"/>
  <c r="E65" i="5"/>
  <c r="F65" i="5"/>
  <c r="N65" i="5"/>
  <c r="K3211" i="22"/>
  <c r="L3211" i="22"/>
  <c r="L3212" i="22"/>
  <c r="B3259" i="22"/>
  <c r="C62" i="22" s="1"/>
  <c r="A62" i="22"/>
  <c r="D64" i="5"/>
  <c r="E64" i="5"/>
  <c r="F64" i="5"/>
  <c r="N64" i="5"/>
  <c r="K3157" i="22"/>
  <c r="L3157" i="22"/>
  <c r="L3158" i="22"/>
  <c r="A61" i="22"/>
  <c r="D63" i="5"/>
  <c r="E63" i="5"/>
  <c r="F63" i="5"/>
  <c r="N63" i="5"/>
  <c r="K3103" i="22"/>
  <c r="L3103" i="22"/>
  <c r="L3104" i="22"/>
  <c r="B3151" i="22"/>
  <c r="C60" i="22" s="1"/>
  <c r="A60" i="22"/>
  <c r="D62" i="5"/>
  <c r="E62" i="5"/>
  <c r="F62" i="5"/>
  <c r="N62" i="5"/>
  <c r="K3049" i="22"/>
  <c r="L3049" i="22"/>
  <c r="L3050" i="22"/>
  <c r="B3097" i="22"/>
  <c r="C59" i="22" s="1"/>
  <c r="A59" i="22"/>
  <c r="D61" i="5"/>
  <c r="E61" i="5"/>
  <c r="F61" i="5"/>
  <c r="N61" i="5"/>
  <c r="D60" i="5"/>
  <c r="E60" i="5"/>
  <c r="F60" i="5"/>
  <c r="N60" i="5"/>
  <c r="K2995" i="22"/>
  <c r="L2995" i="22"/>
  <c r="L2996" i="22"/>
  <c r="B3043" i="22"/>
  <c r="C58" i="22" s="1"/>
  <c r="A58" i="22"/>
  <c r="D59" i="5"/>
  <c r="E59" i="5"/>
  <c r="F59" i="5"/>
  <c r="N59" i="5"/>
  <c r="D58" i="5"/>
  <c r="E58" i="5"/>
  <c r="F58" i="5"/>
  <c r="N58" i="5"/>
  <c r="K2887" i="22"/>
  <c r="L2887" i="22"/>
  <c r="L2888" i="22"/>
  <c r="B2935" i="22"/>
  <c r="C56" i="22" s="1"/>
  <c r="A56" i="22"/>
  <c r="D57" i="5"/>
  <c r="E57" i="5"/>
  <c r="F57" i="5"/>
  <c r="N57" i="5"/>
  <c r="K2833" i="22"/>
  <c r="L2833" i="22"/>
  <c r="L2834" i="22"/>
  <c r="B2881" i="22"/>
  <c r="C55" i="22" s="1"/>
  <c r="A55" i="22"/>
  <c r="K2779" i="22"/>
  <c r="L2779" i="22"/>
  <c r="L2780" i="22"/>
  <c r="B2827" i="22"/>
  <c r="C54" i="22" s="1"/>
  <c r="A54" i="22"/>
  <c r="D56" i="5"/>
  <c r="E56" i="5"/>
  <c r="F56" i="5"/>
  <c r="J56" i="5"/>
  <c r="N56" i="5"/>
  <c r="D55" i="5"/>
  <c r="E55" i="5"/>
  <c r="F55" i="5"/>
  <c r="N55" i="5"/>
  <c r="D54" i="5"/>
  <c r="E54" i="5"/>
  <c r="F54" i="5"/>
  <c r="N54" i="5"/>
  <c r="D53" i="5"/>
  <c r="E53" i="5"/>
  <c r="F53" i="5"/>
  <c r="N53" i="5"/>
  <c r="K2617" i="22"/>
  <c r="L2617" i="22"/>
  <c r="L2618" i="22"/>
  <c r="B2665" i="22"/>
  <c r="C51" i="22" s="1"/>
  <c r="A51" i="22"/>
  <c r="K2563" i="22"/>
  <c r="L2563" i="22"/>
  <c r="L2564" i="22"/>
  <c r="A50" i="22"/>
  <c r="D52" i="5"/>
  <c r="E52" i="5"/>
  <c r="F52" i="5"/>
  <c r="N52" i="5"/>
  <c r="D51" i="5"/>
  <c r="E51" i="5"/>
  <c r="F51" i="5"/>
  <c r="N51" i="5"/>
  <c r="K2509" i="22"/>
  <c r="L2509" i="22"/>
  <c r="L2510" i="22"/>
  <c r="A49" i="22"/>
  <c r="D50" i="5"/>
  <c r="E50" i="5"/>
  <c r="F50" i="5"/>
  <c r="N50" i="5"/>
  <c r="K2455" i="22"/>
  <c r="L2455" i="22"/>
  <c r="L2456" i="22"/>
  <c r="B2503" i="22"/>
  <c r="C48" i="22" s="1"/>
  <c r="A48" i="22"/>
  <c r="D49" i="5"/>
  <c r="E49" i="5"/>
  <c r="F49" i="5"/>
  <c r="N49" i="5"/>
  <c r="K2401" i="22"/>
  <c r="L2401" i="22"/>
  <c r="L2402" i="22"/>
  <c r="B2449" i="22"/>
  <c r="C47" i="22" s="1"/>
  <c r="A47" i="22"/>
  <c r="D48" i="5"/>
  <c r="E48" i="5"/>
  <c r="F48" i="5"/>
  <c r="N48" i="5"/>
  <c r="D47" i="5"/>
  <c r="E47" i="5"/>
  <c r="F47" i="5"/>
  <c r="N47" i="5"/>
  <c r="K2293" i="22"/>
  <c r="L2293" i="22"/>
  <c r="L2294" i="22"/>
  <c r="B2341" i="22"/>
  <c r="C45" i="22" s="1"/>
  <c r="A45" i="22"/>
  <c r="K2239" i="22"/>
  <c r="L2239" i="22"/>
  <c r="L2240" i="22"/>
  <c r="A44" i="22"/>
  <c r="D46" i="5"/>
  <c r="E46" i="5"/>
  <c r="F46" i="5"/>
  <c r="N46" i="5"/>
  <c r="K2185" i="22"/>
  <c r="L2185" i="22"/>
  <c r="L2186" i="22"/>
  <c r="B2233" i="22"/>
  <c r="C43" i="22" s="1"/>
  <c r="A43" i="22"/>
  <c r="D45" i="5"/>
  <c r="E45" i="5"/>
  <c r="F45" i="5"/>
  <c r="N45" i="5"/>
  <c r="D44" i="5"/>
  <c r="E44" i="5"/>
  <c r="F44" i="5"/>
  <c r="N44" i="5"/>
  <c r="K2131" i="22"/>
  <c r="L2131" i="22"/>
  <c r="L2132" i="22"/>
  <c r="B2179" i="22"/>
  <c r="C42" i="22" s="1"/>
  <c r="A42" i="22"/>
  <c r="D43" i="5"/>
  <c r="E43" i="5"/>
  <c r="F43" i="5"/>
  <c r="N43" i="5"/>
  <c r="K2077" i="22"/>
  <c r="L2077" i="22"/>
  <c r="L2078" i="22"/>
  <c r="B2125" i="22"/>
  <c r="C41" i="22" s="1"/>
  <c r="A41" i="22"/>
  <c r="D42" i="5"/>
  <c r="E42" i="5"/>
  <c r="F42" i="5"/>
  <c r="N42" i="5"/>
  <c r="D41" i="5"/>
  <c r="E41" i="5"/>
  <c r="F41" i="5"/>
  <c r="N41" i="5"/>
  <c r="K1969" i="22"/>
  <c r="L1969" i="22"/>
  <c r="L1970" i="22"/>
  <c r="B2017" i="22"/>
  <c r="C39" i="22" s="1"/>
  <c r="A39" i="22"/>
  <c r="D40" i="5"/>
  <c r="E40" i="5"/>
  <c r="F40" i="5"/>
  <c r="N40" i="5"/>
  <c r="K1915" i="22"/>
  <c r="L1915" i="22"/>
  <c r="L1916" i="22"/>
  <c r="A38" i="22"/>
  <c r="K1861" i="22"/>
  <c r="L1861" i="22"/>
  <c r="L1862" i="22"/>
  <c r="B1909" i="22"/>
  <c r="C37" i="22" s="1"/>
  <c r="A37" i="22"/>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D35" i="5"/>
  <c r="E35" i="5"/>
  <c r="F35" i="5"/>
  <c r="N35" i="5"/>
  <c r="K1645" i="22"/>
  <c r="L1645" i="22"/>
  <c r="L1646" i="22"/>
  <c r="A33" i="22"/>
  <c r="K1591" i="22"/>
  <c r="L1591" i="22"/>
  <c r="L1592" i="22"/>
  <c r="B1639" i="22"/>
  <c r="C32" i="22" s="1"/>
  <c r="A32" i="22"/>
  <c r="D34" i="5"/>
  <c r="E34" i="5"/>
  <c r="F34" i="5"/>
  <c r="N34" i="5"/>
  <c r="K1537" i="22"/>
  <c r="L1537" i="22"/>
  <c r="L1538" i="22"/>
  <c r="B1585" i="22"/>
  <c r="C31" i="22" s="1"/>
  <c r="A31" i="22"/>
  <c r="D33" i="5"/>
  <c r="E33" i="5"/>
  <c r="F33" i="5"/>
  <c r="N33" i="5"/>
  <c r="D32" i="5"/>
  <c r="E32" i="5"/>
  <c r="F32" i="5"/>
  <c r="N32" i="5"/>
  <c r="D31" i="5"/>
  <c r="E31" i="5"/>
  <c r="F31" i="5"/>
  <c r="N31" i="5"/>
  <c r="D30" i="5"/>
  <c r="E30" i="5"/>
  <c r="F30" i="5"/>
  <c r="N30" i="5"/>
  <c r="K1375" i="22"/>
  <c r="L1375" i="22"/>
  <c r="L1376" i="22"/>
  <c r="B1423" i="22"/>
  <c r="C28" i="22" s="1"/>
  <c r="A28" i="22"/>
  <c r="D29" i="5"/>
  <c r="E29" i="5"/>
  <c r="F29" i="5"/>
  <c r="N29" i="5"/>
  <c r="K1321" i="22"/>
  <c r="L1321" i="22"/>
  <c r="L1322" i="22"/>
  <c r="A27" i="22"/>
  <c r="K1267" i="22"/>
  <c r="L1267" i="22"/>
  <c r="L1268" i="22"/>
  <c r="B1315" i="22"/>
  <c r="C26" i="22" s="1"/>
  <c r="A26" i="22"/>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D23" i="5"/>
  <c r="E23" i="5"/>
  <c r="F23" i="5"/>
  <c r="N23" i="5"/>
  <c r="K997" i="22"/>
  <c r="L997" i="22"/>
  <c r="L998" i="22"/>
  <c r="A21" i="22"/>
  <c r="K943" i="22"/>
  <c r="L943" i="22"/>
  <c r="L944" i="22"/>
  <c r="B991" i="22"/>
  <c r="C20" i="22" s="1"/>
  <c r="A20" i="22"/>
  <c r="D22" i="5"/>
  <c r="E22" i="5"/>
  <c r="F22" i="5"/>
  <c r="N22" i="5"/>
  <c r="D21" i="5"/>
  <c r="E21" i="5"/>
  <c r="F21" i="5"/>
  <c r="N21" i="5"/>
  <c r="K889" i="22"/>
  <c r="L889" i="22"/>
  <c r="L890" i="22"/>
  <c r="B937" i="22"/>
  <c r="C19" i="22" s="1"/>
  <c r="A19" i="22"/>
  <c r="K835" i="22"/>
  <c r="L835" i="22"/>
  <c r="L836" i="22"/>
  <c r="B883" i="22"/>
  <c r="C18" i="22" s="1"/>
  <c r="A18" i="22"/>
  <c r="D20" i="5"/>
  <c r="E20" i="5"/>
  <c r="F20" i="5"/>
  <c r="N20" i="5"/>
  <c r="K781" i="22"/>
  <c r="L781" i="22"/>
  <c r="L782" i="22"/>
  <c r="B829" i="22"/>
  <c r="C17" i="22" s="1"/>
  <c r="A17" i="22"/>
  <c r="D19" i="5"/>
  <c r="E19" i="5"/>
  <c r="F19" i="5"/>
  <c r="N19" i="5"/>
  <c r="K727" i="22"/>
  <c r="L727" i="22"/>
  <c r="L728" i="22"/>
  <c r="A16" i="22"/>
  <c r="D18" i="5"/>
  <c r="E18" i="5"/>
  <c r="F18" i="5"/>
  <c r="N18" i="5"/>
  <c r="K673" i="22"/>
  <c r="L673" i="22"/>
  <c r="L674" i="22"/>
  <c r="B721" i="22"/>
  <c r="C15" i="22" s="1"/>
  <c r="A15" i="22"/>
  <c r="D17" i="5"/>
  <c r="E17" i="5"/>
  <c r="F17" i="5"/>
  <c r="N17" i="5"/>
  <c r="D16" i="5"/>
  <c r="E16" i="5"/>
  <c r="F16" i="5"/>
  <c r="N16" i="5"/>
  <c r="K619" i="22"/>
  <c r="L619" i="22"/>
  <c r="L620" i="22"/>
  <c r="B667" i="22"/>
  <c r="C14" i="22" s="1"/>
  <c r="A14" i="22"/>
  <c r="D15" i="5"/>
  <c r="E15" i="5"/>
  <c r="F15" i="5"/>
  <c r="N15" i="5"/>
  <c r="D14" i="5"/>
  <c r="E14" i="5"/>
  <c r="F14" i="5"/>
  <c r="N14" i="5"/>
  <c r="K457" i="22"/>
  <c r="L457" i="22"/>
  <c r="L458" i="22"/>
  <c r="B505" i="22"/>
  <c r="C11" i="22" s="1"/>
  <c r="A11" i="22"/>
  <c r="D13" i="5"/>
  <c r="E13" i="5"/>
  <c r="F13" i="5"/>
  <c r="N13" i="5"/>
  <c r="D12" i="5"/>
  <c r="E12" i="5"/>
  <c r="F12" i="5"/>
  <c r="N12" i="5"/>
  <c r="D11" i="5"/>
  <c r="E11" i="5"/>
  <c r="F11" i="5"/>
  <c r="N11" i="5"/>
  <c r="D10" i="5"/>
  <c r="E10" i="5"/>
  <c r="F10" i="5"/>
  <c r="N10" i="5"/>
  <c r="D9" i="5"/>
  <c r="E9" i="5"/>
  <c r="F9" i="5"/>
  <c r="J9" i="5"/>
  <c r="N9" i="5"/>
  <c r="D8" i="5"/>
  <c r="E8" i="5"/>
  <c r="F8" i="5"/>
  <c r="N8" i="5"/>
  <c r="K133" i="22"/>
  <c r="L133" i="22"/>
  <c r="L134" i="22"/>
  <c r="B181" i="22"/>
  <c r="C5" i="22" s="1"/>
  <c r="A5" i="22"/>
  <c r="D7" i="5"/>
  <c r="E7" i="5"/>
  <c r="F7" i="5"/>
  <c r="N7" i="5"/>
  <c r="D6" i="5"/>
  <c r="E6" i="5"/>
  <c r="F6" i="5"/>
  <c r="N6" i="5"/>
  <c r="O68" i="5" s="1"/>
  <c r="K79" i="22"/>
  <c r="L79" i="22"/>
  <c r="K80" i="22"/>
  <c r="L80" i="22"/>
  <c r="B127" i="22"/>
  <c r="C4" i="22" s="1"/>
  <c r="A4" i="22"/>
  <c r="M4051" i="22"/>
  <c r="M4729" i="22"/>
  <c r="M4513" i="22"/>
  <c r="K4675" i="22"/>
  <c r="L4675" i="22"/>
  <c r="L4676" i="22"/>
  <c r="C3" i="15"/>
  <c r="M17" i="17"/>
  <c r="B4332" i="22"/>
  <c r="C4332" i="22" s="1"/>
  <c r="D4332" i="22"/>
  <c r="B4331" i="22"/>
  <c r="C4331" i="22" s="1"/>
  <c r="D4331" i="22"/>
  <c r="B4330" i="22"/>
  <c r="C4330" i="22" s="1"/>
  <c r="D4330"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M4159" i="22"/>
  <c r="M4213" i="22"/>
  <c r="B4329" i="22"/>
  <c r="C4329" i="22" s="1"/>
  <c r="D4329" i="22"/>
  <c r="B16" i="2"/>
  <c r="G32" i="2"/>
  <c r="F36" i="9"/>
  <c r="E48" i="19"/>
  <c r="G48" i="19" s="1"/>
  <c r="F7" i="2"/>
  <c r="M4105" i="22"/>
  <c r="O3643" i="22"/>
  <c r="O3319" i="22"/>
  <c r="O3265" i="22"/>
  <c r="O3157" i="22"/>
  <c r="O3103" i="22"/>
  <c r="O2995" i="22"/>
  <c r="O2941" i="22"/>
  <c r="O2887" i="22"/>
  <c r="O2833" i="22"/>
  <c r="O2779" i="22"/>
  <c r="O2725" i="22"/>
  <c r="O2509" i="22"/>
  <c r="O2401" i="22"/>
  <c r="O2185" i="22"/>
  <c r="O2023" i="22"/>
  <c r="O1969" i="22"/>
  <c r="O1861" i="22"/>
  <c r="O1699" i="22"/>
  <c r="O1537" i="22"/>
  <c r="O1483" i="22"/>
  <c r="O1321" i="22"/>
  <c r="O1105" i="22"/>
  <c r="O1051" i="22"/>
  <c r="O943" i="22"/>
  <c r="O889" i="22"/>
  <c r="O727" i="22"/>
  <c r="O511" i="22"/>
  <c r="O457" i="22"/>
  <c r="O403" i="22"/>
  <c r="O295" i="22"/>
  <c r="O241" i="22"/>
  <c r="O187" i="22"/>
  <c r="O133" i="22"/>
  <c r="Q45" i="4"/>
  <c r="Q67" i="4"/>
  <c r="D1594" i="23"/>
  <c r="F1594" i="23"/>
  <c r="Q1538" i="23"/>
  <c r="P1538" i="23"/>
  <c r="Q1482" i="23"/>
  <c r="P1482" i="23"/>
  <c r="Q1370" i="23"/>
  <c r="P1370" i="23"/>
  <c r="D1370" i="23"/>
  <c r="F1370" i="23"/>
  <c r="D1258" i="23"/>
  <c r="F1258" i="23"/>
  <c r="Q1202" i="23"/>
  <c r="R1202" i="23"/>
  <c r="D1202" i="23"/>
  <c r="F1202" i="23"/>
  <c r="Q1146" i="23"/>
  <c r="R1146" i="23"/>
  <c r="Q1090" i="23"/>
  <c r="R1090" i="23"/>
  <c r="D1090" i="23"/>
  <c r="F1090" i="23"/>
  <c r="Q1034" i="23"/>
  <c r="R1034" i="23"/>
  <c r="R978" i="23"/>
  <c r="Q978" i="23"/>
  <c r="Q922" i="23"/>
  <c r="R922" i="23"/>
  <c r="D754" i="23"/>
  <c r="F754" i="23"/>
  <c r="D698" i="23"/>
  <c r="F698" i="23"/>
  <c r="D418" i="23"/>
  <c r="F418" i="23"/>
  <c r="D362" i="23"/>
  <c r="F362" i="23"/>
  <c r="F67" i="23"/>
  <c r="G67" i="23"/>
  <c r="F66" i="23"/>
  <c r="G66" i="23"/>
  <c r="F65" i="23"/>
  <c r="G65" i="23"/>
  <c r="F63" i="23"/>
  <c r="G63" i="23"/>
  <c r="F62" i="23"/>
  <c r="G62" i="23"/>
  <c r="F61" i="23"/>
  <c r="G61" i="23"/>
  <c r="G59" i="23"/>
  <c r="F59" i="23"/>
  <c r="H59" i="23" s="1"/>
  <c r="F58" i="23"/>
  <c r="G58" i="23"/>
  <c r="F56" i="23"/>
  <c r="G56" i="23"/>
  <c r="F54" i="23"/>
  <c r="G54" i="23"/>
  <c r="F50" i="23"/>
  <c r="G50" i="23"/>
  <c r="G49" i="23"/>
  <c r="F49" i="23"/>
  <c r="H49" i="23" s="1"/>
  <c r="F47" i="23"/>
  <c r="G47" i="23"/>
  <c r="G46" i="23"/>
  <c r="F46" i="23"/>
  <c r="H46" i="23" s="1"/>
  <c r="F45" i="23"/>
  <c r="G45" i="23"/>
  <c r="F42" i="23"/>
  <c r="G42" i="23"/>
  <c r="F41" i="23"/>
  <c r="G41" i="23"/>
  <c r="F39" i="23"/>
  <c r="G39" i="23"/>
  <c r="G38" i="23"/>
  <c r="F38" i="23"/>
  <c r="H38" i="23" s="1"/>
  <c r="G36" i="23"/>
  <c r="F36" i="23"/>
  <c r="H36" i="23" s="1"/>
  <c r="F35" i="23"/>
  <c r="G35" i="23"/>
  <c r="G33" i="23"/>
  <c r="F33" i="23"/>
  <c r="H33" i="23" s="1"/>
  <c r="G32" i="23"/>
  <c r="F32" i="23"/>
  <c r="H32" i="23" s="1"/>
  <c r="F31" i="23"/>
  <c r="G31" i="23"/>
  <c r="G29" i="23"/>
  <c r="F29" i="23"/>
  <c r="H29" i="23" s="1"/>
  <c r="G28" i="23"/>
  <c r="F28" i="23"/>
  <c r="H28" i="23" s="1"/>
  <c r="F26" i="23"/>
  <c r="G26" i="23"/>
  <c r="G25" i="23"/>
  <c r="F25" i="23"/>
  <c r="H25" i="23" s="1"/>
  <c r="F24" i="23"/>
  <c r="G24" i="23"/>
  <c r="G22" i="23"/>
  <c r="F22" i="23"/>
  <c r="H22" i="23" s="1"/>
  <c r="F21" i="23"/>
  <c r="G21" i="23"/>
  <c r="F20" i="23"/>
  <c r="G20" i="23"/>
  <c r="F18" i="23"/>
  <c r="G18" i="23"/>
  <c r="F17" i="23"/>
  <c r="G17" i="23"/>
  <c r="F15" i="23"/>
  <c r="G15" i="23"/>
  <c r="F13" i="23"/>
  <c r="G13" i="23"/>
  <c r="L1594" i="23"/>
  <c r="L1595" i="23"/>
  <c r="F12" i="23"/>
  <c r="G12" i="23"/>
  <c r="G10" i="23"/>
  <c r="F10" i="23"/>
  <c r="H10" i="23" s="1"/>
  <c r="F8" i="23"/>
  <c r="G8" i="23"/>
  <c r="G5" i="23"/>
  <c r="H5" i="23" s="1"/>
  <c r="G4" i="23"/>
  <c r="F4" i="23"/>
  <c r="H4" i="23" s="1"/>
  <c r="D4567" i="22"/>
  <c r="F4567" i="22"/>
  <c r="R4213" i="22"/>
  <c r="Q4213" i="22"/>
  <c r="P4213" i="22"/>
  <c r="Q4159" i="22"/>
  <c r="R4159" i="22"/>
  <c r="P4159" i="22"/>
  <c r="P4105" i="22"/>
  <c r="Q4105" i="22"/>
  <c r="R4105" i="22"/>
  <c r="Q4051" i="22"/>
  <c r="R4051" i="22"/>
  <c r="P4051" i="22"/>
  <c r="L4052" i="22"/>
  <c r="AL3870" i="22"/>
  <c r="AK3870" i="22"/>
  <c r="AM3870" i="22" s="1"/>
  <c r="AA3870" i="22"/>
  <c r="AC3870" i="22" s="1"/>
  <c r="AB3869" i="22"/>
  <c r="AA3869" i="22"/>
  <c r="AC3869" i="22" s="1"/>
  <c r="Q3870" i="22"/>
  <c r="R3870" i="22"/>
  <c r="H3870" i="22"/>
  <c r="I3870" i="22" s="1"/>
  <c r="G3869" i="22"/>
  <c r="I3869" i="22" s="1"/>
  <c r="H3869" i="22"/>
  <c r="AB3868" i="22"/>
  <c r="AA3868" i="22"/>
  <c r="AC3868" i="22" s="1"/>
  <c r="Q3868" i="22"/>
  <c r="R3868" i="22"/>
  <c r="R3867" i="22"/>
  <c r="Q3867" i="22"/>
  <c r="S3867" i="22" s="1"/>
  <c r="H3867" i="22"/>
  <c r="G3867" i="22"/>
  <c r="I3867" i="22" s="1"/>
  <c r="G3866" i="22"/>
  <c r="I3866" i="22" s="1"/>
  <c r="H3866" i="22"/>
  <c r="AK3866" i="22"/>
  <c r="AM3866" i="22" s="1"/>
  <c r="AL3866" i="22"/>
  <c r="AL3865" i="22"/>
  <c r="AM3865" i="22" s="1"/>
  <c r="R3865" i="22"/>
  <c r="S3865" i="22" s="1"/>
  <c r="R3866" i="22"/>
  <c r="Q3866" i="22"/>
  <c r="S3866" i="22" s="1"/>
  <c r="H3865" i="22"/>
  <c r="G3865" i="22"/>
  <c r="I3865" i="22" s="1"/>
  <c r="AL3864" i="22"/>
  <c r="AK3864" i="22"/>
  <c r="AM3864" i="22" s="1"/>
  <c r="AB3864" i="22"/>
  <c r="AA3864" i="22"/>
  <c r="AC3864" i="22" s="1"/>
  <c r="H3864" i="22"/>
  <c r="G3864" i="22"/>
  <c r="I3864" i="22" s="1"/>
  <c r="AA3863" i="22"/>
  <c r="AB3863" i="22"/>
  <c r="R3863" i="22"/>
  <c r="Q3863" i="22"/>
  <c r="S3863" i="22" s="1"/>
  <c r="H3863" i="22"/>
  <c r="G3863" i="22"/>
  <c r="I3863" i="22" s="1"/>
  <c r="AK3862" i="22"/>
  <c r="AL3862" i="22"/>
  <c r="AB3862" i="22"/>
  <c r="AA3862" i="22"/>
  <c r="AC3862" i="22" s="1"/>
  <c r="H3862" i="22"/>
  <c r="G3862" i="22"/>
  <c r="I3862" i="22" s="1"/>
  <c r="Q3861" i="22"/>
  <c r="R3861" i="22"/>
  <c r="H3861" i="22"/>
  <c r="G3861" i="22"/>
  <c r="I3861" i="22" s="1"/>
  <c r="AK3860" i="22"/>
  <c r="AL3860" i="22"/>
  <c r="AA3860" i="22"/>
  <c r="AB3860" i="22"/>
  <c r="R3860" i="22"/>
  <c r="Q3860" i="22"/>
  <c r="S3860" i="22" s="1"/>
  <c r="H3860" i="22"/>
  <c r="G3860" i="22"/>
  <c r="I3860" i="22" s="1"/>
  <c r="AL3859" i="22"/>
  <c r="AK3859" i="22"/>
  <c r="AM3859" i="22" s="1"/>
  <c r="AA3859" i="22"/>
  <c r="AB3859" i="22"/>
  <c r="Q3859" i="22"/>
  <c r="R3859" i="22"/>
  <c r="H3859" i="22"/>
  <c r="G3859" i="22"/>
  <c r="I3859" i="22" s="1"/>
  <c r="AK3858" i="22"/>
  <c r="AL3858" i="22"/>
  <c r="AB3858" i="22"/>
  <c r="AA3858" i="22"/>
  <c r="AC3858" i="22" s="1"/>
  <c r="R3858" i="22"/>
  <c r="Q3858" i="22"/>
  <c r="S3858" i="22" s="1"/>
  <c r="H3858" i="22"/>
  <c r="G3858" i="22"/>
  <c r="I3858" i="22" s="1"/>
  <c r="AB3857" i="22"/>
  <c r="AA3857" i="22"/>
  <c r="AC3857" i="22" s="1"/>
  <c r="R3857" i="22"/>
  <c r="Q3857" i="22"/>
  <c r="S3857" i="22" s="1"/>
  <c r="H3857" i="22"/>
  <c r="G3857" i="22"/>
  <c r="I3857" i="22" s="1"/>
  <c r="AL3857" i="22"/>
  <c r="AM3857" i="22" s="1"/>
  <c r="AL3856" i="22"/>
  <c r="AK3856" i="22"/>
  <c r="AM3856" i="22" s="1"/>
  <c r="AA3856" i="22"/>
  <c r="AC3856" i="22" s="1"/>
  <c r="AB3856" i="22"/>
  <c r="G3856" i="22"/>
  <c r="I3856" i="22" s="1"/>
  <c r="H3856" i="22"/>
  <c r="AK3855" i="22"/>
  <c r="AM3855" i="22" s="1"/>
  <c r="AL3855" i="22"/>
  <c r="AB3855" i="22"/>
  <c r="AA3855" i="22"/>
  <c r="AC3855" i="22" s="1"/>
  <c r="Q3855" i="22"/>
  <c r="R3855" i="22"/>
  <c r="G3855" i="22"/>
  <c r="I3855" i="22" s="1"/>
  <c r="H3855" i="22"/>
  <c r="AK3854" i="22"/>
  <c r="AM3854" i="22" s="1"/>
  <c r="AL3854" i="22"/>
  <c r="Q3854" i="22"/>
  <c r="S3854" i="22" s="1"/>
  <c r="R3854" i="22"/>
  <c r="G3854" i="22"/>
  <c r="I3854" i="22" s="1"/>
  <c r="H3854" i="22"/>
  <c r="AL3853" i="22"/>
  <c r="AK3853" i="22"/>
  <c r="AM3853" i="22" s="1"/>
  <c r="AB3853" i="22"/>
  <c r="AA3853" i="22"/>
  <c r="AC3853" i="22" s="1"/>
  <c r="H3853" i="22"/>
  <c r="G3853" i="22"/>
  <c r="I3853" i="22" s="1"/>
  <c r="AB3851" i="22"/>
  <c r="AA3851" i="22"/>
  <c r="AC3851" i="22" s="1"/>
  <c r="Q3851" i="22"/>
  <c r="S3851" i="22" s="1"/>
  <c r="R3851" i="22"/>
  <c r="G3851" i="22"/>
  <c r="I3851" i="22" s="1"/>
  <c r="H3851" i="22"/>
  <c r="H3850" i="22"/>
  <c r="G3850" i="22"/>
  <c r="I3850" i="22" s="1"/>
  <c r="AK3849" i="22"/>
  <c r="AM3849" i="22" s="1"/>
  <c r="AL3850" i="22"/>
  <c r="AM3850" i="22" s="1"/>
  <c r="AL3849" i="22"/>
  <c r="AA3850" i="22"/>
  <c r="AC3850" i="22" s="1"/>
  <c r="AB3850" i="22"/>
  <c r="Q3849" i="22"/>
  <c r="S3849" i="22" s="1"/>
  <c r="R3849" i="22"/>
  <c r="Q3850" i="22"/>
  <c r="S3850" i="22" s="1"/>
  <c r="R3850" i="22"/>
  <c r="H3849" i="22"/>
  <c r="G3849" i="22"/>
  <c r="I3849" i="22" s="1"/>
  <c r="AL3848" i="22"/>
  <c r="AK3848" i="22"/>
  <c r="AM3848" i="22" s="1"/>
  <c r="AA3848" i="22"/>
  <c r="AB3848" i="22"/>
  <c r="R3848" i="22"/>
  <c r="Q3848" i="22"/>
  <c r="S3848" i="22" s="1"/>
  <c r="AK3847" i="22"/>
  <c r="AM3847" i="22" s="1"/>
  <c r="AL3847" i="22"/>
  <c r="AB3847" i="22"/>
  <c r="AA3847" i="22"/>
  <c r="AC3847" i="22" s="1"/>
  <c r="Q3847" i="22"/>
  <c r="S3847" i="22" s="1"/>
  <c r="R3847" i="22"/>
  <c r="AA3846" i="22"/>
  <c r="AC3846" i="22" s="1"/>
  <c r="AB3846" i="22"/>
  <c r="R3846" i="22"/>
  <c r="Q3846" i="22"/>
  <c r="S3846" i="22" s="1"/>
  <c r="H3846" i="22"/>
  <c r="G3846" i="22"/>
  <c r="I3846" i="22" s="1"/>
  <c r="AL3846" i="22"/>
  <c r="AK3846" i="22"/>
  <c r="AM3846" i="22" s="1"/>
  <c r="AA3845" i="22"/>
  <c r="AC3845" i="22" s="1"/>
  <c r="AB3845" i="22"/>
  <c r="AA3844" i="22"/>
  <c r="AC3844" i="22" s="1"/>
  <c r="AB3844" i="22"/>
  <c r="R3844" i="22"/>
  <c r="Q3844" i="22"/>
  <c r="G3844" i="22"/>
  <c r="H3844" i="22"/>
  <c r="AK3843" i="22"/>
  <c r="AL3843" i="22"/>
  <c r="Q3842" i="22"/>
  <c r="R3842" i="22"/>
  <c r="H3842" i="22"/>
  <c r="G3842" i="22"/>
  <c r="I3842" i="22" s="1"/>
  <c r="R3841" i="22"/>
  <c r="Q3841" i="22"/>
  <c r="S3841" i="22" s="1"/>
  <c r="AL3840" i="22"/>
  <c r="AK3840" i="22"/>
  <c r="AM3840" i="22" s="1"/>
  <c r="AB3840" i="22"/>
  <c r="AA3840" i="22"/>
  <c r="AC3840" i="22" s="1"/>
  <c r="G3840" i="22"/>
  <c r="H3840" i="22"/>
  <c r="AL3839" i="22"/>
  <c r="AK3839" i="22"/>
  <c r="AM3839" i="22" s="1"/>
  <c r="Q3839" i="22"/>
  <c r="R3839" i="22"/>
  <c r="H3839" i="22"/>
  <c r="G3839" i="22"/>
  <c r="I3839" i="22" s="1"/>
  <c r="AA3839" i="22"/>
  <c r="AB3839" i="22"/>
  <c r="Q3838" i="22"/>
  <c r="R3838" i="22"/>
  <c r="AK3837" i="22"/>
  <c r="AL3837" i="22"/>
  <c r="AA3837" i="22"/>
  <c r="AB3837" i="22"/>
  <c r="Q3837" i="22"/>
  <c r="R3837" i="22"/>
  <c r="G3837" i="22"/>
  <c r="H3837" i="22"/>
  <c r="AL3836" i="22"/>
  <c r="AK3836" i="22"/>
  <c r="AM3836" i="22" s="1"/>
  <c r="AA3836" i="22"/>
  <c r="AB3836" i="22"/>
  <c r="Q3836" i="22"/>
  <c r="R3836" i="22"/>
  <c r="G3836" i="22"/>
  <c r="H3836" i="22"/>
  <c r="AA3835" i="22"/>
  <c r="AB3835" i="22"/>
  <c r="G3835" i="22"/>
  <c r="H3835" i="22"/>
  <c r="G3834" i="22"/>
  <c r="H3834" i="22"/>
  <c r="AL3833" i="22"/>
  <c r="AK3833" i="22"/>
  <c r="AM3833" i="22" s="1"/>
  <c r="AB3833" i="22"/>
  <c r="AA3833" i="22"/>
  <c r="AC3833" i="22" s="1"/>
  <c r="G3833" i="22"/>
  <c r="H3833" i="22"/>
  <c r="Q3832" i="22"/>
  <c r="R3832" i="22"/>
  <c r="G3832" i="22"/>
  <c r="H3832" i="22"/>
  <c r="R3831" i="22"/>
  <c r="Q3831" i="22"/>
  <c r="S3831" i="22" s="1"/>
  <c r="AL3830" i="22"/>
  <c r="AK3830" i="22"/>
  <c r="AM3830" i="22" s="1"/>
  <c r="H3830" i="22"/>
  <c r="G3830" i="22"/>
  <c r="I3830" i="22" s="1"/>
  <c r="AK3829" i="22"/>
  <c r="AL3829" i="22"/>
  <c r="R3829" i="22"/>
  <c r="Q3829" i="22"/>
  <c r="S3829" i="22" s="1"/>
  <c r="G3829" i="22"/>
  <c r="H3829" i="22"/>
  <c r="AA3828" i="22"/>
  <c r="AB3829" i="22"/>
  <c r="AA3829" i="22"/>
  <c r="AC3829" i="22" s="1"/>
  <c r="AB3828" i="22"/>
  <c r="Q3828" i="22"/>
  <c r="S3828" i="22" s="1"/>
  <c r="R3828" i="22"/>
  <c r="Q3827" i="22"/>
  <c r="S3827" i="22" s="1"/>
  <c r="R3827" i="22"/>
  <c r="G3827" i="22"/>
  <c r="I3827" i="22" s="1"/>
  <c r="H3827" i="22"/>
  <c r="AL3826" i="22"/>
  <c r="AK3826" i="22"/>
  <c r="AM3826" i="22" s="1"/>
  <c r="AB3826" i="22"/>
  <c r="AA3826" i="22"/>
  <c r="AC3826" i="22" s="1"/>
  <c r="AA3825" i="22"/>
  <c r="AB3825" i="22"/>
  <c r="Q3825" i="22"/>
  <c r="R3825" i="22"/>
  <c r="G3825" i="22"/>
  <c r="H3825" i="22"/>
  <c r="AK3824" i="22"/>
  <c r="AL3824" i="22"/>
  <c r="AK3825" i="22"/>
  <c r="AM3825" i="22" s="1"/>
  <c r="AA3824" i="22"/>
  <c r="AB3824" i="22"/>
  <c r="R3824" i="22"/>
  <c r="Q3824" i="22"/>
  <c r="S3824" i="22" s="1"/>
  <c r="G3824" i="22"/>
  <c r="H3824" i="22"/>
  <c r="AK3823" i="22"/>
  <c r="AL3823" i="22"/>
  <c r="AB3823" i="22"/>
  <c r="AA3823" i="22"/>
  <c r="AC3823" i="22" s="1"/>
  <c r="Q3823" i="22"/>
  <c r="R3823" i="22"/>
  <c r="G3823" i="22"/>
  <c r="H3823" i="22"/>
  <c r="AK3822" i="22"/>
  <c r="AL3822" i="22"/>
  <c r="AB3822" i="22"/>
  <c r="AA3822" i="22"/>
  <c r="AC3822" i="22" s="1"/>
  <c r="R3822" i="22"/>
  <c r="Q3822" i="22"/>
  <c r="S3822" i="22" s="1"/>
  <c r="H3822" i="22"/>
  <c r="G3822" i="22"/>
  <c r="I3822" i="22" s="1"/>
  <c r="AK3821" i="22"/>
  <c r="AL3821" i="22"/>
  <c r="AB3821" i="22"/>
  <c r="AA3821" i="22"/>
  <c r="AC3821" i="22" s="1"/>
  <c r="Q3821" i="22"/>
  <c r="R3821" i="22"/>
  <c r="G3821" i="22"/>
  <c r="H3821" i="22"/>
  <c r="AK3820" i="22"/>
  <c r="AL3820" i="22"/>
  <c r="AA3820" i="22"/>
  <c r="AB3820" i="22"/>
  <c r="Q3820" i="22"/>
  <c r="R3820" i="22"/>
  <c r="G3820" i="22"/>
  <c r="H3820" i="22"/>
  <c r="AK3819" i="22"/>
  <c r="AL3819" i="22"/>
  <c r="AA3819" i="22"/>
  <c r="AB3819" i="22"/>
  <c r="Q3819" i="22"/>
  <c r="R3819" i="22"/>
  <c r="G3819" i="22"/>
  <c r="H3819" i="22"/>
  <c r="AL3818" i="22"/>
  <c r="AK3818" i="22"/>
  <c r="AM3818" i="22" s="1"/>
  <c r="AB3818" i="22"/>
  <c r="AA3818" i="22"/>
  <c r="AC3818" i="22" s="1"/>
  <c r="R3818" i="22"/>
  <c r="Q3818" i="22"/>
  <c r="S3818" i="22" s="1"/>
  <c r="H3818" i="22"/>
  <c r="G3818" i="22"/>
  <c r="I3818" i="22" s="1"/>
  <c r="AL3817" i="22"/>
  <c r="AK3817" i="22"/>
  <c r="AM3817" i="22" s="1"/>
  <c r="AB3817" i="22"/>
  <c r="AA3817" i="22"/>
  <c r="AC3817" i="22" s="1"/>
  <c r="R3817" i="22"/>
  <c r="Q3817" i="22"/>
  <c r="S3817" i="22" s="1"/>
  <c r="H3817" i="22"/>
  <c r="G3817" i="22"/>
  <c r="I3817" i="22" s="1"/>
  <c r="AL3816" i="22"/>
  <c r="AK3816" i="22"/>
  <c r="AM3816" i="22" s="1"/>
  <c r="AB3816" i="22"/>
  <c r="AA3816" i="22"/>
  <c r="AC3816" i="22" s="1"/>
  <c r="R3816" i="22"/>
  <c r="Q3816" i="22"/>
  <c r="S3816" i="22" s="1"/>
  <c r="H3816" i="22"/>
  <c r="G3816" i="22"/>
  <c r="I3816" i="22" s="1"/>
  <c r="AL3815" i="22"/>
  <c r="AK3815" i="22"/>
  <c r="AM3815" i="22" s="1"/>
  <c r="AB3815" i="22"/>
  <c r="AA3815" i="22"/>
  <c r="AC3815" i="22" s="1"/>
  <c r="R3815" i="22"/>
  <c r="Q3815" i="22"/>
  <c r="S3815" i="22" s="1"/>
  <c r="H3815" i="22"/>
  <c r="G3815" i="22"/>
  <c r="I3815" i="22" s="1"/>
  <c r="AL3814" i="22"/>
  <c r="AK3814" i="22"/>
  <c r="AM3814" i="22" s="1"/>
  <c r="AB3814" i="22"/>
  <c r="AA3814" i="22"/>
  <c r="AC3814" i="22" s="1"/>
  <c r="R3814" i="22"/>
  <c r="Q3814" i="22"/>
  <c r="S3814" i="22" s="1"/>
  <c r="H3814" i="22"/>
  <c r="G3814" i="22"/>
  <c r="I3814" i="22" s="1"/>
  <c r="AL3813" i="22"/>
  <c r="AK3813" i="22"/>
  <c r="AM3813" i="22" s="1"/>
  <c r="AB3813" i="22"/>
  <c r="AA3813" i="22"/>
  <c r="AC3813" i="22" s="1"/>
  <c r="R3813" i="22"/>
  <c r="Q3813" i="22"/>
  <c r="S3813" i="22" s="1"/>
  <c r="H3813" i="22"/>
  <c r="G3813" i="22"/>
  <c r="I3813" i="22" s="1"/>
  <c r="AL3812" i="22"/>
  <c r="AK3812" i="22"/>
  <c r="AM3812" i="22" s="1"/>
  <c r="AB3812" i="22"/>
  <c r="AA3812" i="22"/>
  <c r="AC3812" i="22" s="1"/>
  <c r="Q3812" i="22"/>
  <c r="R3812" i="22"/>
  <c r="G3812" i="22"/>
  <c r="H3812" i="22"/>
  <c r="AL3811" i="22"/>
  <c r="AK3811" i="22"/>
  <c r="AM3811" i="22" s="1"/>
  <c r="AA3811" i="22"/>
  <c r="AB3811" i="22"/>
  <c r="Q3811" i="22"/>
  <c r="R3811" i="22"/>
  <c r="G3811" i="22"/>
  <c r="H3811" i="22"/>
  <c r="AL3810" i="22"/>
  <c r="AK3810" i="22"/>
  <c r="AM3810" i="22" s="1"/>
  <c r="AA3810" i="22"/>
  <c r="AB3810" i="22"/>
  <c r="Q3810" i="22"/>
  <c r="R3810" i="22"/>
  <c r="G3810" i="22"/>
  <c r="H3810" i="22"/>
  <c r="AL3809" i="22"/>
  <c r="AK3809" i="22"/>
  <c r="AM3809" i="22" s="1"/>
  <c r="AB3809" i="22"/>
  <c r="AA3809" i="22"/>
  <c r="AC3809" i="22" s="1"/>
  <c r="R3809" i="22"/>
  <c r="Q3809" i="22"/>
  <c r="S3809" i="22" s="1"/>
  <c r="H3809" i="22"/>
  <c r="G3809" i="22"/>
  <c r="I3809" i="22" s="1"/>
  <c r="AK3808" i="22"/>
  <c r="AL3808" i="22"/>
  <c r="AA3808" i="22"/>
  <c r="AB3808" i="22"/>
  <c r="Q3808" i="22"/>
  <c r="S3808" i="22" s="1"/>
  <c r="R3808" i="22"/>
  <c r="H3808" i="22"/>
  <c r="G3808" i="22"/>
  <c r="I3808" i="22" s="1"/>
  <c r="AK3807" i="22"/>
  <c r="AM3807" i="22" s="1"/>
  <c r="AL3807" i="22"/>
  <c r="AB3807" i="22"/>
  <c r="AA3807" i="22"/>
  <c r="AC3807" i="22" s="1"/>
  <c r="Q3807" i="22"/>
  <c r="S3807" i="22" s="1"/>
  <c r="R3807" i="22"/>
  <c r="H3807" i="22"/>
  <c r="G3807" i="22"/>
  <c r="I3807" i="22" s="1"/>
  <c r="AL3806" i="22"/>
  <c r="AK3806" i="22"/>
  <c r="AM3806" i="22" s="1"/>
  <c r="R3751" i="22"/>
  <c r="Q3751" i="22"/>
  <c r="P3751" i="22"/>
  <c r="P3697" i="22"/>
  <c r="R3697" i="22"/>
  <c r="Q3697" i="22"/>
  <c r="Q3643" i="22"/>
  <c r="P3643" i="22"/>
  <c r="R3643" i="22"/>
  <c r="Q3589" i="22"/>
  <c r="P3589" i="22"/>
  <c r="R3589" i="22"/>
  <c r="Q3535" i="22"/>
  <c r="P3535" i="22"/>
  <c r="R3535" i="22"/>
  <c r="P3481" i="22"/>
  <c r="Q3481" i="22"/>
  <c r="R3481" i="22"/>
  <c r="Q3373" i="22"/>
  <c r="R3373" i="22"/>
  <c r="Q3319" i="22"/>
  <c r="R3319" i="22"/>
  <c r="R3265" i="22"/>
  <c r="Q3265" i="22"/>
  <c r="P3211" i="22"/>
  <c r="Q3211" i="22"/>
  <c r="R3211" i="22"/>
  <c r="P3157" i="22"/>
  <c r="Q3157" i="22"/>
  <c r="R3157" i="22"/>
  <c r="Q3103" i="22"/>
  <c r="P3103" i="22"/>
  <c r="R3103" i="22"/>
  <c r="P3049" i="22"/>
  <c r="Q3049" i="22"/>
  <c r="R3049" i="22"/>
  <c r="R2995" i="22"/>
  <c r="P2995" i="22"/>
  <c r="Q2995" i="22"/>
  <c r="Q2941" i="22"/>
  <c r="R2941" i="22"/>
  <c r="BW57" i="22"/>
  <c r="Q2887" i="22"/>
  <c r="P2887" i="22"/>
  <c r="R2887" i="22"/>
  <c r="P2833" i="22"/>
  <c r="Q2833" i="22"/>
  <c r="R2833" i="22"/>
  <c r="P2779" i="22"/>
  <c r="Q2779" i="22"/>
  <c r="R2779" i="22"/>
  <c r="BW54" i="22"/>
  <c r="R2725" i="22"/>
  <c r="Q2725" i="22"/>
  <c r="P2725" i="22"/>
  <c r="BW53" i="22"/>
  <c r="R2671" i="22"/>
  <c r="P2671" i="22"/>
  <c r="Q2671" i="22"/>
  <c r="BW52" i="22"/>
  <c r="R2617" i="22"/>
  <c r="P2617" i="22"/>
  <c r="Q2617" i="22"/>
  <c r="H2655" i="22"/>
  <c r="H2630" i="22"/>
  <c r="H2652" i="22"/>
  <c r="CH51" i="22" s="1"/>
  <c r="H2664" i="22"/>
  <c r="H2648" i="22"/>
  <c r="CD51" i="22" s="1"/>
  <c r="H2639" i="22"/>
  <c r="H2657" i="22"/>
  <c r="H2660" i="22"/>
  <c r="H2661" i="22"/>
  <c r="H2658" i="22"/>
  <c r="H2632" i="22"/>
  <c r="H2663" i="22"/>
  <c r="H2637" i="22"/>
  <c r="H2650" i="22"/>
  <c r="CF51" i="22" s="1"/>
  <c r="H2638" i="22"/>
  <c r="H2646" i="22"/>
  <c r="CB51" i="22" s="1"/>
  <c r="H2640" i="22"/>
  <c r="H2662" i="22"/>
  <c r="P2401" i="22"/>
  <c r="R2401" i="22"/>
  <c r="Q2401" i="22"/>
  <c r="P2347" i="22"/>
  <c r="Q2347" i="22"/>
  <c r="R2347" i="22"/>
  <c r="BW46" i="22"/>
  <c r="Q2293" i="22"/>
  <c r="P2293" i="22"/>
  <c r="R2293" i="22"/>
  <c r="P2239" i="22"/>
  <c r="Q2239" i="22"/>
  <c r="R2239" i="22"/>
  <c r="R2185" i="22"/>
  <c r="P2185" i="22"/>
  <c r="Q2185" i="22"/>
  <c r="Q2131" i="22"/>
  <c r="R2131" i="22"/>
  <c r="P2131" i="22"/>
  <c r="BW40" i="22"/>
  <c r="Q1969" i="22"/>
  <c r="P1969" i="22"/>
  <c r="R1969" i="22"/>
  <c r="P1915" i="22"/>
  <c r="R1915" i="22"/>
  <c r="Q1915" i="22"/>
  <c r="P1861" i="22"/>
  <c r="R1861" i="22"/>
  <c r="Q1861" i="22"/>
  <c r="R1807" i="22"/>
  <c r="P1807" i="22"/>
  <c r="Q1807" i="22"/>
  <c r="Q1753" i="22"/>
  <c r="P1753" i="22"/>
  <c r="R1753" i="22"/>
  <c r="P1699" i="22"/>
  <c r="Q1699" i="22"/>
  <c r="R1699" i="22"/>
  <c r="P1645" i="22"/>
  <c r="R1645" i="22"/>
  <c r="Q1645" i="22"/>
  <c r="Q1591" i="22"/>
  <c r="P1591" i="22"/>
  <c r="Q1537" i="22"/>
  <c r="P1537" i="22"/>
  <c r="R1537" i="22"/>
  <c r="R1483" i="22"/>
  <c r="Q1483" i="22"/>
  <c r="P1429" i="22"/>
  <c r="R1429" i="22"/>
  <c r="Q1429" i="22"/>
  <c r="H1438" i="22"/>
  <c r="H1432" i="22"/>
  <c r="H1431" i="22"/>
  <c r="H1471" i="22"/>
  <c r="H1464" i="22"/>
  <c r="CH29" i="22" s="1"/>
  <c r="H1459" i="22"/>
  <c r="CC29" i="22" s="1"/>
  <c r="BW29" i="22"/>
  <c r="R1375" i="22"/>
  <c r="Q1375" i="22"/>
  <c r="P1375" i="22"/>
  <c r="R1321" i="22"/>
  <c r="P1321" i="22"/>
  <c r="Q1321" i="22"/>
  <c r="BW27" i="22"/>
  <c r="R1267" i="22"/>
  <c r="P1267" i="22"/>
  <c r="Q1267" i="22"/>
  <c r="BW26" i="22"/>
  <c r="P1213" i="22"/>
  <c r="R1213" i="22"/>
  <c r="Q1213" i="22"/>
  <c r="L1214" i="22"/>
  <c r="Q1159" i="22"/>
  <c r="R1159" i="22"/>
  <c r="Q1105" i="22"/>
  <c r="P1105" i="22"/>
  <c r="R1105" i="22"/>
  <c r="H1144" i="22"/>
  <c r="H1112" i="22"/>
  <c r="H1109" i="22"/>
  <c r="H1107" i="22"/>
  <c r="H1105" i="22"/>
  <c r="H1130" i="22"/>
  <c r="BX23" i="22" s="1"/>
  <c r="H1122" i="22"/>
  <c r="H1149" i="22"/>
  <c r="H1138" i="22"/>
  <c r="CF23" i="22" s="1"/>
  <c r="H1108" i="22"/>
  <c r="H1111" i="22"/>
  <c r="H1129" i="22"/>
  <c r="H1128" i="22"/>
  <c r="H1127" i="22"/>
  <c r="H1117" i="22"/>
  <c r="H1131" i="22"/>
  <c r="BY23" i="22" s="1"/>
  <c r="H1106" i="22"/>
  <c r="H1140" i="22"/>
  <c r="CH23" i="22" s="1"/>
  <c r="H1115" i="22"/>
  <c r="H1110" i="22"/>
  <c r="H1143" i="22"/>
  <c r="H1121" i="22"/>
  <c r="H1126" i="22"/>
  <c r="H1147" i="22"/>
  <c r="H1146" i="22"/>
  <c r="H1135" i="22"/>
  <c r="CC23" i="22" s="1"/>
  <c r="H1123" i="22"/>
  <c r="H1116" i="22"/>
  <c r="H1114" i="22"/>
  <c r="H1119" i="22"/>
  <c r="H1136" i="22"/>
  <c r="CD23" i="22" s="1"/>
  <c r="H1134" i="22"/>
  <c r="CB23" i="22" s="1"/>
  <c r="H1151" i="22"/>
  <c r="H1150" i="22"/>
  <c r="H1145" i="22"/>
  <c r="H1142" i="22"/>
  <c r="H1141" i="22"/>
  <c r="H1124" i="22"/>
  <c r="Q1051" i="22"/>
  <c r="P1051" i="22"/>
  <c r="R1051" i="22"/>
  <c r="R997" i="22"/>
  <c r="Q997" i="22"/>
  <c r="P997" i="22"/>
  <c r="BW21" i="22"/>
  <c r="Q943" i="22"/>
  <c r="P943" i="22"/>
  <c r="R943" i="22"/>
  <c r="P889" i="22"/>
  <c r="R889" i="22"/>
  <c r="Q889" i="22"/>
  <c r="BW19" i="22"/>
  <c r="P835" i="22"/>
  <c r="R835" i="22"/>
  <c r="Q835"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H857" i="22"/>
  <c r="H852" i="22"/>
  <c r="H853" i="22"/>
  <c r="H854" i="22"/>
  <c r="H855" i="22"/>
  <c r="H856" i="22"/>
  <c r="H858" i="22"/>
  <c r="H859" i="22"/>
  <c r="BW14" i="22"/>
  <c r="Q565" i="22"/>
  <c r="P565" i="22"/>
  <c r="BW13" i="22"/>
  <c r="P511" i="22"/>
  <c r="Q511" i="22"/>
  <c r="H557" i="22"/>
  <c r="H558" i="22"/>
  <c r="H525" i="22"/>
  <c r="H542" i="22"/>
  <c r="CD12" i="22" s="1"/>
  <c r="H556" i="22"/>
  <c r="H529" i="22"/>
  <c r="H528" i="22"/>
  <c r="H530" i="22"/>
  <c r="H527" i="22"/>
  <c r="H526" i="22"/>
  <c r="H531" i="22"/>
  <c r="H524" i="22"/>
  <c r="H554" i="22"/>
  <c r="H555" i="22"/>
  <c r="H548" i="22"/>
  <c r="H511" i="22"/>
  <c r="H512" i="22"/>
  <c r="H513" i="22"/>
  <c r="H514" i="22"/>
  <c r="H515" i="22"/>
  <c r="H516" i="22"/>
  <c r="H517" i="22"/>
  <c r="H518" i="22"/>
  <c r="H519" i="22"/>
  <c r="H532" i="22"/>
  <c r="H533" i="22"/>
  <c r="H534" i="22"/>
  <c r="H535" i="22"/>
  <c r="H536" i="22"/>
  <c r="BX12" i="22" s="1"/>
  <c r="H537" i="22"/>
  <c r="BY12" i="22" s="1"/>
  <c r="H538" i="22"/>
  <c r="BZ12" i="22" s="1"/>
  <c r="H539" i="22"/>
  <c r="CA12" i="22" s="1"/>
  <c r="H541" i="22"/>
  <c r="CC12" i="22" s="1"/>
  <c r="H544" i="22"/>
  <c r="CF12" i="22" s="1"/>
  <c r="H545" i="22"/>
  <c r="CG12" i="22" s="1"/>
  <c r="H546" i="22"/>
  <c r="CH12" i="22" s="1"/>
  <c r="H521" i="22"/>
  <c r="H547" i="22"/>
  <c r="H549" i="22"/>
  <c r="H550" i="22"/>
  <c r="H551" i="22"/>
  <c r="H552" i="22"/>
  <c r="H553" i="22"/>
  <c r="Q457" i="22"/>
  <c r="R457" i="22"/>
  <c r="P457" i="22"/>
  <c r="R403" i="22"/>
  <c r="P403" i="22"/>
  <c r="Q403" i="22"/>
  <c r="H411" i="22"/>
  <c r="H410" i="22"/>
  <c r="H409" i="22"/>
  <c r="H408" i="22"/>
  <c r="H407" i="22"/>
  <c r="H406" i="22"/>
  <c r="H405" i="22"/>
  <c r="H404" i="22"/>
  <c r="H403" i="22"/>
  <c r="H450" i="22"/>
  <c r="H449" i="22"/>
  <c r="H448" i="22"/>
  <c r="H447" i="22"/>
  <c r="H446" i="22"/>
  <c r="H445" i="22"/>
  <c r="H444" i="22"/>
  <c r="H443" i="22"/>
  <c r="H442" i="22"/>
  <c r="H441" i="22"/>
  <c r="H440" i="22"/>
  <c r="H438" i="22"/>
  <c r="CH10" i="22" s="1"/>
  <c r="H437" i="22"/>
  <c r="CG10" i="22" s="1"/>
  <c r="H436" i="22"/>
  <c r="CF10" i="22" s="1"/>
  <c r="H435" i="22"/>
  <c r="CE10" i="22" s="1"/>
  <c r="H434" i="22"/>
  <c r="CD10" i="22" s="1"/>
  <c r="H433" i="22"/>
  <c r="CC10" i="22" s="1"/>
  <c r="H432" i="22"/>
  <c r="CB10" i="22" s="1"/>
  <c r="H431" i="22"/>
  <c r="CA10" i="22" s="1"/>
  <c r="H430" i="22"/>
  <c r="BZ10" i="22" s="1"/>
  <c r="H429" i="22"/>
  <c r="BY10" i="22" s="1"/>
  <c r="H428" i="22"/>
  <c r="BX10" i="22" s="1"/>
  <c r="H427" i="22"/>
  <c r="H426" i="22"/>
  <c r="H425" i="22"/>
  <c r="H424" i="22"/>
  <c r="H423" i="22"/>
  <c r="H422" i="22"/>
  <c r="H421" i="22"/>
  <c r="H439" i="22"/>
  <c r="H420" i="22"/>
  <c r="H419" i="22"/>
  <c r="H418" i="22"/>
  <c r="H417" i="22"/>
  <c r="H416" i="22"/>
  <c r="H415" i="22"/>
  <c r="H414" i="22"/>
  <c r="H413" i="22"/>
  <c r="H412" i="22"/>
  <c r="P349" i="22"/>
  <c r="R349" i="22"/>
  <c r="Q349" i="22"/>
  <c r="L350" i="22"/>
  <c r="H372" i="22"/>
  <c r="H384" i="22"/>
  <c r="CH9" i="22" s="1"/>
  <c r="H390" i="22"/>
  <c r="H387" i="22"/>
  <c r="H381" i="22"/>
  <c r="CE9" i="22" s="1"/>
  <c r="H367" i="22"/>
  <c r="H358" i="22"/>
  <c r="H352" i="22"/>
  <c r="H374" i="22"/>
  <c r="BX9" i="22" s="1"/>
  <c r="H378" i="22"/>
  <c r="CB9" i="22" s="1"/>
  <c r="H376" i="22"/>
  <c r="BZ9" i="22" s="1"/>
  <c r="H349" i="22"/>
  <c r="H369" i="22"/>
  <c r="H353" i="22"/>
  <c r="H371" i="22"/>
  <c r="H373" i="22"/>
  <c r="H354" i="22"/>
  <c r="H375" i="22"/>
  <c r="BY9" i="22" s="1"/>
  <c r="H365" i="22"/>
  <c r="H360" i="22"/>
  <c r="H362" i="22"/>
  <c r="H357" i="22"/>
  <c r="H350" i="22"/>
  <c r="H377" i="22"/>
  <c r="CA9" i="22" s="1"/>
  <c r="H361" i="22"/>
  <c r="H363" i="22"/>
  <c r="H370" i="22"/>
  <c r="H368" i="22"/>
  <c r="P295" i="22"/>
  <c r="R295" i="22"/>
  <c r="H304" i="22"/>
  <c r="H342" i="22"/>
  <c r="H337" i="22"/>
  <c r="H298" i="22"/>
  <c r="H328" i="22"/>
  <c r="CF8" i="22" s="1"/>
  <c r="H325" i="22"/>
  <c r="CC8" i="22" s="1"/>
  <c r="H306" i="22"/>
  <c r="H339" i="22"/>
  <c r="H331" i="22"/>
  <c r="H320" i="22"/>
  <c r="BX8" i="22" s="1"/>
  <c r="H312" i="22"/>
  <c r="H333" i="22"/>
  <c r="H314" i="22"/>
  <c r="H295" i="22"/>
  <c r="H336" i="22"/>
  <c r="H323" i="22"/>
  <c r="CA8" i="22" s="1"/>
  <c r="H317" i="22"/>
  <c r="H309" i="22"/>
  <c r="H313" i="22"/>
  <c r="H308" i="22"/>
  <c r="H297" i="22"/>
  <c r="H340" i="22"/>
  <c r="H338" i="22"/>
  <c r="H327" i="22"/>
  <c r="CE8" i="22" s="1"/>
  <c r="H302" i="22"/>
  <c r="H319" i="22"/>
  <c r="H307" i="22"/>
  <c r="H301" i="22"/>
  <c r="H305" i="22"/>
  <c r="H335" i="22"/>
  <c r="H334" i="22"/>
  <c r="H326" i="22"/>
  <c r="CD8" i="22" s="1"/>
  <c r="H324" i="22"/>
  <c r="CB8" i="22" s="1"/>
  <c r="H316" i="22"/>
  <c r="H303" i="22"/>
  <c r="H322" i="22"/>
  <c r="BZ8" i="22" s="1"/>
  <c r="H315" i="22"/>
  <c r="H299" i="22"/>
  <c r="H318" i="22"/>
  <c r="H311" i="22"/>
  <c r="Q241" i="22"/>
  <c r="P241" i="22"/>
  <c r="R241" i="22"/>
  <c r="AD7" i="22"/>
  <c r="Y15" i="3"/>
  <c r="H253" i="22"/>
  <c r="H270" i="22"/>
  <c r="CB7" i="22" s="1"/>
  <c r="H257" i="22"/>
  <c r="H261" i="22"/>
  <c r="H280" i="22"/>
  <c r="H266" i="22"/>
  <c r="BX7" i="22" s="1"/>
  <c r="H281" i="22"/>
  <c r="H245" i="22"/>
  <c r="H250" i="22"/>
  <c r="H244" i="22"/>
  <c r="H282" i="22"/>
  <c r="H271" i="22"/>
  <c r="CC7" i="22" s="1"/>
  <c r="H268" i="22"/>
  <c r="BZ7" i="22" s="1"/>
  <c r="H259" i="22"/>
  <c r="H256" i="22"/>
  <c r="H258" i="22"/>
  <c r="H273" i="22"/>
  <c r="CE7" i="22" s="1"/>
  <c r="H286" i="22"/>
  <c r="H267" i="22"/>
  <c r="BY7" i="22" s="1"/>
  <c r="H272" i="22"/>
  <c r="CD7" i="22" s="1"/>
  <c r="H278" i="22"/>
  <c r="H263" i="22"/>
  <c r="H251" i="22"/>
  <c r="H249" i="22"/>
  <c r="H243" i="22"/>
  <c r="H241" i="22"/>
  <c r="H274" i="22"/>
  <c r="CF7" i="22" s="1"/>
  <c r="H260" i="22"/>
  <c r="H247" i="22"/>
  <c r="H287" i="22"/>
  <c r="H269" i="22"/>
  <c r="CA7" i="22" s="1"/>
  <c r="H262" i="22"/>
  <c r="H265" i="22"/>
  <c r="H279" i="22"/>
  <c r="H283" i="22"/>
  <c r="H284" i="22"/>
  <c r="H246" i="22"/>
  <c r="H277" i="22"/>
  <c r="H255" i="22"/>
  <c r="H275" i="22"/>
  <c r="CG7" i="22" s="1"/>
  <c r="H242" i="22"/>
  <c r="H252" i="22"/>
  <c r="H254" i="22"/>
  <c r="H248" i="22"/>
  <c r="H288" i="22"/>
  <c r="R187" i="22"/>
  <c r="P187" i="22"/>
  <c r="Q187" i="22"/>
  <c r="H208" i="22"/>
  <c r="H207" i="22"/>
  <c r="H225" i="22"/>
  <c r="H194" i="22"/>
  <c r="BW6" i="22"/>
  <c r="Q133" i="22"/>
  <c r="P133" i="22"/>
  <c r="R133" i="22"/>
  <c r="R79" i="22"/>
  <c r="P79" i="22"/>
  <c r="Q79" i="22"/>
  <c r="BW4" i="22"/>
  <c r="P17" i="17"/>
  <c r="F17" i="18" s="1"/>
  <c r="Q17" i="17"/>
  <c r="G17" i="18" s="1"/>
  <c r="H21" i="17"/>
  <c r="D21" i="18" s="1"/>
  <c r="H20" i="17"/>
  <c r="D20" i="18" s="1"/>
  <c r="H19" i="17"/>
  <c r="D19" i="18" s="1"/>
  <c r="H18" i="17"/>
  <c r="D18" i="18" s="1"/>
  <c r="H17" i="17"/>
  <c r="H4253" i="22"/>
  <c r="H4252" i="22"/>
  <c r="H27" i="17"/>
  <c r="D27" i="18" s="1"/>
  <c r="H4244" i="22"/>
  <c r="H4237" i="22"/>
  <c r="H4236" i="22"/>
  <c r="H4235" i="22"/>
  <c r="H4245" i="22"/>
  <c r="H4234" i="22"/>
  <c r="H4251" i="22"/>
  <c r="H4250" i="22"/>
  <c r="H4249" i="22"/>
  <c r="H4248" i="22"/>
  <c r="H4741" i="22"/>
  <c r="H4740" i="22"/>
  <c r="H4729" i="22"/>
  <c r="H4739" i="22"/>
  <c r="H4238" i="22"/>
  <c r="H4738" i="22"/>
  <c r="H4239" i="22"/>
  <c r="H4737" i="22"/>
  <c r="H4730" i="22"/>
  <c r="H4736" i="22"/>
  <c r="H4731" i="22"/>
  <c r="H4735" i="22"/>
  <c r="H4734" i="22"/>
  <c r="H4733" i="22"/>
  <c r="H4744" i="22"/>
  <c r="H4732" i="22"/>
  <c r="F8" i="17"/>
  <c r="H4745" i="22"/>
  <c r="H4743" i="22"/>
  <c r="H4243" i="22"/>
  <c r="H25" i="17"/>
  <c r="D25" i="18" s="1"/>
  <c r="H24" i="17"/>
  <c r="D24" i="18" s="1"/>
  <c r="H23" i="17"/>
  <c r="D23" i="18" s="1"/>
  <c r="H22" i="17"/>
  <c r="D22" i="18" s="1"/>
  <c r="H26" i="17"/>
  <c r="D26" i="18" s="1"/>
  <c r="I2347" i="22"/>
  <c r="I2401" i="22"/>
  <c r="I2455" i="22"/>
  <c r="B2773" i="22"/>
  <c r="C53" i="22" s="1"/>
  <c r="I2725" i="22"/>
  <c r="B2989" i="22"/>
  <c r="C57" i="22" s="1"/>
  <c r="I2941" i="22"/>
  <c r="B3313" i="22"/>
  <c r="C63" i="22" s="1"/>
  <c r="I3265" i="22"/>
  <c r="I3589" i="22"/>
  <c r="I3643" i="22"/>
  <c r="I241" i="22"/>
  <c r="B343" i="22"/>
  <c r="C8" i="22" s="1"/>
  <c r="I295" i="22"/>
  <c r="I349" i="22"/>
  <c r="B3691" i="22"/>
  <c r="C70" i="22" s="1"/>
  <c r="I4729" i="22"/>
  <c r="D4" i="23"/>
  <c r="B397" i="22"/>
  <c r="C9" i="22" s="1"/>
  <c r="I17" i="17"/>
  <c r="I943" i="22"/>
  <c r="I457" i="22"/>
  <c r="B559" i="22"/>
  <c r="C12" i="22" s="1"/>
  <c r="I511" i="22"/>
  <c r="B613" i="22"/>
  <c r="C13" i="22" s="1"/>
  <c r="I565" i="22"/>
  <c r="I619" i="22"/>
  <c r="I673" i="22"/>
  <c r="I403" i="22"/>
  <c r="I997" i="22"/>
  <c r="I1051" i="22"/>
  <c r="B1153" i="22"/>
  <c r="C23" i="22" s="1"/>
  <c r="B1207" i="22"/>
  <c r="C24" i="22" s="1"/>
  <c r="B1261" i="22"/>
  <c r="C25" i="22" s="1"/>
  <c r="I1267" i="22"/>
  <c r="I1321" i="22"/>
  <c r="I1375" i="22"/>
  <c r="B1477" i="22"/>
  <c r="C29" i="22" s="1"/>
  <c r="I1429" i="22"/>
  <c r="B1531" i="22"/>
  <c r="C30" i="22" s="1"/>
  <c r="I1483" i="22"/>
  <c r="B289" i="22"/>
  <c r="C7" i="22" s="1"/>
  <c r="I1537" i="22"/>
  <c r="I1591" i="22"/>
  <c r="I1753" i="22"/>
  <c r="I1807" i="22"/>
  <c r="I1861" i="22"/>
  <c r="I187" i="22"/>
  <c r="B235" i="22"/>
  <c r="C6" i="22" s="1"/>
  <c r="I1915" i="22"/>
  <c r="I1969" i="22"/>
  <c r="B2071" i="22"/>
  <c r="C40" i="22" s="1"/>
  <c r="I2023" i="22"/>
  <c r="I2077" i="22"/>
  <c r="I2239" i="22"/>
  <c r="I2293" i="22"/>
  <c r="B2395" i="22"/>
  <c r="C46" i="22" s="1"/>
  <c r="K7" i="19"/>
  <c r="J7" i="19"/>
  <c r="C26" i="9"/>
  <c r="F32" i="10"/>
  <c r="G32" i="10"/>
  <c r="H32" i="10"/>
  <c r="C24" i="11"/>
  <c r="D24" i="11"/>
  <c r="E24" i="11"/>
  <c r="C25" i="11"/>
  <c r="D25" i="11"/>
  <c r="E25" i="11"/>
  <c r="C26" i="11"/>
  <c r="D26" i="11"/>
  <c r="E26" i="11"/>
  <c r="C27" i="11"/>
  <c r="D27" i="11"/>
  <c r="D25" i="10"/>
  <c r="C28" i="11"/>
  <c r="D28" i="11"/>
  <c r="E28" i="11"/>
  <c r="C63" i="12"/>
  <c r="D63" i="12"/>
  <c r="C64" i="12"/>
  <c r="D64" i="12"/>
  <c r="C65" i="12"/>
  <c r="D65" i="12"/>
  <c r="C66" i="12"/>
  <c r="D66" i="12"/>
  <c r="C67" i="12"/>
  <c r="D67" i="12"/>
  <c r="C68" i="12"/>
  <c r="D68" i="12"/>
  <c r="C69" i="12"/>
  <c r="D69" i="12"/>
  <c r="C70" i="12"/>
  <c r="D70" i="12"/>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25" i="10"/>
  <c r="E27" i="11"/>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B3529" i="22"/>
  <c r="C67" i="22" s="1"/>
  <c r="I3481" i="22"/>
  <c r="B3475" i="22"/>
  <c r="C66" i="22" s="1"/>
  <c r="I3427" i="22"/>
  <c r="B3205" i="22"/>
  <c r="C61" i="22" s="1"/>
  <c r="I3157" i="22"/>
  <c r="B2611" i="22"/>
  <c r="C50" i="22" s="1"/>
  <c r="I2563" i="22"/>
  <c r="B2557" i="22"/>
  <c r="C49" i="22" s="1"/>
  <c r="I2509" i="22"/>
  <c r="I27" i="2"/>
  <c r="I28" i="2"/>
  <c r="I29" i="2"/>
  <c r="I30" i="2"/>
  <c r="I31" i="2"/>
  <c r="I32" i="2"/>
  <c r="I33" i="2"/>
  <c r="I34" i="2"/>
  <c r="AM3863" i="22"/>
  <c r="AM3838" i="22"/>
  <c r="S3864" i="22"/>
  <c r="S3862" i="22"/>
  <c r="AM3841" i="22"/>
  <c r="AM3842" i="22"/>
  <c r="AC3842" i="22"/>
  <c r="AM3834" i="22"/>
  <c r="S3826" i="22"/>
  <c r="AM3868" i="22" l="1"/>
  <c r="AM3867" i="22"/>
  <c r="AC3832" i="22"/>
  <c r="I3828" i="22"/>
  <c r="AM3827" i="22"/>
  <c r="I3806" i="22"/>
  <c r="F77" i="5"/>
  <c r="G19" i="15"/>
  <c r="H8" i="23"/>
  <c r="S3868" i="22"/>
  <c r="S3855" i="22"/>
  <c r="AC3848" i="22"/>
  <c r="S3870" i="22"/>
  <c r="AC3863" i="22"/>
  <c r="AM3862" i="22"/>
  <c r="S3861" i="22"/>
  <c r="AM3860" i="22"/>
  <c r="AC3860" i="22"/>
  <c r="AC3859" i="22"/>
  <c r="S3859" i="22"/>
  <c r="AM3858" i="22"/>
  <c r="S3844" i="22"/>
  <c r="I3844" i="22"/>
  <c r="AM3843" i="22"/>
  <c r="S3842" i="22"/>
  <c r="I3840" i="22"/>
  <c r="S3839" i="22"/>
  <c r="AC3839" i="22"/>
  <c r="S3838" i="22"/>
  <c r="AM3837" i="22"/>
  <c r="AC3837" i="22"/>
  <c r="S3837" i="22"/>
  <c r="I3837" i="22"/>
  <c r="AC3836" i="22"/>
  <c r="S3836" i="22"/>
  <c r="I3836" i="22"/>
  <c r="AC3835" i="22"/>
  <c r="I3835" i="22"/>
  <c r="I3834" i="22"/>
  <c r="I3833" i="22"/>
  <c r="S3832" i="22"/>
  <c r="I3832" i="22"/>
  <c r="AM3829" i="22"/>
  <c r="I3829" i="22"/>
  <c r="AC3828" i="22"/>
  <c r="S3812" i="22"/>
  <c r="I3812" i="22"/>
  <c r="AC3811" i="22"/>
  <c r="S3811" i="22"/>
  <c r="I3811" i="22"/>
  <c r="AC3810" i="22"/>
  <c r="S3810" i="22"/>
  <c r="I3810" i="22"/>
  <c r="AM3808" i="22"/>
  <c r="AC3808" i="22"/>
  <c r="A22" i="6"/>
  <c r="A85" i="8"/>
  <c r="A55" i="8"/>
  <c r="A23" i="8"/>
  <c r="B23" i="8" s="1"/>
  <c r="A117" i="7"/>
  <c r="A55" i="7"/>
  <c r="A23" i="7"/>
  <c r="A86" i="7"/>
  <c r="A1031" i="23"/>
  <c r="A84" i="8"/>
  <c r="A54" i="8"/>
  <c r="A22" i="8"/>
  <c r="B22" i="8" s="1"/>
  <c r="A85" i="7"/>
  <c r="A116" i="7"/>
  <c r="A54" i="7"/>
  <c r="A22" i="7"/>
  <c r="A21" i="6"/>
  <c r="A975" i="23"/>
  <c r="A359" i="23"/>
  <c r="A73" i="8"/>
  <c r="A11" i="8"/>
  <c r="B11" i="8" s="1"/>
  <c r="A10" i="6"/>
  <c r="A43" i="7"/>
  <c r="A74" i="7"/>
  <c r="A105" i="7"/>
  <c r="A43" i="8"/>
  <c r="A11" i="7"/>
  <c r="A28" i="8"/>
  <c r="B28" i="8" s="1"/>
  <c r="A1311" i="23"/>
  <c r="A90" i="8"/>
  <c r="A60" i="8"/>
  <c r="A122" i="7"/>
  <c r="A91" i="7"/>
  <c r="A60" i="7"/>
  <c r="A28" i="7"/>
  <c r="A27" i="6"/>
  <c r="A83" i="8"/>
  <c r="A53" i="7"/>
  <c r="A20" i="6"/>
  <c r="A21" i="8"/>
  <c r="B21" i="8" s="1"/>
  <c r="A21" i="7"/>
  <c r="A84" i="7"/>
  <c r="A115" i="7"/>
  <c r="A919" i="23"/>
  <c r="A53" i="8"/>
  <c r="A863" i="23"/>
  <c r="A19" i="6"/>
  <c r="A20" i="7"/>
  <c r="A83" i="7"/>
  <c r="A114" i="7"/>
  <c r="A20" i="8"/>
  <c r="B20" i="8" s="1"/>
  <c r="A52" i="8"/>
  <c r="A82" i="8"/>
  <c r="A52" i="7"/>
  <c r="A1535" i="23"/>
  <c r="A31" i="6"/>
  <c r="A32" i="7"/>
  <c r="A64" i="7"/>
  <c r="A95" i="7"/>
  <c r="A126" i="7"/>
  <c r="A32" i="8"/>
  <c r="A64" i="8"/>
  <c r="A94" i="8"/>
  <c r="A94" i="7"/>
  <c r="A125" i="7"/>
  <c r="A63" i="8"/>
  <c r="A93" i="8"/>
  <c r="A31" i="8"/>
  <c r="A63" i="7"/>
  <c r="A31" i="7"/>
  <c r="A30" i="6"/>
  <c r="A1479" i="23"/>
  <c r="A92" i="8"/>
  <c r="A93" i="7"/>
  <c r="A1423" i="23"/>
  <c r="A29" i="6"/>
  <c r="A30" i="7"/>
  <c r="A62" i="7"/>
  <c r="A124" i="7"/>
  <c r="A30" i="8"/>
  <c r="A62" i="8"/>
  <c r="A92" i="7"/>
  <c r="A1367" i="23"/>
  <c r="A61" i="8"/>
  <c r="A28" i="6"/>
  <c r="A29" i="7"/>
  <c r="A61" i="7"/>
  <c r="A123" i="7"/>
  <c r="A29" i="8"/>
  <c r="B29" i="8" s="1"/>
  <c r="A91" i="8"/>
  <c r="A76" i="7"/>
  <c r="A107" i="7"/>
  <c r="A45" i="8"/>
  <c r="A75" i="8"/>
  <c r="A13" i="8"/>
  <c r="B13" i="8" s="1"/>
  <c r="A13" i="7"/>
  <c r="A471" i="23"/>
  <c r="A12" i="6"/>
  <c r="A45" i="7"/>
  <c r="A79" i="8"/>
  <c r="A49" i="8"/>
  <c r="A17" i="8"/>
  <c r="B17" i="8" s="1"/>
  <c r="A111" i="7"/>
  <c r="A80" i="7"/>
  <c r="A49" i="7"/>
  <c r="A17" i="7"/>
  <c r="A16" i="6"/>
  <c r="A695" i="23"/>
  <c r="A78" i="8"/>
  <c r="A48" i="8"/>
  <c r="A16" i="8"/>
  <c r="B16" i="8" s="1"/>
  <c r="A79" i="7"/>
  <c r="A48" i="7"/>
  <c r="A16" i="7"/>
  <c r="A15" i="6"/>
  <c r="A639" i="23"/>
  <c r="A110" i="7"/>
  <c r="A89" i="8"/>
  <c r="A26" i="6"/>
  <c r="A59" i="7"/>
  <c r="A1255" i="23"/>
  <c r="A27" i="7"/>
  <c r="A121" i="7"/>
  <c r="A27" i="8"/>
  <c r="B27" i="8" s="1"/>
  <c r="A59" i="8"/>
  <c r="A90" i="7"/>
  <c r="A583" i="23"/>
  <c r="A15" i="7"/>
  <c r="A47" i="7"/>
  <c r="A78" i="7"/>
  <c r="A109" i="7"/>
  <c r="A15" i="8"/>
  <c r="B15" i="8" s="1"/>
  <c r="A47" i="8"/>
  <c r="A77" i="8"/>
  <c r="A14" i="6"/>
  <c r="A303" i="23"/>
  <c r="A73" i="7"/>
  <c r="A104" i="7"/>
  <c r="A10" i="8"/>
  <c r="A42" i="8"/>
  <c r="A72" i="8"/>
  <c r="A9" i="6"/>
  <c r="A10" i="7"/>
  <c r="A42" i="7"/>
  <c r="A46" i="8"/>
  <c r="A14" i="8"/>
  <c r="B14" i="8" s="1"/>
  <c r="A108" i="7"/>
  <c r="A77" i="7"/>
  <c r="A76" i="8"/>
  <c r="A14" i="7"/>
  <c r="A13" i="6"/>
  <c r="A527" i="23"/>
  <c r="A46" i="7"/>
  <c r="A58" i="7"/>
  <c r="A26" i="7"/>
  <c r="A25" i="6"/>
  <c r="A1199" i="23"/>
  <c r="A120" i="7"/>
  <c r="A88" i="8"/>
  <c r="A58" i="8"/>
  <c r="A26" i="8"/>
  <c r="B26" i="8" s="1"/>
  <c r="A89" i="7"/>
  <c r="A51" i="7"/>
  <c r="A19" i="7"/>
  <c r="A18" i="6"/>
  <c r="A807" i="23"/>
  <c r="A82" i="7"/>
  <c r="A113" i="7"/>
  <c r="A81" i="8"/>
  <c r="A51" i="8"/>
  <c r="A19" i="8"/>
  <c r="B19" i="8" s="1"/>
  <c r="A112" i="7"/>
  <c r="A50" i="8"/>
  <c r="A80" i="8"/>
  <c r="A751" i="23"/>
  <c r="A18" i="8"/>
  <c r="B18" i="8" s="1"/>
  <c r="A17" i="6"/>
  <c r="A18" i="7"/>
  <c r="A50" i="7"/>
  <c r="A81" i="7"/>
  <c r="A87" i="8"/>
  <c r="A57" i="7"/>
  <c r="A25" i="7"/>
  <c r="A24" i="6"/>
  <c r="A1143" i="23"/>
  <c r="A57" i="8"/>
  <c r="A25" i="8"/>
  <c r="A119" i="7"/>
  <c r="A88" i="7"/>
  <c r="A247" i="23"/>
  <c r="A8" i="6"/>
  <c r="A9" i="7"/>
  <c r="A41" i="7"/>
  <c r="A72" i="7"/>
  <c r="A103" i="7"/>
  <c r="A9" i="8"/>
  <c r="A41" i="8"/>
  <c r="A71" i="8"/>
  <c r="A1087" i="23"/>
  <c r="A23" i="6"/>
  <c r="A24" i="7"/>
  <c r="A56" i="7"/>
  <c r="A87" i="7"/>
  <c r="A118" i="7"/>
  <c r="A56" i="8"/>
  <c r="A86" i="8"/>
  <c r="A24" i="8"/>
  <c r="A12" i="8"/>
  <c r="A44" i="8"/>
  <c r="A106" i="7"/>
  <c r="A415" i="23"/>
  <c r="A11" i="6"/>
  <c r="A12" i="7"/>
  <c r="A44" i="7"/>
  <c r="A75" i="7"/>
  <c r="A74" i="8"/>
  <c r="D1539" i="23"/>
  <c r="F1539" i="23"/>
  <c r="D1427" i="23"/>
  <c r="F1427" i="23"/>
  <c r="D1259" i="23"/>
  <c r="F1259" i="23"/>
  <c r="D1147" i="23"/>
  <c r="F1147" i="23"/>
  <c r="D1091" i="23"/>
  <c r="F1091" i="23"/>
  <c r="D1035" i="23"/>
  <c r="F1035" i="23"/>
  <c r="D979" i="23"/>
  <c r="F979" i="23"/>
  <c r="D923" i="23"/>
  <c r="F923" i="23"/>
  <c r="D867" i="23"/>
  <c r="F867" i="23"/>
  <c r="D811" i="23"/>
  <c r="F811" i="23"/>
  <c r="D755" i="23"/>
  <c r="F755" i="23"/>
  <c r="D699" i="23"/>
  <c r="F699" i="23"/>
  <c r="D531" i="23"/>
  <c r="F531" i="23"/>
  <c r="D475" i="23"/>
  <c r="F475" i="23"/>
  <c r="K2294" i="22"/>
  <c r="F2294" i="22"/>
  <c r="O2294" i="22" s="1"/>
  <c r="K1376" i="22"/>
  <c r="F1376" i="22"/>
  <c r="O1376" i="22" s="1"/>
  <c r="K1268" i="22"/>
  <c r="F1268" i="22"/>
  <c r="O1268" i="22" s="1"/>
  <c r="F1214" i="22"/>
  <c r="O1214" i="22" s="1"/>
  <c r="K1214" i="22"/>
  <c r="K728" i="22"/>
  <c r="F728" i="22"/>
  <c r="O728" i="22" s="1"/>
  <c r="K134" i="22"/>
  <c r="F134" i="22"/>
  <c r="O134" i="22" s="1"/>
  <c r="I1595" i="23"/>
  <c r="J1594" i="23"/>
  <c r="N1594" i="23" s="1"/>
  <c r="I1594" i="23"/>
  <c r="K1595" i="23"/>
  <c r="D1595" i="23"/>
  <c r="P1595" i="23"/>
  <c r="Q1595" i="23"/>
  <c r="R1595" i="23"/>
  <c r="L1596" i="23"/>
  <c r="C1596" i="23"/>
  <c r="K1596" i="23" s="1"/>
  <c r="E1596" i="23"/>
  <c r="F1596" i="23"/>
  <c r="G1596" i="23"/>
  <c r="B1597" i="23"/>
  <c r="E1591" i="23"/>
  <c r="E141" i="8" s="1"/>
  <c r="E130" i="8"/>
  <c r="E131" i="8"/>
  <c r="E132" i="8"/>
  <c r="E133" i="8"/>
  <c r="E134" i="8"/>
  <c r="E135" i="8"/>
  <c r="E136" i="8"/>
  <c r="E137" i="8"/>
  <c r="E138" i="8"/>
  <c r="E139" i="8"/>
  <c r="E140"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Q1315" i="23"/>
  <c r="P1315" i="23"/>
  <c r="R1315" i="23"/>
  <c r="C1316" i="23"/>
  <c r="E1316" i="23"/>
  <c r="F1316" i="23"/>
  <c r="G1316" i="23"/>
  <c r="B1317" i="23"/>
  <c r="Q1259" i="23"/>
  <c r="P1259" i="23"/>
  <c r="R1259" i="23"/>
  <c r="C1260" i="23"/>
  <c r="E1260" i="23"/>
  <c r="F1260" i="23"/>
  <c r="G1260" i="23"/>
  <c r="B1261" i="23"/>
  <c r="Q1203" i="23"/>
  <c r="P1203" i="23"/>
  <c r="R1203" i="23"/>
  <c r="C1204" i="23"/>
  <c r="E1204" i="23"/>
  <c r="F1204" i="23"/>
  <c r="G1204" i="23"/>
  <c r="B1205" i="23"/>
  <c r="Q1147" i="23"/>
  <c r="R1147" i="23"/>
  <c r="P1147" i="23"/>
  <c r="C1148" i="23"/>
  <c r="E1148" i="23"/>
  <c r="F1148" i="23"/>
  <c r="G1148" i="23"/>
  <c r="B1149" i="23"/>
  <c r="Q1091" i="23"/>
  <c r="P1091" i="23"/>
  <c r="R1091" i="23"/>
  <c r="C1092" i="23"/>
  <c r="E1092" i="23"/>
  <c r="F1092" i="23"/>
  <c r="G1092" i="23"/>
  <c r="B1093" i="23"/>
  <c r="Q1035" i="23"/>
  <c r="R1035" i="23"/>
  <c r="P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R867" i="23"/>
  <c r="Q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E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D4052" i="22"/>
  <c r="J4052" i="22"/>
  <c r="P4052" i="22"/>
  <c r="Q4052" i="22"/>
  <c r="R4052" i="22"/>
  <c r="L4053" i="22"/>
  <c r="C4053" i="22"/>
  <c r="E4053" i="22"/>
  <c r="G4053" i="22"/>
  <c r="I4053" i="22"/>
  <c r="B4054" i="22"/>
  <c r="D3752" i="22"/>
  <c r="J3752" i="22"/>
  <c r="P3752" i="22"/>
  <c r="Q3752" i="22"/>
  <c r="R3752" i="22"/>
  <c r="C3753" i="22"/>
  <c r="E3753" i="22"/>
  <c r="G3753" i="22"/>
  <c r="I3753" i="22"/>
  <c r="B3754" i="22"/>
  <c r="D3698" i="22"/>
  <c r="J3698" i="22"/>
  <c r="P3698" i="22"/>
  <c r="Q3698" i="22"/>
  <c r="R3698" i="22"/>
  <c r="C3699" i="22"/>
  <c r="E3699" i="22"/>
  <c r="G3699" i="22"/>
  <c r="I3699" i="22"/>
  <c r="B3700" i="22"/>
  <c r="P3644" i="22"/>
  <c r="Q3644" i="22"/>
  <c r="R3644" i="22"/>
  <c r="K3644" i="22"/>
  <c r="D3644" i="22"/>
  <c r="J3644" i="22"/>
  <c r="L3645" i="22"/>
  <c r="I3645" i="22"/>
  <c r="B3646" i="22"/>
  <c r="C3645" i="22"/>
  <c r="E3645" i="22"/>
  <c r="G3645" i="22"/>
  <c r="P3590" i="22"/>
  <c r="Q3590" i="22"/>
  <c r="R3590" i="22"/>
  <c r="L3591" i="22"/>
  <c r="B3592" i="22"/>
  <c r="C3591" i="22"/>
  <c r="E3591" i="22"/>
  <c r="G3591" i="22"/>
  <c r="I3591" i="22"/>
  <c r="K3590" i="22"/>
  <c r="D3590" i="22"/>
  <c r="J3590" i="22"/>
  <c r="D3536" i="22"/>
  <c r="J3536" i="22"/>
  <c r="N3536" i="22" s="1"/>
  <c r="U3536" i="22" s="1"/>
  <c r="P3536" i="22"/>
  <c r="Q3536" i="22"/>
  <c r="R3536" i="22"/>
  <c r="C3537" i="22"/>
  <c r="F3537" i="22" s="1"/>
  <c r="O3537" i="22" s="1"/>
  <c r="E3537" i="22"/>
  <c r="G3537" i="22"/>
  <c r="I3537" i="22"/>
  <c r="B3538" i="22"/>
  <c r="D3482" i="22"/>
  <c r="J3482" i="22"/>
  <c r="N3482" i="22" s="1"/>
  <c r="U3482" i="22" s="1"/>
  <c r="P3482" i="22"/>
  <c r="Q3482" i="22"/>
  <c r="R3482" i="22"/>
  <c r="C3483" i="22"/>
  <c r="E3483" i="22"/>
  <c r="F3483" i="22"/>
  <c r="O3483" i="22" s="1"/>
  <c r="G3483" i="22"/>
  <c r="I3483" i="22"/>
  <c r="B3484" i="22"/>
  <c r="D3428" i="22"/>
  <c r="J3428" i="22"/>
  <c r="N3428" i="22" s="1"/>
  <c r="U3428" i="22" s="1"/>
  <c r="P3428" i="22"/>
  <c r="Q3428" i="22"/>
  <c r="R3428" i="22"/>
  <c r="C3429" i="22"/>
  <c r="F3429" i="22" s="1"/>
  <c r="O3429" i="22" s="1"/>
  <c r="E3429" i="22"/>
  <c r="G3429" i="22"/>
  <c r="I3429" i="22"/>
  <c r="B3430" i="22"/>
  <c r="D3374" i="22"/>
  <c r="J3374" i="22"/>
  <c r="N3374" i="22" s="1"/>
  <c r="U3374" i="22" s="1"/>
  <c r="P3374" i="22"/>
  <c r="Q3374" i="22"/>
  <c r="R3374" i="22"/>
  <c r="C3375" i="22"/>
  <c r="F3375" i="22" s="1"/>
  <c r="O3375" i="22" s="1"/>
  <c r="E3375" i="22"/>
  <c r="G3375" i="22"/>
  <c r="I3375" i="22"/>
  <c r="B3376" i="22"/>
  <c r="D3320" i="22"/>
  <c r="J3320" i="22"/>
  <c r="N3320" i="22" s="1"/>
  <c r="U3320" i="22" s="1"/>
  <c r="Q3320" i="22"/>
  <c r="P3320" i="22"/>
  <c r="R3320" i="22"/>
  <c r="C3321" i="22"/>
  <c r="E3321" i="22"/>
  <c r="G3321" i="22"/>
  <c r="I3321" i="22"/>
  <c r="B3322" i="22"/>
  <c r="K3266" i="22"/>
  <c r="D3266" i="22"/>
  <c r="J3266" i="22"/>
  <c r="P3266" i="22"/>
  <c r="Q3266" i="22"/>
  <c r="R3266" i="22"/>
  <c r="L3267" i="22"/>
  <c r="C3267" i="22"/>
  <c r="K3267" i="22" s="1"/>
  <c r="E3267" i="22"/>
  <c r="F3267" i="22"/>
  <c r="O3267" i="22" s="1"/>
  <c r="G3267" i="22"/>
  <c r="I3267" i="22"/>
  <c r="B3268" i="22"/>
  <c r="D3212" i="22"/>
  <c r="J3212" i="22"/>
  <c r="N3212" i="22" s="1"/>
  <c r="U3212" i="22" s="1"/>
  <c r="P3212" i="22"/>
  <c r="Q3212" i="22"/>
  <c r="R3212" i="22"/>
  <c r="C3213" i="22"/>
  <c r="E3213" i="22"/>
  <c r="G3213" i="22"/>
  <c r="I3213" i="22"/>
  <c r="B3214" i="22"/>
  <c r="D3158" i="22"/>
  <c r="J3158" i="22"/>
  <c r="N3158" i="22" s="1"/>
  <c r="U3158" i="22" s="1"/>
  <c r="P3158" i="22"/>
  <c r="Q3158" i="22"/>
  <c r="R3158" i="22"/>
  <c r="C3159" i="22"/>
  <c r="E3159" i="22"/>
  <c r="F3159" i="22"/>
  <c r="O3159" i="22" s="1"/>
  <c r="G3159" i="22"/>
  <c r="I3159" i="22"/>
  <c r="B3160" i="22"/>
  <c r="D3104" i="22"/>
  <c r="J3104" i="22"/>
  <c r="P3104" i="22"/>
  <c r="Q3104" i="22"/>
  <c r="R3104" i="22"/>
  <c r="C3105" i="22"/>
  <c r="E3105" i="22"/>
  <c r="F3105" i="22"/>
  <c r="O3105" i="22" s="1"/>
  <c r="G3105" i="22"/>
  <c r="I3105" i="22"/>
  <c r="B3106" i="22"/>
  <c r="D3050" i="22"/>
  <c r="J3050" i="22"/>
  <c r="N3050" i="22" s="1"/>
  <c r="U3050" i="22" s="1"/>
  <c r="P3050" i="22"/>
  <c r="Q3050" i="22"/>
  <c r="R3050" i="22"/>
  <c r="C3051" i="22"/>
  <c r="K3051" i="22" s="1"/>
  <c r="E3051" i="22"/>
  <c r="F3051" i="22"/>
  <c r="O3051" i="22" s="1"/>
  <c r="G3051" i="22"/>
  <c r="I3051" i="22"/>
  <c r="B3052" i="22"/>
  <c r="D2996" i="22"/>
  <c r="J2996" i="22"/>
  <c r="N2996" i="22" s="1"/>
  <c r="U2996" i="22" s="1"/>
  <c r="P2996" i="22"/>
  <c r="Q2996" i="22"/>
  <c r="R2996"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D2834" i="22"/>
  <c r="J2834" i="22"/>
  <c r="P2834" i="22"/>
  <c r="Q2834" i="22"/>
  <c r="R2834" i="22"/>
  <c r="C2835" i="22"/>
  <c r="E2835" i="22"/>
  <c r="G2835" i="22"/>
  <c r="I2835" i="22"/>
  <c r="B2836" i="22"/>
  <c r="D2780" i="22"/>
  <c r="J2780" i="22"/>
  <c r="P2780" i="22"/>
  <c r="Q2780" i="22"/>
  <c r="R2780" i="22"/>
  <c r="C2781" i="22"/>
  <c r="K2781" i="22" s="1"/>
  <c r="E2781" i="22"/>
  <c r="F2781" i="22"/>
  <c r="O2781" i="22" s="1"/>
  <c r="G2781" i="22"/>
  <c r="I2781" i="22"/>
  <c r="B2782" i="22"/>
  <c r="K2726" i="22"/>
  <c r="D2726" i="22"/>
  <c r="J2726" i="22"/>
  <c r="P2726" i="22"/>
  <c r="Q2726" i="22"/>
  <c r="R2726" i="22"/>
  <c r="L2727" i="22"/>
  <c r="C2727" i="22"/>
  <c r="E2727" i="22"/>
  <c r="G2727" i="22"/>
  <c r="I2727" i="22"/>
  <c r="B2728" i="22"/>
  <c r="L2673" i="22"/>
  <c r="E2673" i="22"/>
  <c r="G2673" i="22"/>
  <c r="C2673" i="22"/>
  <c r="B2674" i="22"/>
  <c r="I2673" i="22"/>
  <c r="K2672" i="22"/>
  <c r="J2672" i="22"/>
  <c r="D2672" i="22"/>
  <c r="P2672" i="22"/>
  <c r="Q2672" i="22"/>
  <c r="R2672" i="22"/>
  <c r="D2618" i="22"/>
  <c r="J2618" i="22"/>
  <c r="P2618" i="22"/>
  <c r="Q2618" i="22"/>
  <c r="R2618" i="22"/>
  <c r="C2619" i="22"/>
  <c r="E2619" i="22"/>
  <c r="G2619" i="22"/>
  <c r="I2619" i="22"/>
  <c r="B2620" i="22"/>
  <c r="D2564" i="22"/>
  <c r="J2564" i="22"/>
  <c r="P2564" i="22"/>
  <c r="Q2564" i="22"/>
  <c r="R2564" i="22"/>
  <c r="C2565" i="22"/>
  <c r="K2565" i="22" s="1"/>
  <c r="E2565" i="22"/>
  <c r="F2565" i="22"/>
  <c r="O2565" i="22" s="1"/>
  <c r="G2565" i="22"/>
  <c r="I2565" i="22"/>
  <c r="B2566" i="22"/>
  <c r="D2510" i="22"/>
  <c r="J2510" i="22"/>
  <c r="N2510" i="22" s="1"/>
  <c r="U2510" i="22" s="1"/>
  <c r="P2510" i="22"/>
  <c r="Q2510" i="22"/>
  <c r="R2510" i="22"/>
  <c r="C2511" i="22"/>
  <c r="F2511" i="22" s="1"/>
  <c r="O2511" i="22" s="1"/>
  <c r="E2511" i="22"/>
  <c r="G2511" i="22"/>
  <c r="I2511" i="22"/>
  <c r="B2512" i="22"/>
  <c r="D2456" i="22"/>
  <c r="J2456" i="22"/>
  <c r="N2456" i="22" s="1"/>
  <c r="U2456" i="22" s="1"/>
  <c r="P2456" i="22"/>
  <c r="Q2456" i="22"/>
  <c r="R2456" i="22"/>
  <c r="C2457" i="22"/>
  <c r="E2457" i="22"/>
  <c r="F2457" i="22"/>
  <c r="O2457" i="22" s="1"/>
  <c r="G2457" i="22"/>
  <c r="I2457" i="22"/>
  <c r="B2458" i="22"/>
  <c r="D2402" i="22"/>
  <c r="J2402" i="22"/>
  <c r="N2402" i="22" s="1"/>
  <c r="U2402" i="22" s="1"/>
  <c r="P2402" i="22"/>
  <c r="Q2402" i="22"/>
  <c r="R2402" i="22"/>
  <c r="C2403" i="22"/>
  <c r="F2403" i="22" s="1"/>
  <c r="O2403" i="22" s="1"/>
  <c r="E2403" i="22"/>
  <c r="G2403" i="22"/>
  <c r="I2403" i="22"/>
  <c r="B2404" i="22"/>
  <c r="K2348" i="22"/>
  <c r="D2348" i="22"/>
  <c r="J2348" i="22"/>
  <c r="P2348" i="22"/>
  <c r="Q2348" i="22"/>
  <c r="R2348" i="22"/>
  <c r="L2349" i="22"/>
  <c r="C2349" i="22"/>
  <c r="E2349" i="22"/>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E2187" i="22"/>
  <c r="G2187" i="22"/>
  <c r="I2187" i="22"/>
  <c r="B2188" i="22"/>
  <c r="D2132" i="22"/>
  <c r="J2132" i="22"/>
  <c r="N2132" i="22" s="1"/>
  <c r="U2132" i="22" s="1"/>
  <c r="P2132" i="22"/>
  <c r="Q2132" i="22"/>
  <c r="R2132" i="22"/>
  <c r="C2133" i="22"/>
  <c r="E2133" i="22"/>
  <c r="G2133" i="22"/>
  <c r="I2133" i="22"/>
  <c r="B2134" i="22"/>
  <c r="D2078" i="22"/>
  <c r="J2078" i="22"/>
  <c r="N2078" i="22" s="1"/>
  <c r="U2078" i="22" s="1"/>
  <c r="P2078" i="22"/>
  <c r="Q2078" i="22"/>
  <c r="R2078" i="22"/>
  <c r="C2079" i="22"/>
  <c r="E2079" i="22"/>
  <c r="G2079" i="22"/>
  <c r="I2079" i="22"/>
  <c r="B2080" i="22"/>
  <c r="K2024" i="22"/>
  <c r="D2024" i="22"/>
  <c r="J2024" i="22"/>
  <c r="P2024" i="22"/>
  <c r="Q2024" i="22"/>
  <c r="R2024" i="22"/>
  <c r="L2025" i="22"/>
  <c r="C2025" i="22"/>
  <c r="K2025" i="22" s="1"/>
  <c r="E2025" i="22"/>
  <c r="F2025" i="22"/>
  <c r="O2025" i="22" s="1"/>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K1755" i="22" s="1"/>
  <c r="E1755" i="22"/>
  <c r="F1755" i="22"/>
  <c r="O1755" i="22" s="1"/>
  <c r="G1755" i="22"/>
  <c r="I1755" i="22"/>
  <c r="B1756" i="22"/>
  <c r="D1700" i="22"/>
  <c r="J1700" i="22"/>
  <c r="P1700" i="22"/>
  <c r="Q1700" i="22"/>
  <c r="R1700" i="22"/>
  <c r="C1701" i="22"/>
  <c r="K1701" i="22" s="1"/>
  <c r="E1701" i="22"/>
  <c r="F1701" i="22"/>
  <c r="O1701" i="22" s="1"/>
  <c r="G1701" i="22"/>
  <c r="I1701" i="22"/>
  <c r="B1702" i="22"/>
  <c r="D1646" i="22"/>
  <c r="J1646" i="22"/>
  <c r="P1646" i="22"/>
  <c r="Q1646" i="22"/>
  <c r="R1646" i="22"/>
  <c r="C1647" i="22"/>
  <c r="E1647" i="22"/>
  <c r="G1647" i="22"/>
  <c r="I1647" i="22"/>
  <c r="B1648" i="22"/>
  <c r="D1592" i="22"/>
  <c r="J1592" i="22"/>
  <c r="P1592" i="22"/>
  <c r="Q1592" i="22"/>
  <c r="R1592" i="22"/>
  <c r="C1593" i="22"/>
  <c r="E1593" i="22"/>
  <c r="G1593" i="22"/>
  <c r="I1593" i="22"/>
  <c r="B1594" i="22"/>
  <c r="D1538" i="22"/>
  <c r="J1538" i="22"/>
  <c r="P1538" i="22"/>
  <c r="Q1538" i="22"/>
  <c r="R1538" i="22"/>
  <c r="C1539" i="22"/>
  <c r="E1539" i="22"/>
  <c r="G1539" i="22"/>
  <c r="I1539" i="22"/>
  <c r="B1540" i="22"/>
  <c r="K1484" i="22"/>
  <c r="D1484" i="22"/>
  <c r="J1484" i="22"/>
  <c r="P1484" i="22"/>
  <c r="Q1484" i="22"/>
  <c r="R1484" i="22"/>
  <c r="L1485" i="22"/>
  <c r="C1485" i="22"/>
  <c r="E1485" i="22"/>
  <c r="G1485" i="22"/>
  <c r="I1485" i="22"/>
  <c r="B1486" i="22"/>
  <c r="K1430" i="22"/>
  <c r="J1430" i="22"/>
  <c r="D1430" i="22"/>
  <c r="P1430" i="22"/>
  <c r="Q1430" i="22"/>
  <c r="R1430" i="22"/>
  <c r="L1431" i="22"/>
  <c r="G1431" i="22"/>
  <c r="C1431" i="22"/>
  <c r="E1431" i="22"/>
  <c r="I1431" i="22"/>
  <c r="B1432"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D1214" i="22"/>
  <c r="J1214" i="22"/>
  <c r="N1214" i="22" s="1"/>
  <c r="U1214" i="22" s="1"/>
  <c r="P1214" i="22"/>
  <c r="Q1214" i="22"/>
  <c r="R1214" i="22"/>
  <c r="L1215" i="22"/>
  <c r="C1215" i="22"/>
  <c r="E1215" i="22"/>
  <c r="G1215" i="22"/>
  <c r="I1215" i="22"/>
  <c r="B1216" i="22"/>
  <c r="P1160" i="22"/>
  <c r="Q1160" i="22"/>
  <c r="R1160" i="22"/>
  <c r="L1161" i="22"/>
  <c r="E1161" i="22"/>
  <c r="I1161" i="22"/>
  <c r="B1162" i="22"/>
  <c r="C1161" i="22"/>
  <c r="G1161" i="22"/>
  <c r="K1160" i="22"/>
  <c r="J1160" i="22"/>
  <c r="D1160" i="22"/>
  <c r="P1106" i="22"/>
  <c r="Q1106" i="22"/>
  <c r="R1106" i="22"/>
  <c r="K1106" i="22"/>
  <c r="D1106" i="22"/>
  <c r="J1106" i="22"/>
  <c r="L1107" i="22"/>
  <c r="G1107" i="22"/>
  <c r="B1108" i="22"/>
  <c r="E1107" i="22"/>
  <c r="C1107" i="22"/>
  <c r="I1107" i="22"/>
  <c r="D1052" i="22"/>
  <c r="J1052" i="22"/>
  <c r="N1052" i="22" s="1"/>
  <c r="U1052" i="22" s="1"/>
  <c r="P1052" i="22"/>
  <c r="Q1052" i="22"/>
  <c r="R1052" i="22"/>
  <c r="C1053" i="22"/>
  <c r="E1053" i="22"/>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K891" i="22" s="1"/>
  <c r="E891" i="22"/>
  <c r="F891" i="22"/>
  <c r="O891" i="22" s="1"/>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F675" i="22"/>
  <c r="O675" i="22" s="1"/>
  <c r="G675" i="22"/>
  <c r="I675" i="22"/>
  <c r="B676" i="22"/>
  <c r="D620" i="22"/>
  <c r="J620" i="22"/>
  <c r="P620" i="22"/>
  <c r="Q620" i="22"/>
  <c r="R620" i="22"/>
  <c r="C621" i="22"/>
  <c r="E621" i="22"/>
  <c r="F621" i="22"/>
  <c r="O621" i="22" s="1"/>
  <c r="G621" i="22"/>
  <c r="I621" i="22"/>
  <c r="B622" i="22"/>
  <c r="K566" i="22"/>
  <c r="D566" i="22"/>
  <c r="J566" i="22"/>
  <c r="P566" i="22"/>
  <c r="Q566" i="22"/>
  <c r="R566" i="22"/>
  <c r="L567" i="22"/>
  <c r="C567" i="22"/>
  <c r="K567" i="22" s="1"/>
  <c r="E567" i="22"/>
  <c r="F567" i="22"/>
  <c r="O567" i="22" s="1"/>
  <c r="G567" i="22"/>
  <c r="I567" i="22"/>
  <c r="B568" i="22"/>
  <c r="L513" i="22"/>
  <c r="G513" i="22"/>
  <c r="I513" i="22"/>
  <c r="C513" i="22"/>
  <c r="E513" i="22"/>
  <c r="B514" i="22"/>
  <c r="K512" i="22"/>
  <c r="D512" i="22"/>
  <c r="J512" i="22"/>
  <c r="P512" i="22"/>
  <c r="Q512" i="22"/>
  <c r="R512" i="22"/>
  <c r="D458" i="22"/>
  <c r="J458" i="22"/>
  <c r="P458" i="22"/>
  <c r="Q458" i="22"/>
  <c r="R458" i="22"/>
  <c r="C459" i="22"/>
  <c r="E459" i="22"/>
  <c r="G459" i="22"/>
  <c r="I459" i="22"/>
  <c r="B460" i="22"/>
  <c r="P404" i="22"/>
  <c r="Q404" i="22"/>
  <c r="R404" i="22"/>
  <c r="K404" i="22"/>
  <c r="J404" i="22"/>
  <c r="D404" i="22"/>
  <c r="L405" i="22"/>
  <c r="C405" i="22"/>
  <c r="E405" i="22"/>
  <c r="G405" i="22"/>
  <c r="I405" i="22"/>
  <c r="B406" i="22"/>
  <c r="L351" i="22"/>
  <c r="G351" i="22"/>
  <c r="E351" i="22"/>
  <c r="B352" i="22"/>
  <c r="C351" i="22"/>
  <c r="I351" i="22"/>
  <c r="J350" i="22"/>
  <c r="D350" i="22"/>
  <c r="P350" i="22"/>
  <c r="Q350" i="22"/>
  <c r="R350" i="22"/>
  <c r="L297" i="22"/>
  <c r="B298" i="22"/>
  <c r="E297" i="22"/>
  <c r="C297" i="22"/>
  <c r="G297" i="22"/>
  <c r="I297" i="22"/>
  <c r="K296" i="22"/>
  <c r="D296" i="22"/>
  <c r="J296" i="22"/>
  <c r="P296" i="22"/>
  <c r="Q296" i="22"/>
  <c r="R296" i="22"/>
  <c r="P242" i="22"/>
  <c r="Q242" i="22"/>
  <c r="R242" i="22"/>
  <c r="K242" i="22"/>
  <c r="J242" i="22"/>
  <c r="D242" i="22"/>
  <c r="L243" i="22"/>
  <c r="I243" i="22"/>
  <c r="B244" i="22"/>
  <c r="E243" i="22"/>
  <c r="G243" i="22"/>
  <c r="C243" i="22"/>
  <c r="P188" i="22"/>
  <c r="Q188" i="22"/>
  <c r="R188" i="22"/>
  <c r="K188" i="22"/>
  <c r="D188" i="22"/>
  <c r="J188" i="22"/>
  <c r="L189" i="22"/>
  <c r="E189" i="22"/>
  <c r="B190" i="22"/>
  <c r="C189" i="22"/>
  <c r="G189" i="22"/>
  <c r="I189"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1479" i="23"/>
  <c r="J1483" i="23" s="1"/>
  <c r="M1479" i="23"/>
  <c r="AJ30" i="6"/>
  <c r="AL30" i="6"/>
  <c r="B31" i="7"/>
  <c r="C31" i="7"/>
  <c r="B1143" i="23"/>
  <c r="M1143" i="23"/>
  <c r="AJ24" i="6"/>
  <c r="AL24" i="6"/>
  <c r="B25" i="7"/>
  <c r="O25" i="7"/>
  <c r="P25" i="7" s="1"/>
  <c r="B25" i="8"/>
  <c r="B247" i="23"/>
  <c r="M247" i="23"/>
  <c r="AJ8" i="6"/>
  <c r="AL8" i="6"/>
  <c r="B9" i="7"/>
  <c r="O9" i="7"/>
  <c r="P9" i="7" s="1"/>
  <c r="B9" i="8"/>
  <c r="B1087" i="23"/>
  <c r="M1087" i="23"/>
  <c r="AJ23" i="6"/>
  <c r="AL23" i="6"/>
  <c r="B24" i="7"/>
  <c r="O24" i="7"/>
  <c r="P24" i="7" s="1"/>
  <c r="B24" i="8"/>
  <c r="B415" i="23"/>
  <c r="M415" i="23"/>
  <c r="AJ11" i="6"/>
  <c r="AL11" i="6"/>
  <c r="B12" i="7"/>
  <c r="O12" i="7"/>
  <c r="P12" i="7" s="1"/>
  <c r="J75" i="7"/>
  <c r="K75" i="7"/>
  <c r="L75" i="7"/>
  <c r="M75" i="7"/>
  <c r="B12"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E4278" i="22"/>
  <c r="F4278" i="22"/>
  <c r="E4277" i="22"/>
  <c r="F4277" i="22"/>
  <c r="G4277" i="22"/>
  <c r="I4277" i="22" s="1"/>
  <c r="H4277" i="22"/>
  <c r="E4276" i="22"/>
  <c r="F4276" i="22"/>
  <c r="G4276" i="22"/>
  <c r="I4276" i="22" s="1"/>
  <c r="H4276" i="22"/>
  <c r="E4275" i="22"/>
  <c r="F4275" i="22"/>
  <c r="E4274" i="22"/>
  <c r="F4274" i="22"/>
  <c r="G4274" i="22"/>
  <c r="H4274" i="22"/>
  <c r="I4274" i="22"/>
  <c r="E4273" i="22"/>
  <c r="F4273" i="22"/>
  <c r="E4272" i="22"/>
  <c r="F4272" i="22"/>
  <c r="G4272" i="22"/>
  <c r="H4272" i="22"/>
  <c r="E4271" i="22"/>
  <c r="F4271" i="22"/>
  <c r="E4270" i="22"/>
  <c r="F4270" i="22"/>
  <c r="E4269" i="22"/>
  <c r="F4269" i="22"/>
  <c r="K4567" i="22"/>
  <c r="E4268" i="22"/>
  <c r="L4569" i="22" s="1"/>
  <c r="F4268" i="22"/>
  <c r="I4567" i="22"/>
  <c r="J4567" i="22"/>
  <c r="I4568" i="22"/>
  <c r="J4568" i="22"/>
  <c r="I4569" i="22"/>
  <c r="M3751" i="22"/>
  <c r="N3751" i="22"/>
  <c r="U3751" i="22" s="1"/>
  <c r="Z72" i="22"/>
  <c r="M3697" i="22"/>
  <c r="N3697" i="22"/>
  <c r="U3697" i="22" s="1"/>
  <c r="Z71" i="22"/>
  <c r="M3535" i="22"/>
  <c r="N3535" i="22"/>
  <c r="U3535" i="22" s="1"/>
  <c r="M3536" i="22"/>
  <c r="Z68" i="22"/>
  <c r="M3481" i="22"/>
  <c r="N3481" i="22"/>
  <c r="U3481" i="22" s="1"/>
  <c r="M3482" i="22"/>
  <c r="M3427" i="22"/>
  <c r="N3427" i="22"/>
  <c r="U3427" i="22" s="1"/>
  <c r="M3428" i="22"/>
  <c r="M3373" i="22"/>
  <c r="N3373" i="22"/>
  <c r="U3373" i="22" s="1"/>
  <c r="M3374" i="22"/>
  <c r="Z65" i="22"/>
  <c r="M3319" i="22"/>
  <c r="N3319" i="22"/>
  <c r="U3319" i="22" s="1"/>
  <c r="M3320" i="22"/>
  <c r="Z64" i="22"/>
  <c r="M3211" i="22"/>
  <c r="N3211" i="22"/>
  <c r="U3211" i="22" s="1"/>
  <c r="M3212" i="22"/>
  <c r="Z62" i="22"/>
  <c r="M3157" i="22"/>
  <c r="N3157" i="22"/>
  <c r="U3157" i="22" s="1"/>
  <c r="M3158" i="22"/>
  <c r="M3103" i="22"/>
  <c r="N3103" i="22"/>
  <c r="U3103" i="22" s="1"/>
  <c r="M3104" i="22"/>
  <c r="N3104" i="22"/>
  <c r="U3104" i="22" s="1"/>
  <c r="Z60" i="22"/>
  <c r="M3049" i="22"/>
  <c r="N3049" i="22"/>
  <c r="U3049" i="22" s="1"/>
  <c r="M3050" i="22"/>
  <c r="Z59" i="22"/>
  <c r="M2995" i="22"/>
  <c r="N2995" i="22"/>
  <c r="U2995" i="22" s="1"/>
  <c r="M2996" i="22"/>
  <c r="Z58" i="22"/>
  <c r="M2887" i="22"/>
  <c r="N2887" i="22"/>
  <c r="U2887" i="22" s="1"/>
  <c r="M2888" i="22"/>
  <c r="Z56" i="22"/>
  <c r="M2833" i="22"/>
  <c r="N2833" i="22"/>
  <c r="U2833" i="22" s="1"/>
  <c r="Z55" i="22"/>
  <c r="M2779" i="22"/>
  <c r="N2779" i="22"/>
  <c r="S2779" i="22" s="1"/>
  <c r="T2779" i="22" s="1"/>
  <c r="U2779" i="22" s="1"/>
  <c r="Z54" i="22"/>
  <c r="M2617" i="22"/>
  <c r="N2617" i="22"/>
  <c r="U2617" i="22" s="1"/>
  <c r="Z51" i="22"/>
  <c r="M2563" i="22"/>
  <c r="N2563" i="22"/>
  <c r="U2563" i="22" s="1"/>
  <c r="M2509" i="22"/>
  <c r="N2509" i="22"/>
  <c r="U2509" i="22" s="1"/>
  <c r="M2510" i="22"/>
  <c r="M2455" i="22"/>
  <c r="N2455" i="22"/>
  <c r="U2455" i="22" s="1"/>
  <c r="M2456" i="22"/>
  <c r="Z48" i="22"/>
  <c r="M2401" i="22"/>
  <c r="N2401" i="22"/>
  <c r="U2401" i="22" s="1"/>
  <c r="M2402" i="22"/>
  <c r="Z47" i="22"/>
  <c r="M2293" i="22"/>
  <c r="N2293" i="22"/>
  <c r="U2293" i="22" s="1"/>
  <c r="M2294" i="22"/>
  <c r="Z45" i="22"/>
  <c r="M2239" i="22"/>
  <c r="N2239" i="22"/>
  <c r="U2239" i="22" s="1"/>
  <c r="M2240" i="22"/>
  <c r="M2185" i="22"/>
  <c r="N2185" i="22"/>
  <c r="U2185" i="22" s="1"/>
  <c r="M2186" i="22"/>
  <c r="Z43" i="22"/>
  <c r="M2131" i="22"/>
  <c r="N2131" i="22"/>
  <c r="U2131" i="22" s="1"/>
  <c r="M2132" i="22"/>
  <c r="Z42" i="22"/>
  <c r="M2077" i="22"/>
  <c r="N2077" i="22"/>
  <c r="U2077" i="22" s="1"/>
  <c r="M2078" i="22"/>
  <c r="Z41" i="22"/>
  <c r="M1969" i="22"/>
  <c r="N1969" i="22"/>
  <c r="U1969" i="22" s="1"/>
  <c r="M1970" i="22"/>
  <c r="Z39" i="22"/>
  <c r="M1915" i="22"/>
  <c r="N1915" i="22"/>
  <c r="U1915" i="22" s="1"/>
  <c r="M1916" i="22"/>
  <c r="M1861" i="22"/>
  <c r="N1861" i="22"/>
  <c r="U1861" i="22" s="1"/>
  <c r="M1862" i="22"/>
  <c r="Z37" i="22"/>
  <c r="M1807" i="22"/>
  <c r="N1807" i="22"/>
  <c r="U1807" i="22" s="1"/>
  <c r="M1808" i="22"/>
  <c r="Z36" i="22"/>
  <c r="M1753" i="22"/>
  <c r="N1753" i="22"/>
  <c r="U1753" i="22" s="1"/>
  <c r="M1754" i="22"/>
  <c r="Z35" i="22"/>
  <c r="M1699" i="22"/>
  <c r="N1699" i="22"/>
  <c r="U1699" i="22" s="1"/>
  <c r="Z34" i="22"/>
  <c r="M1645" i="22"/>
  <c r="N1645" i="22"/>
  <c r="U1645" i="22" s="1"/>
  <c r="M1591" i="22"/>
  <c r="N1591" i="22"/>
  <c r="U1591" i="22" s="1"/>
  <c r="Z32" i="22"/>
  <c r="M1537" i="22"/>
  <c r="N1537" i="22"/>
  <c r="U1537" i="22" s="1"/>
  <c r="Z31" i="22"/>
  <c r="M1375" i="22"/>
  <c r="N1375" i="22"/>
  <c r="U1375" i="22" s="1"/>
  <c r="M1376" i="22"/>
  <c r="Z28" i="22"/>
  <c r="M1321" i="22"/>
  <c r="N1321" i="22"/>
  <c r="U1321" i="22" s="1"/>
  <c r="M1322" i="22"/>
  <c r="M1267" i="22"/>
  <c r="N1267" i="22"/>
  <c r="U1267" i="22" s="1"/>
  <c r="M1268" i="22"/>
  <c r="Z26" i="22"/>
  <c r="M1051" i="22"/>
  <c r="N1051" i="22"/>
  <c r="U1051" i="22" s="1"/>
  <c r="M1052" i="22"/>
  <c r="Z22" i="22"/>
  <c r="M997" i="22"/>
  <c r="N997" i="22"/>
  <c r="U997" i="22" s="1"/>
  <c r="M998" i="22"/>
  <c r="M943" i="22"/>
  <c r="N943" i="22"/>
  <c r="U943" i="22" s="1"/>
  <c r="M944" i="22"/>
  <c r="Z20" i="22"/>
  <c r="M889" i="22"/>
  <c r="N889" i="22"/>
  <c r="U889" i="22" s="1"/>
  <c r="M890" i="22"/>
  <c r="Z19" i="22"/>
  <c r="M835" i="22"/>
  <c r="N835" i="22"/>
  <c r="U835" i="22" s="1"/>
  <c r="M836" i="22"/>
  <c r="Z18" i="22"/>
  <c r="M781" i="22"/>
  <c r="N781" i="22"/>
  <c r="U781" i="22" s="1"/>
  <c r="M782" i="22"/>
  <c r="Z17" i="22"/>
  <c r="M727" i="22"/>
  <c r="N727" i="22"/>
  <c r="U727" i="22" s="1"/>
  <c r="M728" i="22"/>
  <c r="M673" i="22"/>
  <c r="N673" i="22"/>
  <c r="U673" i="22" s="1"/>
  <c r="M674" i="22"/>
  <c r="Z15" i="22"/>
  <c r="M619" i="22"/>
  <c r="N619" i="22"/>
  <c r="U619" i="22" s="1"/>
  <c r="Z14" i="22"/>
  <c r="M457" i="22"/>
  <c r="N457" i="22"/>
  <c r="U457" i="22" s="1"/>
  <c r="Z11" i="22"/>
  <c r="M133" i="22"/>
  <c r="N133" i="22"/>
  <c r="U133" i="22" s="1"/>
  <c r="M134" i="22"/>
  <c r="Z5" i="22"/>
  <c r="F76" i="5"/>
  <c r="N76" i="5"/>
  <c r="M79" i="22"/>
  <c r="N79" i="22"/>
  <c r="U79" i="22" s="1"/>
  <c r="M80" i="22"/>
  <c r="Z4" i="22"/>
  <c r="G20" i="15"/>
  <c r="G21" i="15"/>
  <c r="G23" i="15"/>
  <c r="B24" i="15"/>
  <c r="M4675" i="22"/>
  <c r="N4675" i="22"/>
  <c r="E4332" i="22"/>
  <c r="F4332" i="22"/>
  <c r="E4331" i="22"/>
  <c r="F4331" i="22"/>
  <c r="G4331" i="22"/>
  <c r="I4331" i="22" s="1"/>
  <c r="H4331" i="22"/>
  <c r="E4330" i="22"/>
  <c r="F4330" i="22"/>
  <c r="G4330" i="22"/>
  <c r="I4330" i="22" s="1"/>
  <c r="H4330" i="22"/>
  <c r="E4328" i="22"/>
  <c r="F4328" i="22"/>
  <c r="E4327" i="22"/>
  <c r="F4327" i="22"/>
  <c r="G4327" i="22"/>
  <c r="I4327" i="22" s="1"/>
  <c r="H4327" i="22"/>
  <c r="E4326" i="22"/>
  <c r="F4326" i="22"/>
  <c r="G4326" i="22"/>
  <c r="I4326" i="22" s="1"/>
  <c r="H4326" i="22"/>
  <c r="E4325" i="22"/>
  <c r="F4325" i="22"/>
  <c r="G4325" i="22"/>
  <c r="I4325" i="22" s="1"/>
  <c r="H4325" i="22"/>
  <c r="E4324" i="22"/>
  <c r="F4324" i="22"/>
  <c r="G4324" i="22"/>
  <c r="I4324" i="22" s="1"/>
  <c r="H4324" i="22"/>
  <c r="E4323" i="22"/>
  <c r="F4323" i="22"/>
  <c r="G4323" i="22"/>
  <c r="I4323" i="22" s="1"/>
  <c r="H4323" i="22"/>
  <c r="E4322" i="22"/>
  <c r="F4322" i="22"/>
  <c r="G4322" i="22"/>
  <c r="I4322" i="22" s="1"/>
  <c r="H4322" i="22"/>
  <c r="E4321" i="22"/>
  <c r="F4321" i="22"/>
  <c r="E4320" i="22"/>
  <c r="F4320" i="22"/>
  <c r="G4320" i="22"/>
  <c r="I4320" i="22" s="1"/>
  <c r="H4320" i="22"/>
  <c r="E4319" i="22"/>
  <c r="F4319" i="22"/>
  <c r="E4318" i="22"/>
  <c r="F4318" i="22"/>
  <c r="G4318" i="22"/>
  <c r="I4318" i="22" s="1"/>
  <c r="H4318" i="22"/>
  <c r="E4317" i="22"/>
  <c r="F4317" i="22"/>
  <c r="G4317" i="22"/>
  <c r="I4317" i="22" s="1"/>
  <c r="H4317" i="22"/>
  <c r="E4316" i="22"/>
  <c r="F4316" i="22"/>
  <c r="G4316" i="22"/>
  <c r="I4316" i="22" s="1"/>
  <c r="H4316" i="22"/>
  <c r="E4315" i="22"/>
  <c r="F4315" i="22"/>
  <c r="G4315" i="22"/>
  <c r="I4315" i="22" s="1"/>
  <c r="H4315" i="22"/>
  <c r="E4314" i="22"/>
  <c r="H4314" i="22" s="1"/>
  <c r="F4314" i="22"/>
  <c r="G4314" i="22"/>
  <c r="E4313" i="22"/>
  <c r="F4313" i="22"/>
  <c r="G4313" i="22"/>
  <c r="H4313" i="22"/>
  <c r="E4312" i="22"/>
  <c r="F4312" i="22"/>
  <c r="E4311" i="22"/>
  <c r="F4311" i="22"/>
  <c r="G4311" i="22"/>
  <c r="H4311" i="22"/>
  <c r="E4310" i="22"/>
  <c r="F4310" i="22"/>
  <c r="G4310" i="22"/>
  <c r="H4310" i="22"/>
  <c r="E4309" i="22"/>
  <c r="F4309" i="22"/>
  <c r="G4309" i="22"/>
  <c r="H4309" i="22"/>
  <c r="E4308" i="22"/>
  <c r="F4308" i="22"/>
  <c r="E4307" i="22"/>
  <c r="F4307" i="22"/>
  <c r="G4307" i="22"/>
  <c r="H4307" i="22"/>
  <c r="E4306" i="22"/>
  <c r="F4306" i="22"/>
  <c r="G4306" i="22"/>
  <c r="H4306" i="22"/>
  <c r="E4305" i="22"/>
  <c r="F4305" i="22"/>
  <c r="G4305" i="22"/>
  <c r="H4305" i="22"/>
  <c r="E4304" i="22"/>
  <c r="F4304" i="22"/>
  <c r="G4304" i="22"/>
  <c r="H4304" i="22"/>
  <c r="E4303" i="22"/>
  <c r="F4303" i="22"/>
  <c r="G4303" i="22"/>
  <c r="H4303" i="22"/>
  <c r="E4302" i="22"/>
  <c r="F4302" i="22"/>
  <c r="G4302" i="22"/>
  <c r="I4302" i="22" s="1"/>
  <c r="H4302" i="22"/>
  <c r="E4301" i="22"/>
  <c r="F4301" i="22"/>
  <c r="E4300" i="22"/>
  <c r="F4300" i="22"/>
  <c r="G4300" i="22"/>
  <c r="I4300" i="22" s="1"/>
  <c r="H4300" i="22"/>
  <c r="E4299" i="22"/>
  <c r="F4299" i="22"/>
  <c r="E4298" i="22"/>
  <c r="F4298" i="22"/>
  <c r="E4297" i="22"/>
  <c r="H4297" i="22" s="1"/>
  <c r="F4297" i="22"/>
  <c r="E4296" i="22"/>
  <c r="F4296" i="22"/>
  <c r="E4295" i="22"/>
  <c r="F4295" i="22"/>
  <c r="E4294" i="22"/>
  <c r="F4294" i="22"/>
  <c r="E4293" i="22"/>
  <c r="F4293" i="22"/>
  <c r="E4292" i="22"/>
  <c r="F4292" i="22"/>
  <c r="E4291" i="22"/>
  <c r="F4291" i="22"/>
  <c r="E4290" i="22"/>
  <c r="F4290" i="22"/>
  <c r="E4289" i="22"/>
  <c r="G4289" i="22" s="1"/>
  <c r="I4289" i="22" s="1"/>
  <c r="F4289" i="22"/>
  <c r="H4289" i="22"/>
  <c r="E4288" i="22"/>
  <c r="F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I4281" i="22"/>
  <c r="E4280" i="22"/>
  <c r="F4280" i="22"/>
  <c r="E4279" i="22"/>
  <c r="F4279" i="22"/>
  <c r="G4279" i="22"/>
  <c r="H4279" i="22"/>
  <c r="I4279" i="22"/>
  <c r="E4329" i="22"/>
  <c r="F4329" i="22"/>
  <c r="G4329" i="22"/>
  <c r="H4329" i="22"/>
  <c r="I4329"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1214" i="22"/>
  <c r="BW23" i="22"/>
  <c r="BW18" i="22"/>
  <c r="BW12" i="22"/>
  <c r="BW10" i="22"/>
  <c r="BW9" i="22"/>
  <c r="BW8" i="22"/>
  <c r="BW7" i="22"/>
  <c r="D17" i="18"/>
  <c r="C37" i="24"/>
  <c r="D37" i="24" s="1"/>
  <c r="L12" i="18"/>
  <c r="Z53" i="22"/>
  <c r="Z57" i="22"/>
  <c r="Z63" i="22"/>
  <c r="Z8" i="22"/>
  <c r="Z70" i="22"/>
  <c r="Z9" i="22"/>
  <c r="Z12" i="22"/>
  <c r="Z13" i="22"/>
  <c r="Z23" i="22"/>
  <c r="Z24" i="22"/>
  <c r="Z25" i="22"/>
  <c r="Z29" i="22"/>
  <c r="Z30" i="22"/>
  <c r="Z7" i="22"/>
  <c r="Z6" i="22"/>
  <c r="Z40" i="22"/>
  <c r="Z46" i="22"/>
  <c r="H66" i="12"/>
  <c r="G66" i="12"/>
  <c r="F66" i="12"/>
  <c r="E66" i="12"/>
  <c r="H67" i="12"/>
  <c r="G67" i="12"/>
  <c r="F67" i="12"/>
  <c r="E67" i="12"/>
  <c r="H68" i="12"/>
  <c r="G68" i="12"/>
  <c r="F68" i="12"/>
  <c r="E68" i="12"/>
  <c r="H69" i="12"/>
  <c r="G69" i="12"/>
  <c r="F69" i="12"/>
  <c r="E69" i="12"/>
  <c r="H70" i="12"/>
  <c r="G70" i="12"/>
  <c r="F70" i="12"/>
  <c r="E70" i="12"/>
  <c r="Z67" i="22"/>
  <c r="Z66" i="22"/>
  <c r="Z61" i="22"/>
  <c r="Z50" i="22"/>
  <c r="Z49" i="22"/>
  <c r="I4513" i="22"/>
  <c r="H5" i="14"/>
  <c r="H67" i="23"/>
  <c r="H66" i="23"/>
  <c r="H65" i="23"/>
  <c r="H63" i="23"/>
  <c r="H62" i="23"/>
  <c r="H61" i="23"/>
  <c r="H58" i="23"/>
  <c r="H56" i="23"/>
  <c r="H54" i="23"/>
  <c r="H50" i="23"/>
  <c r="H47" i="23"/>
  <c r="H45" i="23"/>
  <c r="H42" i="23"/>
  <c r="H41" i="23"/>
  <c r="H39" i="23"/>
  <c r="H35" i="23"/>
  <c r="H31" i="23"/>
  <c r="H26" i="23"/>
  <c r="H24" i="23"/>
  <c r="H21" i="23"/>
  <c r="H20" i="23"/>
  <c r="H18" i="23"/>
  <c r="H17" i="23"/>
  <c r="H15" i="23"/>
  <c r="H13" i="23"/>
  <c r="H12" i="23"/>
  <c r="AC3825" i="22"/>
  <c r="S3825" i="22"/>
  <c r="I3825" i="22"/>
  <c r="AM3824" i="22"/>
  <c r="AC3824" i="22"/>
  <c r="I3824" i="22"/>
  <c r="AM3823" i="22"/>
  <c r="S3823" i="22"/>
  <c r="I3823" i="22"/>
  <c r="AM3822" i="22"/>
  <c r="AM3821" i="22"/>
  <c r="S3821" i="22"/>
  <c r="I3821" i="22"/>
  <c r="AM3820" i="22"/>
  <c r="AC3820" i="22"/>
  <c r="S3820" i="22"/>
  <c r="I3820" i="22"/>
  <c r="AM3819" i="22"/>
  <c r="AC3819" i="22"/>
  <c r="S3819" i="22"/>
  <c r="I3819" i="22"/>
  <c r="D1483" i="23"/>
  <c r="K4676" i="22"/>
  <c r="F4676" i="22"/>
  <c r="L4677" i="22"/>
  <c r="D4622" i="22"/>
  <c r="F4622" i="22"/>
  <c r="F4052" i="22"/>
  <c r="K4052" i="22"/>
  <c r="K3752" i="22"/>
  <c r="F3752" i="22"/>
  <c r="O3752" i="22" s="1"/>
  <c r="L3753" i="22"/>
  <c r="F3698" i="22"/>
  <c r="O3698" i="22" s="1"/>
  <c r="K3698" i="22"/>
  <c r="L3699" i="22"/>
  <c r="L3321" i="22"/>
  <c r="L3213" i="22"/>
  <c r="L3159" i="22"/>
  <c r="K3159" i="22"/>
  <c r="K3105" i="22"/>
  <c r="L3105" i="22"/>
  <c r="L3051" i="22"/>
  <c r="I3047" i="22"/>
  <c r="O3050" i="22" s="1"/>
  <c r="O3049" i="22"/>
  <c r="L2997" i="22"/>
  <c r="L2889" i="22"/>
  <c r="F2834" i="22"/>
  <c r="O2834" i="22" s="1"/>
  <c r="K2834" i="22"/>
  <c r="L2835" i="22"/>
  <c r="K2780" i="22"/>
  <c r="F2780" i="22"/>
  <c r="O2780" i="22" s="1"/>
  <c r="L2781" i="22"/>
  <c r="F2618" i="22"/>
  <c r="O2618" i="22" s="1"/>
  <c r="K2618" i="22"/>
  <c r="L2619" i="22"/>
  <c r="F2564" i="22"/>
  <c r="O2564" i="22" s="1"/>
  <c r="K2564" i="22"/>
  <c r="L2565" i="22"/>
  <c r="L2295" i="22"/>
  <c r="L2241" i="22"/>
  <c r="L2187" i="22"/>
  <c r="L2133" i="22"/>
  <c r="L2079" i="22"/>
  <c r="L1971" i="22"/>
  <c r="L1917" i="22"/>
  <c r="L1863" i="22"/>
  <c r="L1809" i="22"/>
  <c r="L1755" i="22"/>
  <c r="K1700" i="22"/>
  <c r="F1700" i="22"/>
  <c r="O1700" i="22" s="1"/>
  <c r="L1701" i="22"/>
  <c r="K1646" i="22"/>
  <c r="F1646" i="22"/>
  <c r="O1646" i="22" s="1"/>
  <c r="L1647" i="22"/>
  <c r="K1592" i="22"/>
  <c r="F1592" i="22"/>
  <c r="O1592" i="22" s="1"/>
  <c r="L1593" i="22"/>
  <c r="K1538" i="22"/>
  <c r="F1538" i="22"/>
  <c r="O1538" i="22" s="1"/>
  <c r="L1539" i="22"/>
  <c r="L1377" i="22"/>
  <c r="L1323" i="22"/>
  <c r="L1269" i="22"/>
  <c r="L1053" i="22"/>
  <c r="L999" i="22"/>
  <c r="L945" i="22"/>
  <c r="L891" i="22"/>
  <c r="L837" i="22"/>
  <c r="L783" i="22"/>
  <c r="L729" i="22"/>
  <c r="K675" i="22"/>
  <c r="L675" i="22"/>
  <c r="F620" i="22"/>
  <c r="O620" i="22" s="1"/>
  <c r="K620" i="22"/>
  <c r="K621" i="22"/>
  <c r="L621" i="22"/>
  <c r="F458" i="22"/>
  <c r="O458" i="22" s="1"/>
  <c r="K458" i="22"/>
  <c r="L459" i="22"/>
  <c r="F350" i="22"/>
  <c r="O350" i="22" s="1"/>
  <c r="K350" i="22"/>
  <c r="L135" i="22"/>
  <c r="L81" i="22"/>
  <c r="O58" i="5"/>
  <c r="O63" i="5"/>
  <c r="O34" i="5"/>
  <c r="O45" i="5"/>
  <c r="O50" i="5"/>
  <c r="O49" i="5"/>
  <c r="O19" i="5"/>
  <c r="O20" i="5"/>
  <c r="O24" i="5"/>
  <c r="O44" i="5"/>
  <c r="O39" i="5"/>
  <c r="O23" i="5"/>
  <c r="O43" i="5"/>
  <c r="O38" i="5"/>
  <c r="O59" i="5"/>
  <c r="O57" i="5"/>
  <c r="O25" i="5"/>
  <c r="O62" i="5"/>
  <c r="O8" i="5"/>
  <c r="O26" i="5"/>
  <c r="O11" i="5"/>
  <c r="O64" i="5"/>
  <c r="O27" i="5"/>
  <c r="O28" i="5"/>
  <c r="O61" i="5"/>
  <c r="O6" i="5"/>
  <c r="O21" i="5"/>
  <c r="O51" i="5"/>
  <c r="O52" i="5"/>
  <c r="O22" i="5"/>
  <c r="O46" i="5"/>
  <c r="O60" i="5"/>
  <c r="O13" i="5"/>
  <c r="O9" i="5"/>
  <c r="O12" i="5"/>
  <c r="O10" i="5"/>
  <c r="O7" i="5"/>
  <c r="O41" i="5"/>
  <c r="O40" i="5"/>
  <c r="O37" i="5"/>
  <c r="O36" i="5"/>
  <c r="O35" i="5"/>
  <c r="O54" i="5"/>
  <c r="O33" i="5"/>
  <c r="O32" i="5"/>
  <c r="O31" i="5"/>
  <c r="O30" i="5"/>
  <c r="O29" i="5"/>
  <c r="O56" i="5"/>
  <c r="O55" i="5"/>
  <c r="O53" i="5"/>
  <c r="O65" i="5"/>
  <c r="O66" i="5"/>
  <c r="O67" i="5"/>
  <c r="O18" i="5"/>
  <c r="O48" i="5"/>
  <c r="O47" i="5"/>
  <c r="O42" i="5"/>
  <c r="O17" i="5"/>
  <c r="O16" i="5"/>
  <c r="O15" i="5"/>
  <c r="O14" i="5"/>
  <c r="I4272" i="22" l="1"/>
  <c r="I4314" i="22"/>
  <c r="I4313" i="22"/>
  <c r="I4311" i="22"/>
  <c r="I4310" i="22"/>
  <c r="I4309" i="22"/>
  <c r="I4307" i="22"/>
  <c r="I4306" i="22"/>
  <c r="I4305" i="22"/>
  <c r="I4304" i="22"/>
  <c r="I4303" i="22"/>
  <c r="AJ22" i="6"/>
  <c r="AL22" i="6"/>
  <c r="O23" i="7"/>
  <c r="P23" i="7" s="1"/>
  <c r="B23" i="7"/>
  <c r="M1031" i="23"/>
  <c r="B1031" i="23"/>
  <c r="O22" i="7"/>
  <c r="P22" i="7" s="1"/>
  <c r="B22" i="7"/>
  <c r="AL21" i="6"/>
  <c r="AJ21" i="6"/>
  <c r="M975" i="23"/>
  <c r="B975" i="23"/>
  <c r="B359" i="23"/>
  <c r="M359" i="23"/>
  <c r="AJ10" i="6"/>
  <c r="AL10" i="6"/>
  <c r="O11" i="7"/>
  <c r="P11" i="7" s="1"/>
  <c r="B11" i="7"/>
  <c r="B1311" i="23"/>
  <c r="M1311" i="23"/>
  <c r="O28" i="7"/>
  <c r="P28" i="7" s="1"/>
  <c r="B28" i="7"/>
  <c r="AJ27" i="6"/>
  <c r="AL27" i="6"/>
  <c r="AJ20" i="6"/>
  <c r="AL20" i="6"/>
  <c r="O21" i="7"/>
  <c r="P21" i="7" s="1"/>
  <c r="B21" i="7"/>
  <c r="B919" i="23"/>
  <c r="M919" i="23"/>
  <c r="M863" i="23"/>
  <c r="B863" i="23"/>
  <c r="AL19" i="6"/>
  <c r="AJ19" i="6"/>
  <c r="B20" i="7"/>
  <c r="O20" i="7"/>
  <c r="P20" i="7" s="1"/>
  <c r="F94" i="7"/>
  <c r="G94" i="7"/>
  <c r="H94" i="7"/>
  <c r="I94" i="7"/>
  <c r="M94" i="7"/>
  <c r="C94" i="7"/>
  <c r="B94" i="7"/>
  <c r="L94" i="7"/>
  <c r="E94" i="7"/>
  <c r="K94" i="7"/>
  <c r="J94" i="7"/>
  <c r="D94" i="7"/>
  <c r="B125" i="7"/>
  <c r="H125" i="7"/>
  <c r="I125" i="7"/>
  <c r="J125" i="7"/>
  <c r="K125" i="7"/>
  <c r="L125" i="7"/>
  <c r="M125" i="7"/>
  <c r="C125" i="7"/>
  <c r="D125" i="7"/>
  <c r="E125" i="7"/>
  <c r="F125" i="7"/>
  <c r="G125" i="7"/>
  <c r="I31" i="8"/>
  <c r="B31" i="8"/>
  <c r="C31" i="8"/>
  <c r="F31" i="8"/>
  <c r="G31" i="8"/>
  <c r="H31" i="8"/>
  <c r="J31" i="8"/>
  <c r="K31" i="8"/>
  <c r="L31" i="8"/>
  <c r="M31" i="8"/>
  <c r="N31" i="8"/>
  <c r="O31" i="8"/>
  <c r="P31" i="8"/>
  <c r="L63" i="7"/>
  <c r="B63" i="7"/>
  <c r="C63" i="7"/>
  <c r="D63" i="7"/>
  <c r="E63" i="7"/>
  <c r="F63" i="7"/>
  <c r="G63" i="7"/>
  <c r="H63" i="7"/>
  <c r="I63" i="7"/>
  <c r="J63" i="7"/>
  <c r="M63" i="7"/>
  <c r="K63" i="7"/>
  <c r="E31" i="7"/>
  <c r="F31" i="7"/>
  <c r="G31" i="7"/>
  <c r="O31" i="7"/>
  <c r="P31" i="7" s="1"/>
  <c r="Q31" i="7" s="1"/>
  <c r="D31" i="7"/>
  <c r="M93" i="7"/>
  <c r="D93" i="7"/>
  <c r="E93" i="7"/>
  <c r="C93" i="7"/>
  <c r="G93" i="7"/>
  <c r="H93" i="7"/>
  <c r="I93" i="7"/>
  <c r="J93" i="7"/>
  <c r="K93" i="7"/>
  <c r="L93" i="7"/>
  <c r="B93" i="7"/>
  <c r="F93" i="7"/>
  <c r="M1423" i="23"/>
  <c r="B1423" i="23"/>
  <c r="AJ29" i="6"/>
  <c r="AL29" i="6"/>
  <c r="B30" i="7"/>
  <c r="F30" i="7"/>
  <c r="G30" i="7"/>
  <c r="O30" i="7"/>
  <c r="P30" i="7" s="1"/>
  <c r="Q30" i="7" s="1"/>
  <c r="C30" i="7"/>
  <c r="D30" i="7"/>
  <c r="E30" i="7"/>
  <c r="C62" i="7"/>
  <c r="D62" i="7"/>
  <c r="B62" i="7"/>
  <c r="K62" i="7"/>
  <c r="M62" i="7"/>
  <c r="L62" i="7"/>
  <c r="J62" i="7"/>
  <c r="I62" i="7"/>
  <c r="H62" i="7"/>
  <c r="G62" i="7"/>
  <c r="F62" i="7"/>
  <c r="E62" i="7"/>
  <c r="B124" i="7"/>
  <c r="C124" i="7"/>
  <c r="J124" i="7"/>
  <c r="K124" i="7"/>
  <c r="L124" i="7"/>
  <c r="H124" i="7"/>
  <c r="F124" i="7"/>
  <c r="G124" i="7"/>
  <c r="I124" i="7"/>
  <c r="M124" i="7"/>
  <c r="D124" i="7"/>
  <c r="E124" i="7"/>
  <c r="P30" i="8"/>
  <c r="I30" i="8"/>
  <c r="H30" i="8"/>
  <c r="G30" i="8"/>
  <c r="F30" i="8"/>
  <c r="C30" i="8"/>
  <c r="B30" i="8"/>
  <c r="O30" i="8"/>
  <c r="N30" i="8"/>
  <c r="M30" i="8"/>
  <c r="L30" i="8"/>
  <c r="J30" i="8"/>
  <c r="K30" i="8"/>
  <c r="M1367" i="23"/>
  <c r="B1367" i="23"/>
  <c r="AL28" i="6"/>
  <c r="AJ28" i="6"/>
  <c r="O29" i="7"/>
  <c r="P29" i="7" s="1"/>
  <c r="B29" i="7"/>
  <c r="O13" i="7"/>
  <c r="P13" i="7" s="1"/>
  <c r="B13" i="7"/>
  <c r="B471" i="23"/>
  <c r="M471" i="23"/>
  <c r="AL12" i="6"/>
  <c r="AJ12" i="6"/>
  <c r="B17" i="7"/>
  <c r="O17" i="7"/>
  <c r="P17" i="7" s="1"/>
  <c r="AJ16" i="6"/>
  <c r="AL16" i="6"/>
  <c r="M695" i="23"/>
  <c r="B695" i="23"/>
  <c r="O16" i="7"/>
  <c r="P16" i="7" s="1"/>
  <c r="B16" i="7"/>
  <c r="AL15" i="6"/>
  <c r="AJ15" i="6"/>
  <c r="M639" i="23"/>
  <c r="B639" i="23"/>
  <c r="AL26" i="6"/>
  <c r="AJ26" i="6"/>
  <c r="M1255" i="23"/>
  <c r="B1255" i="23"/>
  <c r="B27" i="7"/>
  <c r="O27" i="7"/>
  <c r="P27" i="7" s="1"/>
  <c r="M583" i="23"/>
  <c r="B583" i="23"/>
  <c r="B15" i="7"/>
  <c r="O15" i="7"/>
  <c r="P15" i="7" s="1"/>
  <c r="AJ14" i="6"/>
  <c r="AL14" i="6"/>
  <c r="M303" i="23"/>
  <c r="B303" i="23"/>
  <c r="V1591" i="23"/>
  <c r="F1642" i="23" s="1"/>
  <c r="O1591" i="23"/>
  <c r="B10" i="8"/>
  <c r="AJ9" i="6"/>
  <c r="AL9" i="6"/>
  <c r="O10" i="7"/>
  <c r="P10" i="7" s="1"/>
  <c r="B10" i="7"/>
  <c r="O14" i="7"/>
  <c r="P14" i="7" s="1"/>
  <c r="B14" i="7"/>
  <c r="AJ13" i="6"/>
  <c r="AL13" i="6"/>
  <c r="B527" i="23"/>
  <c r="M527" i="23"/>
  <c r="O26" i="7"/>
  <c r="P26" i="7" s="1"/>
  <c r="C26" i="7"/>
  <c r="B26" i="7"/>
  <c r="AJ25" i="6"/>
  <c r="AL25" i="6"/>
  <c r="B1199" i="23"/>
  <c r="M1199" i="23"/>
  <c r="B19" i="7"/>
  <c r="O19" i="7"/>
  <c r="P19" i="7" s="1"/>
  <c r="AJ18" i="6"/>
  <c r="AL18" i="6"/>
  <c r="B807" i="23"/>
  <c r="M807" i="23"/>
  <c r="B751" i="23"/>
  <c r="M751" i="23"/>
  <c r="AJ17" i="6"/>
  <c r="AL17" i="6"/>
  <c r="B18" i="7"/>
  <c r="O18" i="7"/>
  <c r="P18" i="7" s="1"/>
  <c r="K4677" i="22"/>
  <c r="F4677" i="22"/>
  <c r="D4623" i="22"/>
  <c r="F4623" i="22"/>
  <c r="K4053" i="22"/>
  <c r="F4053" i="22"/>
  <c r="K3753" i="22"/>
  <c r="F3753" i="22"/>
  <c r="O3753" i="22" s="1"/>
  <c r="K3699" i="22"/>
  <c r="F3699" i="22"/>
  <c r="O3699" i="22" s="1"/>
  <c r="K3213" i="22"/>
  <c r="F3213" i="22"/>
  <c r="O3213" i="22" s="1"/>
  <c r="K2889" i="22"/>
  <c r="F2889" i="22"/>
  <c r="O2889" i="22" s="1"/>
  <c r="K1917" i="22"/>
  <c r="F1917" i="22"/>
  <c r="O1917" i="22" s="1"/>
  <c r="K1863" i="22"/>
  <c r="F1863" i="22"/>
  <c r="O1863" i="22" s="1"/>
  <c r="F1323" i="22"/>
  <c r="O1323" i="22" s="1"/>
  <c r="K1323" i="22"/>
  <c r="M1323" i="22" s="1"/>
  <c r="F1269" i="22"/>
  <c r="O1269" i="22" s="1"/>
  <c r="K1269" i="22"/>
  <c r="M1269" i="22" s="1"/>
  <c r="K1215" i="22"/>
  <c r="F1215" i="22"/>
  <c r="O1215" i="22" s="1"/>
  <c r="K837" i="22"/>
  <c r="F837" i="22"/>
  <c r="O837" i="22" s="1"/>
  <c r="K783" i="22"/>
  <c r="F783" i="22"/>
  <c r="O783" i="22" s="1"/>
  <c r="K459" i="22"/>
  <c r="F459" i="22"/>
  <c r="O459" i="22" s="1"/>
  <c r="B75" i="7"/>
  <c r="I75" i="7"/>
  <c r="H75" i="7"/>
  <c r="G75" i="7"/>
  <c r="F75" i="7"/>
  <c r="E75" i="7"/>
  <c r="D75" i="7"/>
  <c r="C75" i="7"/>
  <c r="G4308" i="22"/>
  <c r="H4308" i="22"/>
  <c r="I4308" i="22" s="1"/>
  <c r="H4299" i="22"/>
  <c r="G4299" i="22"/>
  <c r="I4299" i="22" s="1"/>
  <c r="H4296" i="22"/>
  <c r="G4296" i="22"/>
  <c r="I4296" i="22" s="1"/>
  <c r="H4295" i="22"/>
  <c r="G4295" i="22"/>
  <c r="I4295" i="22" s="1"/>
  <c r="G4294" i="22"/>
  <c r="I4294" i="22" s="1"/>
  <c r="H4294" i="22"/>
  <c r="G4293" i="22"/>
  <c r="I4293" i="22" s="1"/>
  <c r="H4293" i="22"/>
  <c r="G4292" i="22"/>
  <c r="I4292" i="22" s="1"/>
  <c r="H4292" i="22"/>
  <c r="H4290" i="22"/>
  <c r="G4290" i="22"/>
  <c r="I4290" i="22" s="1"/>
  <c r="G4288" i="22"/>
  <c r="I4288" i="22" s="1"/>
  <c r="H4288"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E1485" i="23"/>
  <c r="F1485" i="23"/>
  <c r="G1485" i="23"/>
  <c r="B1486" i="23"/>
  <c r="J1428" i="23"/>
  <c r="D1428" i="23"/>
  <c r="P1428" i="23"/>
  <c r="Q1428" i="23"/>
  <c r="R1428" i="23"/>
  <c r="C1429" i="23"/>
  <c r="E1429" i="23"/>
  <c r="F1429" i="23"/>
  <c r="G1429" i="23"/>
  <c r="B1430" i="23"/>
  <c r="D1372" i="23"/>
  <c r="P1372" i="23"/>
  <c r="Q1372" i="23"/>
  <c r="R1372" i="23"/>
  <c r="C1373" i="23"/>
  <c r="F1373" i="23" s="1"/>
  <c r="E1373" i="23"/>
  <c r="G1373" i="23"/>
  <c r="B1374" i="23"/>
  <c r="J1316" i="23"/>
  <c r="D1316" i="23"/>
  <c r="P1316" i="23"/>
  <c r="Q1316" i="23"/>
  <c r="R1316" i="23"/>
  <c r="I1317" i="23"/>
  <c r="C1317" i="23"/>
  <c r="E1317" i="23"/>
  <c r="F1317" i="23"/>
  <c r="G1317" i="23"/>
  <c r="B1318" i="23"/>
  <c r="J1260" i="23"/>
  <c r="D1260" i="23"/>
  <c r="Q1260" i="23"/>
  <c r="P1260" i="23"/>
  <c r="R1260" i="23"/>
  <c r="I1261" i="23"/>
  <c r="C1261" i="23"/>
  <c r="E1261" i="23"/>
  <c r="F1261" i="23"/>
  <c r="G1261" i="23"/>
  <c r="B1262" i="23"/>
  <c r="J1204" i="23"/>
  <c r="D1204" i="23"/>
  <c r="Q1204" i="23"/>
  <c r="R1204" i="23"/>
  <c r="P1204" i="23"/>
  <c r="I1205" i="23"/>
  <c r="C1205" i="23"/>
  <c r="E1205" i="23"/>
  <c r="G1205" i="23"/>
  <c r="B1206" i="23"/>
  <c r="J1148" i="23"/>
  <c r="D1148" i="23"/>
  <c r="Q1148" i="23"/>
  <c r="P1148" i="23"/>
  <c r="R1148" i="23"/>
  <c r="I1149" i="23"/>
  <c r="C1149" i="23"/>
  <c r="E1149" i="23"/>
  <c r="G1149" i="23"/>
  <c r="B1150" i="23"/>
  <c r="J1092" i="23"/>
  <c r="D1092" i="23"/>
  <c r="P1092" i="23"/>
  <c r="Q1092" i="23"/>
  <c r="R1092" i="23"/>
  <c r="I1093" i="23"/>
  <c r="C1093" i="23"/>
  <c r="E1093" i="23"/>
  <c r="F1093" i="23"/>
  <c r="G1093" i="23"/>
  <c r="B1094" i="23"/>
  <c r="J1036" i="23"/>
  <c r="D1036" i="23"/>
  <c r="Q1036" i="23"/>
  <c r="R1036" i="23"/>
  <c r="P1036" i="23"/>
  <c r="I1037" i="23"/>
  <c r="C1037" i="23"/>
  <c r="K1037" i="23" s="1"/>
  <c r="E1037" i="23"/>
  <c r="F1037" i="23"/>
  <c r="G1037" i="23"/>
  <c r="B1038" i="23"/>
  <c r="J980" i="23"/>
  <c r="D980" i="23"/>
  <c r="Q980" i="23"/>
  <c r="P980" i="23"/>
  <c r="R980" i="23"/>
  <c r="I981" i="23"/>
  <c r="C981" i="23"/>
  <c r="F981" i="23" s="1"/>
  <c r="E981" i="23"/>
  <c r="G981" i="23"/>
  <c r="B982" i="23"/>
  <c r="J924" i="23"/>
  <c r="D924" i="23"/>
  <c r="Q924" i="23"/>
  <c r="P924" i="23"/>
  <c r="R924" i="23"/>
  <c r="I925" i="23"/>
  <c r="C925" i="23"/>
  <c r="K925" i="23" s="1"/>
  <c r="E925" i="23"/>
  <c r="F925" i="23"/>
  <c r="G925" i="23"/>
  <c r="B926" i="23"/>
  <c r="J868" i="23"/>
  <c r="D868" i="23"/>
  <c r="Q868" i="23"/>
  <c r="R868" i="23"/>
  <c r="P868" i="23"/>
  <c r="I869" i="23"/>
  <c r="C869" i="23"/>
  <c r="E869" i="23"/>
  <c r="G869" i="23"/>
  <c r="B870" i="23"/>
  <c r="L870" i="23" s="1"/>
  <c r="J812" i="23"/>
  <c r="D812" i="23"/>
  <c r="P812" i="23"/>
  <c r="Q812" i="23"/>
  <c r="R812" i="23"/>
  <c r="I813" i="23"/>
  <c r="C813" i="23"/>
  <c r="E813" i="23"/>
  <c r="F813" i="23"/>
  <c r="G813" i="23"/>
  <c r="B814" i="23"/>
  <c r="J756" i="23"/>
  <c r="D756" i="23"/>
  <c r="P756" i="23"/>
  <c r="Q756" i="23"/>
  <c r="R756" i="23"/>
  <c r="I757" i="23"/>
  <c r="C757" i="23"/>
  <c r="E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K645" i="23" s="1"/>
  <c r="E645" i="23"/>
  <c r="F645" i="23"/>
  <c r="G645" i="23"/>
  <c r="B646" i="23"/>
  <c r="J588" i="23"/>
  <c r="D588" i="23"/>
  <c r="P588" i="23"/>
  <c r="Q588" i="23"/>
  <c r="R588" i="23"/>
  <c r="I589" i="23"/>
  <c r="C589" i="23"/>
  <c r="E589" i="23"/>
  <c r="G589" i="23"/>
  <c r="B590" i="23"/>
  <c r="J532" i="23"/>
  <c r="D532" i="23"/>
  <c r="P532" i="23"/>
  <c r="Q532" i="23"/>
  <c r="R532" i="23"/>
  <c r="I533" i="23"/>
  <c r="C533" i="23"/>
  <c r="F533" i="23" s="1"/>
  <c r="E533" i="23"/>
  <c r="G533" i="23"/>
  <c r="B534" i="23"/>
  <c r="D476" i="23"/>
  <c r="P476" i="23"/>
  <c r="Q476" i="23"/>
  <c r="R476" i="23"/>
  <c r="C477" i="23"/>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M4053" i="22"/>
  <c r="D4053" i="22"/>
  <c r="J4053" i="22"/>
  <c r="N4053" i="22" s="1"/>
  <c r="U4053" i="22" s="1"/>
  <c r="P4053" i="22"/>
  <c r="Q4053" i="22"/>
  <c r="R4053" i="22"/>
  <c r="L4054" i="22"/>
  <c r="G4054" i="22"/>
  <c r="C4054" i="22"/>
  <c r="E4054" i="22"/>
  <c r="I4054" i="22"/>
  <c r="B4055" i="22"/>
  <c r="D3753" i="22"/>
  <c r="J3753" i="22"/>
  <c r="N3753" i="22" s="1"/>
  <c r="U3753" i="22" s="1"/>
  <c r="P3753" i="22"/>
  <c r="Q3753" i="22"/>
  <c r="R3753" i="22"/>
  <c r="L3754" i="22"/>
  <c r="C3754" i="22"/>
  <c r="E3754" i="22"/>
  <c r="G3754" i="22"/>
  <c r="I3754" i="22"/>
  <c r="B3755" i="22"/>
  <c r="D3699" i="22"/>
  <c r="J3699" i="22"/>
  <c r="N3699" i="22" s="1"/>
  <c r="U3699" i="22" s="1"/>
  <c r="P3699" i="22"/>
  <c r="Q3699" i="22"/>
  <c r="R3699" i="22"/>
  <c r="L3700" i="22"/>
  <c r="C3700" i="22"/>
  <c r="E3700" i="22"/>
  <c r="G3700" i="22"/>
  <c r="I3700" i="22"/>
  <c r="B3701" i="22"/>
  <c r="N3644" i="22"/>
  <c r="U3644" i="22" s="1"/>
  <c r="M3644" i="22"/>
  <c r="L3646" i="22"/>
  <c r="C3646" i="22"/>
  <c r="K3646" i="22" s="1"/>
  <c r="E3646" i="22"/>
  <c r="G3646" i="22"/>
  <c r="F3646" i="22"/>
  <c r="O3646" i="22" s="1"/>
  <c r="I3646" i="22"/>
  <c r="B3647" i="22"/>
  <c r="D3645" i="22"/>
  <c r="J3645" i="22"/>
  <c r="P3645" i="22"/>
  <c r="Q3645" i="22"/>
  <c r="R3645" i="22"/>
  <c r="L3592" i="22"/>
  <c r="B3593" i="22"/>
  <c r="C3592" i="22"/>
  <c r="E3592" i="22"/>
  <c r="G3592" i="22"/>
  <c r="I3592" i="22"/>
  <c r="D3591" i="22"/>
  <c r="J3591" i="22"/>
  <c r="P3591" i="22"/>
  <c r="Q3591" i="22"/>
  <c r="R3591" i="22"/>
  <c r="N3590" i="22"/>
  <c r="U3590" i="22" s="1"/>
  <c r="M3590" i="22"/>
  <c r="K3537" i="22"/>
  <c r="D3537" i="22"/>
  <c r="J3537" i="22"/>
  <c r="P3537" i="22"/>
  <c r="Q3537" i="22"/>
  <c r="R3537" i="22"/>
  <c r="L3538" i="22"/>
  <c r="C3538" i="22"/>
  <c r="E3538" i="22"/>
  <c r="G3538" i="22"/>
  <c r="I3538" i="22"/>
  <c r="B3539" i="22"/>
  <c r="K3483" i="22"/>
  <c r="D3483" i="22"/>
  <c r="J3483" i="22"/>
  <c r="P3483" i="22"/>
  <c r="Q3483" i="22"/>
  <c r="R3483" i="22"/>
  <c r="L3484" i="22"/>
  <c r="C3484" i="22"/>
  <c r="E3484" i="22"/>
  <c r="G3484" i="22"/>
  <c r="I3484" i="22"/>
  <c r="B3485" i="22"/>
  <c r="K3429" i="22"/>
  <c r="D3429" i="22"/>
  <c r="J3429" i="22"/>
  <c r="P3429" i="22"/>
  <c r="Q3429" i="22"/>
  <c r="R3429" i="22"/>
  <c r="L3430" i="22"/>
  <c r="C3430" i="22"/>
  <c r="E3430" i="22"/>
  <c r="G3430" i="22"/>
  <c r="I3430" i="22"/>
  <c r="B3431" i="22"/>
  <c r="K3375" i="22"/>
  <c r="D3375" i="22"/>
  <c r="J3375" i="22"/>
  <c r="P3375" i="22"/>
  <c r="Q3375" i="22"/>
  <c r="R3375" i="22"/>
  <c r="L3376" i="22"/>
  <c r="C3376" i="22"/>
  <c r="E3376" i="22"/>
  <c r="G3376" i="22"/>
  <c r="I3376" i="22"/>
  <c r="B3377" i="22"/>
  <c r="D3321" i="22"/>
  <c r="J3321" i="22"/>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N2942" i="22"/>
  <c r="U2942" i="22" s="1"/>
  <c r="M2942" i="22"/>
  <c r="D2943" i="22"/>
  <c r="J2943" i="22"/>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N2726" i="22"/>
  <c r="U2726" i="22" s="1"/>
  <c r="M2726" i="22"/>
  <c r="D2727" i="22"/>
  <c r="J2727" i="22"/>
  <c r="P2727" i="22"/>
  <c r="Q2727" i="22"/>
  <c r="R2727" i="22"/>
  <c r="L2728" i="22"/>
  <c r="C2728" i="22"/>
  <c r="E2728" i="22"/>
  <c r="G2728" i="22"/>
  <c r="I2728" i="22"/>
  <c r="B2729" i="22"/>
  <c r="P2673" i="22"/>
  <c r="Q2673" i="22"/>
  <c r="R2673" i="22"/>
  <c r="D2673" i="22"/>
  <c r="J2673" i="22"/>
  <c r="L2674" i="22"/>
  <c r="E2674" i="22"/>
  <c r="I2674" i="22"/>
  <c r="C2674" i="22"/>
  <c r="G2674" i="22"/>
  <c r="B2675" i="22"/>
  <c r="N2672" i="22"/>
  <c r="U2672" i="22" s="1"/>
  <c r="M2672" i="22"/>
  <c r="D2619" i="22"/>
  <c r="J2619" i="22"/>
  <c r="P2619" i="22"/>
  <c r="Q2619" i="22"/>
  <c r="R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K2511" i="22"/>
  <c r="D2511" i="22"/>
  <c r="J2511" i="22"/>
  <c r="P2511" i="22"/>
  <c r="Q2511" i="22"/>
  <c r="R2511" i="22"/>
  <c r="L2512" i="22"/>
  <c r="C2512" i="22"/>
  <c r="E2512" i="22"/>
  <c r="G2512" i="22"/>
  <c r="I2512" i="22"/>
  <c r="B2513" i="22"/>
  <c r="K2457" i="22"/>
  <c r="D2457" i="22"/>
  <c r="J2457" i="22"/>
  <c r="P2457" i="22"/>
  <c r="Q2457" i="22"/>
  <c r="R2457" i="22"/>
  <c r="L2458" i="22"/>
  <c r="C2458" i="22"/>
  <c r="E2458" i="22"/>
  <c r="G2458" i="22"/>
  <c r="I2458" i="22"/>
  <c r="B2459" i="22"/>
  <c r="K2403" i="22"/>
  <c r="D2403" i="22"/>
  <c r="J2403" i="22"/>
  <c r="P2403" i="22"/>
  <c r="Q2403" i="22"/>
  <c r="R2403" i="22"/>
  <c r="L2404" i="22"/>
  <c r="C2404" i="22"/>
  <c r="E2404" i="22"/>
  <c r="G2404" i="22"/>
  <c r="I2404" i="22"/>
  <c r="B2405" i="22"/>
  <c r="N2348" i="22"/>
  <c r="U2348" i="22" s="1"/>
  <c r="M2348" i="22"/>
  <c r="D2349" i="22"/>
  <c r="J2349" i="22"/>
  <c r="P2349" i="22"/>
  <c r="Q2349" i="22"/>
  <c r="R2349" i="22"/>
  <c r="L2350" i="22"/>
  <c r="C2350" i="22"/>
  <c r="E2350" i="22"/>
  <c r="G2350" i="22"/>
  <c r="I2350" i="22"/>
  <c r="B2351" i="22"/>
  <c r="D2295" i="22"/>
  <c r="J2295" i="22"/>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P2187" i="22"/>
  <c r="Q2187" i="22"/>
  <c r="R2187" i="22"/>
  <c r="L2188" i="22"/>
  <c r="C2188" i="22"/>
  <c r="E2188" i="22"/>
  <c r="G2188" i="22"/>
  <c r="I2188" i="22"/>
  <c r="B2189" i="22"/>
  <c r="D2133" i="22"/>
  <c r="J2133" i="22"/>
  <c r="P2133" i="22"/>
  <c r="Q2133" i="22"/>
  <c r="R2133" i="22"/>
  <c r="L2134" i="22"/>
  <c r="C2134" i="22"/>
  <c r="K2134" i="22" s="1"/>
  <c r="E2134" i="22"/>
  <c r="F2134" i="22"/>
  <c r="O2134" i="22" s="1"/>
  <c r="G2134" i="22"/>
  <c r="I2134" i="22"/>
  <c r="B2135" i="22"/>
  <c r="D2079" i="22"/>
  <c r="J2079" i="22"/>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E1702" i="22"/>
  <c r="G1702" i="22"/>
  <c r="I1702" i="22"/>
  <c r="B1703" i="22"/>
  <c r="D1647" i="22"/>
  <c r="J1647" i="22"/>
  <c r="P1647" i="22"/>
  <c r="Q1647" i="22"/>
  <c r="R1647" i="22"/>
  <c r="L1648" i="22"/>
  <c r="C1648" i="22"/>
  <c r="K1648" i="22" s="1"/>
  <c r="E1648" i="22"/>
  <c r="F1648" i="22"/>
  <c r="O1648" i="22" s="1"/>
  <c r="G1648" i="22"/>
  <c r="I1648" i="22"/>
  <c r="B1649" i="22"/>
  <c r="D1593" i="22"/>
  <c r="J1593" i="22"/>
  <c r="P1593" i="22"/>
  <c r="Q1593" i="22"/>
  <c r="R1593" i="22"/>
  <c r="L1594" i="22"/>
  <c r="C1594" i="22"/>
  <c r="E1594" i="22"/>
  <c r="G1594" i="22"/>
  <c r="I1594" i="22"/>
  <c r="B1595" i="22"/>
  <c r="D1539" i="22"/>
  <c r="J1539" i="22"/>
  <c r="P1539" i="22"/>
  <c r="Q1539" i="22"/>
  <c r="R1539" i="22"/>
  <c r="L1540" i="22"/>
  <c r="C1540" i="22"/>
  <c r="K1540" i="22" s="1"/>
  <c r="E1540" i="22"/>
  <c r="F1540" i="22"/>
  <c r="O1540" i="22" s="1"/>
  <c r="G1540" i="22"/>
  <c r="I1540" i="22"/>
  <c r="B1541" i="22"/>
  <c r="N1484" i="22"/>
  <c r="U1484" i="22" s="1"/>
  <c r="M1484" i="22"/>
  <c r="D1485" i="22"/>
  <c r="J1485" i="22"/>
  <c r="P1485" i="22"/>
  <c r="Q1485" i="22"/>
  <c r="R1485" i="22"/>
  <c r="L1486" i="22"/>
  <c r="C1486" i="22"/>
  <c r="E1486" i="22"/>
  <c r="G1486" i="22"/>
  <c r="I1486" i="22"/>
  <c r="B1487" i="22"/>
  <c r="M1430" i="22"/>
  <c r="N1430" i="22"/>
  <c r="U1430" i="22" s="1"/>
  <c r="P1431" i="22"/>
  <c r="Q1431" i="22"/>
  <c r="R1431" i="22"/>
  <c r="J1431" i="22"/>
  <c r="D1431" i="22"/>
  <c r="L1432" i="22"/>
  <c r="G1432" i="22"/>
  <c r="B1433" i="22"/>
  <c r="I1432" i="22"/>
  <c r="C1432" i="22"/>
  <c r="E1432" i="22"/>
  <c r="D1377" i="22"/>
  <c r="J1377" i="22"/>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M1215" i="22"/>
  <c r="D1215" i="22"/>
  <c r="J1215" i="22"/>
  <c r="N1215" i="22" s="1"/>
  <c r="U1215" i="22" s="1"/>
  <c r="P1215" i="22"/>
  <c r="Q1215" i="22"/>
  <c r="R1215" i="22"/>
  <c r="L1216" i="22"/>
  <c r="C1216" i="22"/>
  <c r="E1216" i="22"/>
  <c r="G1216" i="22"/>
  <c r="I1216" i="22"/>
  <c r="B1217" i="22"/>
  <c r="L1162" i="22"/>
  <c r="C1162" i="22"/>
  <c r="E1162" i="22"/>
  <c r="G1162" i="22"/>
  <c r="I1162" i="22"/>
  <c r="B1163" i="22"/>
  <c r="D1161" i="22"/>
  <c r="J1161" i="22"/>
  <c r="P1161" i="22"/>
  <c r="Q1161" i="22"/>
  <c r="R1161" i="22"/>
  <c r="N1160" i="22"/>
  <c r="U1160" i="22" s="1"/>
  <c r="M1160" i="22"/>
  <c r="N1106" i="22"/>
  <c r="U1106" i="22" s="1"/>
  <c r="M1106" i="22"/>
  <c r="P1107" i="22"/>
  <c r="Q1107" i="22"/>
  <c r="R1107" i="22"/>
  <c r="L1108" i="22"/>
  <c r="E1108" i="22"/>
  <c r="G1108" i="22"/>
  <c r="C1108" i="22"/>
  <c r="I1108" i="22"/>
  <c r="B1109" i="22"/>
  <c r="J1107" i="22"/>
  <c r="D1107" i="22"/>
  <c r="D1053" i="22"/>
  <c r="J1053" i="22"/>
  <c r="P1053" i="22"/>
  <c r="Q1053" i="22"/>
  <c r="R1053" i="22"/>
  <c r="L1054" i="22"/>
  <c r="C1054" i="22"/>
  <c r="K1054" i="22" s="1"/>
  <c r="E1054" i="22"/>
  <c r="F1054" i="22"/>
  <c r="O1054" i="22" s="1"/>
  <c r="G1054" i="22"/>
  <c r="I1054" i="22"/>
  <c r="B1055" i="22"/>
  <c r="D999" i="22"/>
  <c r="J999" i="22"/>
  <c r="P999" i="22"/>
  <c r="Q999" i="22"/>
  <c r="R999" i="22"/>
  <c r="L1000" i="22"/>
  <c r="C1000" i="22"/>
  <c r="E1000" i="22"/>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P513" i="22"/>
  <c r="Q513" i="22"/>
  <c r="R513" i="22"/>
  <c r="J513" i="22"/>
  <c r="D513" i="22"/>
  <c r="L514" i="22"/>
  <c r="E514" i="22"/>
  <c r="G514" i="22"/>
  <c r="I514" i="22"/>
  <c r="B515" i="22"/>
  <c r="C514" i="22"/>
  <c r="N512" i="22"/>
  <c r="U512" i="22" s="1"/>
  <c r="M512" i="22"/>
  <c r="D459" i="22"/>
  <c r="J459" i="22"/>
  <c r="N459" i="22" s="1"/>
  <c r="U459" i="22" s="1"/>
  <c r="P459" i="22"/>
  <c r="Q459" i="22"/>
  <c r="R459" i="22"/>
  <c r="L460" i="22"/>
  <c r="C460" i="22"/>
  <c r="E460" i="22"/>
  <c r="G460" i="22"/>
  <c r="I460" i="22"/>
  <c r="B461" i="22"/>
  <c r="N404" i="22"/>
  <c r="U404" i="22" s="1"/>
  <c r="M404" i="22"/>
  <c r="D405" i="22"/>
  <c r="J405" i="22"/>
  <c r="P405" i="22"/>
  <c r="Q405" i="22"/>
  <c r="R405" i="22"/>
  <c r="L406" i="22"/>
  <c r="C406" i="22"/>
  <c r="E406" i="22"/>
  <c r="G406" i="22"/>
  <c r="I406" i="22"/>
  <c r="B407" i="22"/>
  <c r="P351" i="22"/>
  <c r="Q351" i="22"/>
  <c r="R351" i="22"/>
  <c r="L352" i="22"/>
  <c r="G352" i="22"/>
  <c r="C352" i="22"/>
  <c r="I352" i="22"/>
  <c r="B353" i="22"/>
  <c r="E352" i="22"/>
  <c r="D351" i="22"/>
  <c r="J351" i="22"/>
  <c r="L298" i="22"/>
  <c r="C298" i="22"/>
  <c r="I298" i="22"/>
  <c r="G298" i="22"/>
  <c r="E298" i="22"/>
  <c r="B299" i="22"/>
  <c r="D297" i="22"/>
  <c r="J297" i="22"/>
  <c r="P297" i="22"/>
  <c r="Q297" i="22"/>
  <c r="R297" i="22"/>
  <c r="N296" i="22"/>
  <c r="U296" i="22" s="1"/>
  <c r="M296" i="22"/>
  <c r="N242" i="22"/>
  <c r="U242" i="22" s="1"/>
  <c r="M242" i="22"/>
  <c r="L244" i="22"/>
  <c r="C244" i="22"/>
  <c r="E244" i="22"/>
  <c r="B245" i="22"/>
  <c r="I244" i="22"/>
  <c r="G244" i="22"/>
  <c r="P243" i="22"/>
  <c r="Q243" i="22"/>
  <c r="R243" i="22"/>
  <c r="J243" i="22"/>
  <c r="D243" i="22"/>
  <c r="M188" i="22"/>
  <c r="N188" i="22"/>
  <c r="U188" i="22" s="1"/>
  <c r="L190" i="22"/>
  <c r="G190" i="22"/>
  <c r="B191" i="22"/>
  <c r="I190" i="22"/>
  <c r="C190" i="22"/>
  <c r="E190" i="22"/>
  <c r="J189" i="22"/>
  <c r="D189" i="22"/>
  <c r="P189" i="22"/>
  <c r="Q189" i="22"/>
  <c r="R189"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I1484" i="23"/>
  <c r="I1483" i="23"/>
  <c r="J1482" i="23"/>
  <c r="I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AM30" i="6"/>
  <c r="B30" i="6"/>
  <c r="C30" i="6"/>
  <c r="D30" i="6"/>
  <c r="E30" i="6"/>
  <c r="R30" i="6"/>
  <c r="S30" i="6"/>
  <c r="T30" i="6"/>
  <c r="U30" i="6"/>
  <c r="V30" i="6"/>
  <c r="W30" i="6"/>
  <c r="X30" i="6"/>
  <c r="Y30" i="6"/>
  <c r="Z30" i="6"/>
  <c r="AA30" i="6"/>
  <c r="AB30" i="6"/>
  <c r="AC30" i="6"/>
  <c r="AD30" i="6"/>
  <c r="AE30" i="6"/>
  <c r="AF30" i="6"/>
  <c r="AG30" i="6"/>
  <c r="J1371" i="23"/>
  <c r="J1370" i="23"/>
  <c r="I1372" i="23"/>
  <c r="I1371" i="23"/>
  <c r="L1371" i="23"/>
  <c r="C1367" i="23"/>
  <c r="L1370" i="23"/>
  <c r="L1372" i="23"/>
  <c r="K1373" i="23"/>
  <c r="L1373" i="23"/>
  <c r="L1374" i="23"/>
  <c r="W1367" i="23"/>
  <c r="K1370" i="23"/>
  <c r="K1371" i="23"/>
  <c r="K1372" i="23"/>
  <c r="AM28" i="6"/>
  <c r="B28" i="6"/>
  <c r="C28" i="6"/>
  <c r="D28" i="6"/>
  <c r="E28" i="6"/>
  <c r="R28" i="6"/>
  <c r="S28" i="6"/>
  <c r="T28" i="6"/>
  <c r="W28" i="6"/>
  <c r="Z28" i="6"/>
  <c r="AC28" i="6"/>
  <c r="AG28" i="6"/>
  <c r="I476" i="23"/>
  <c r="J475" i="23"/>
  <c r="I475" i="23"/>
  <c r="J474" i="23"/>
  <c r="I474" i="23"/>
  <c r="C471" i="23"/>
  <c r="W471" i="23"/>
  <c r="K474" i="23"/>
  <c r="L474" i="23"/>
  <c r="K475" i="23"/>
  <c r="L475" i="23"/>
  <c r="K476" i="23"/>
  <c r="L476" i="23"/>
  <c r="L477" i="23"/>
  <c r="N471" i="23"/>
  <c r="H474" i="23"/>
  <c r="H475" i="23"/>
  <c r="H476" i="23"/>
  <c r="H477" i="23"/>
  <c r="H478" i="23"/>
  <c r="H479" i="23"/>
  <c r="J699" i="23"/>
  <c r="I698" i="23"/>
  <c r="I699" i="23"/>
  <c r="J698" i="23"/>
  <c r="I700"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M16" i="6"/>
  <c r="B16" i="6"/>
  <c r="C16" i="6"/>
  <c r="D16" i="6"/>
  <c r="E16" i="6"/>
  <c r="R16" i="6"/>
  <c r="S16" i="6"/>
  <c r="T16" i="6"/>
  <c r="W16" i="6"/>
  <c r="Z16" i="6"/>
  <c r="AC16" i="6"/>
  <c r="AG16" i="6"/>
  <c r="I642" i="23"/>
  <c r="J642" i="23"/>
  <c r="I643" i="23"/>
  <c r="I644" i="23"/>
  <c r="J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AM15" i="6"/>
  <c r="B15" i="6"/>
  <c r="C15" i="6"/>
  <c r="D15" i="6"/>
  <c r="E15" i="6"/>
  <c r="R15" i="6"/>
  <c r="S15" i="6"/>
  <c r="T15" i="6"/>
  <c r="W15" i="6"/>
  <c r="Z15" i="6"/>
  <c r="AC15" i="6"/>
  <c r="AG15" i="6"/>
  <c r="I1260" i="23"/>
  <c r="I1259" i="23"/>
  <c r="I1258" i="23"/>
  <c r="J1259" i="23"/>
  <c r="J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588" i="23"/>
  <c r="J586" i="23"/>
  <c r="J587" i="23"/>
  <c r="I586" i="23"/>
  <c r="I587"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R14" i="6"/>
  <c r="S14" i="6"/>
  <c r="T14" i="6"/>
  <c r="W14" i="6"/>
  <c r="Z14" i="6"/>
  <c r="AC14" i="6"/>
  <c r="AG14" i="6"/>
  <c r="I532" i="23"/>
  <c r="J531" i="23"/>
  <c r="I531" i="23"/>
  <c r="J530" i="23"/>
  <c r="I530" i="23"/>
  <c r="C527" i="23"/>
  <c r="W527" i="23"/>
  <c r="K530" i="23"/>
  <c r="L530" i="23"/>
  <c r="K531" i="23"/>
  <c r="L531" i="23"/>
  <c r="K532" i="23"/>
  <c r="L532" i="23"/>
  <c r="K533" i="23"/>
  <c r="L533" i="23"/>
  <c r="L534" i="23"/>
  <c r="I1148" i="23"/>
  <c r="J1147" i="23"/>
  <c r="I1147" i="23"/>
  <c r="J1146" i="23"/>
  <c r="I1146" i="23"/>
  <c r="C1143" i="23"/>
  <c r="W1143" i="23"/>
  <c r="K1146" i="23"/>
  <c r="L1146" i="23"/>
  <c r="K1147" i="23"/>
  <c r="L1147" i="23"/>
  <c r="K1148" i="23"/>
  <c r="L1148"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AM24" i="6"/>
  <c r="B24" i="6"/>
  <c r="C24" i="6"/>
  <c r="D24" i="6"/>
  <c r="E24" i="6"/>
  <c r="R24" i="6"/>
  <c r="S24" i="6"/>
  <c r="T24" i="6"/>
  <c r="W24" i="6"/>
  <c r="Z24" i="6"/>
  <c r="AC24" i="6"/>
  <c r="AG24"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M8" i="6"/>
  <c r="B8" i="6"/>
  <c r="C8" i="6"/>
  <c r="D8" i="6"/>
  <c r="E8" i="6"/>
  <c r="R8" i="6"/>
  <c r="S8" i="6"/>
  <c r="T8" i="6"/>
  <c r="W8" i="6"/>
  <c r="Z8" i="6"/>
  <c r="AC8" i="6"/>
  <c r="AG8" i="6"/>
  <c r="G1642" i="23"/>
  <c r="S1591" i="23"/>
  <c r="R1591" i="23"/>
  <c r="Q1591" i="23"/>
  <c r="P1591" i="23"/>
  <c r="T1591" i="23"/>
  <c r="I1091" i="23"/>
  <c r="I1090" i="23"/>
  <c r="I1092" i="23"/>
  <c r="J1091" i="23"/>
  <c r="J1090" i="23"/>
  <c r="C1087" i="23"/>
  <c r="W1087" i="23"/>
  <c r="K1090" i="23"/>
  <c r="L1090" i="23"/>
  <c r="K1091" i="23"/>
  <c r="L1091" i="23"/>
  <c r="K1092" i="23"/>
  <c r="L1092" i="23"/>
  <c r="K1093"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R23" i="6"/>
  <c r="S23" i="6"/>
  <c r="T23" i="6"/>
  <c r="W23" i="6"/>
  <c r="Z23" i="6"/>
  <c r="AC23" i="6"/>
  <c r="AG23" i="6"/>
  <c r="J418" i="23"/>
  <c r="J419" i="23"/>
  <c r="I418" i="23"/>
  <c r="I420" i="23"/>
  <c r="I419"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AM11" i="6"/>
  <c r="B11" i="6"/>
  <c r="C11" i="6"/>
  <c r="D11" i="6"/>
  <c r="E11" i="6"/>
  <c r="R11" i="6"/>
  <c r="S11" i="6"/>
  <c r="T11" i="6"/>
  <c r="W11" i="6"/>
  <c r="Z11" i="6"/>
  <c r="AC11" i="6"/>
  <c r="AG11" i="6"/>
  <c r="I1034" i="23"/>
  <c r="I1035" i="23"/>
  <c r="J1034" i="23"/>
  <c r="J1035" i="23"/>
  <c r="I1036" i="23"/>
  <c r="C1031" i="23"/>
  <c r="W1031" i="23"/>
  <c r="K1034" i="23"/>
  <c r="L1034" i="23"/>
  <c r="K1035" i="23"/>
  <c r="L1035" i="23"/>
  <c r="K1036" i="23"/>
  <c r="L1036" i="23"/>
  <c r="L1037" i="23"/>
  <c r="N1031" i="23"/>
  <c r="H1034" i="23"/>
  <c r="H1035" i="23"/>
  <c r="H1036" i="23"/>
  <c r="H1037" i="23"/>
  <c r="H1038" i="23"/>
  <c r="H1039"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41" i="23"/>
  <c r="H1044" i="23"/>
  <c r="H1040" i="23"/>
  <c r="H1042" i="23"/>
  <c r="H1043" i="23"/>
  <c r="AM22" i="6"/>
  <c r="B22" i="6"/>
  <c r="C22" i="6"/>
  <c r="D22" i="6"/>
  <c r="E22" i="6"/>
  <c r="R22" i="6"/>
  <c r="S22" i="6"/>
  <c r="T22" i="6"/>
  <c r="W22" i="6"/>
  <c r="Z22" i="6"/>
  <c r="AC22" i="6"/>
  <c r="AG22" i="6"/>
  <c r="I978" i="23"/>
  <c r="J978" i="23"/>
  <c r="I980" i="23"/>
  <c r="J979" i="23"/>
  <c r="I979" i="23"/>
  <c r="C975" i="23"/>
  <c r="W975" i="23"/>
  <c r="K978" i="23"/>
  <c r="L978" i="23"/>
  <c r="K979" i="23"/>
  <c r="L979" i="23"/>
  <c r="K980" i="23"/>
  <c r="L980" i="23"/>
  <c r="K981" i="23"/>
  <c r="L981" i="23"/>
  <c r="L982" i="23"/>
  <c r="N975" i="23"/>
  <c r="H979" i="23"/>
  <c r="H980" i="23"/>
  <c r="H981" i="23"/>
  <c r="H982" i="23"/>
  <c r="H983" i="23"/>
  <c r="H984" i="23"/>
  <c r="H985" i="23"/>
  <c r="H986" i="23"/>
  <c r="H987" i="23"/>
  <c r="H988" i="23"/>
  <c r="H989" i="23"/>
  <c r="H990" i="23"/>
  <c r="H991" i="23"/>
  <c r="H992" i="23"/>
  <c r="H993" i="23"/>
  <c r="H994" i="23"/>
  <c r="H995" i="23"/>
  <c r="H996" i="23"/>
  <c r="H997" i="23"/>
  <c r="H998" i="23"/>
  <c r="H999" i="23"/>
  <c r="H1000" i="23"/>
  <c r="AM21" i="6"/>
  <c r="B21" i="6"/>
  <c r="R21" i="6"/>
  <c r="S21" i="6"/>
  <c r="AG21" i="6"/>
  <c r="I362" i="23"/>
  <c r="J363" i="23"/>
  <c r="I363" i="23"/>
  <c r="J362" i="23"/>
  <c r="I364"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C10" i="6"/>
  <c r="D10" i="6"/>
  <c r="E10" i="6"/>
  <c r="R10" i="6"/>
  <c r="S10" i="6"/>
  <c r="T10" i="6"/>
  <c r="W10" i="6"/>
  <c r="Z10" i="6"/>
  <c r="AC10" i="6"/>
  <c r="AG10" i="6"/>
  <c r="I1315" i="23"/>
  <c r="J1314" i="23"/>
  <c r="I1314" i="23"/>
  <c r="I1316" i="23"/>
  <c r="J1315" i="23"/>
  <c r="C1311" i="23"/>
  <c r="W1311" i="23"/>
  <c r="K1314" i="23"/>
  <c r="L1314" i="23"/>
  <c r="K1315" i="23"/>
  <c r="L1315" i="23"/>
  <c r="K1316" i="23"/>
  <c r="L1316" i="23"/>
  <c r="K1317" i="23"/>
  <c r="L1317" i="23"/>
  <c r="L1318" i="23"/>
  <c r="N1311"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53" i="23"/>
  <c r="H1358" i="23"/>
  <c r="H1359" i="23"/>
  <c r="H1349" i="23"/>
  <c r="H1354" i="23"/>
  <c r="H1361" i="23"/>
  <c r="H1345" i="23"/>
  <c r="H1346" i="23"/>
  <c r="H1347" i="23"/>
  <c r="AM27" i="6"/>
  <c r="B27" i="6"/>
  <c r="R27" i="6"/>
  <c r="S27" i="6"/>
  <c r="T27" i="6"/>
  <c r="W27" i="6"/>
  <c r="Z27" i="6"/>
  <c r="AC27" i="6"/>
  <c r="AG27" i="6"/>
  <c r="I923" i="23"/>
  <c r="I924" i="23"/>
  <c r="J922" i="23"/>
  <c r="I922" i="23"/>
  <c r="J923" i="23"/>
  <c r="C919" i="23"/>
  <c r="W919" i="23"/>
  <c r="K922" i="23"/>
  <c r="L922" i="23"/>
  <c r="K923" i="23"/>
  <c r="L923" i="23"/>
  <c r="K924" i="23"/>
  <c r="L924" i="23"/>
  <c r="L925" i="23"/>
  <c r="N919" i="23"/>
  <c r="I867" i="23"/>
  <c r="J866" i="23"/>
  <c r="I866" i="23"/>
  <c r="C863" i="23"/>
  <c r="W863" i="23"/>
  <c r="K866" i="23"/>
  <c r="L866" i="23"/>
  <c r="K867" i="23"/>
  <c r="L867" i="23"/>
  <c r="K868" i="23"/>
  <c r="L868" i="23"/>
  <c r="L869" i="23"/>
  <c r="N863"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AM19" i="6"/>
  <c r="B19" i="6"/>
  <c r="C19" i="6"/>
  <c r="D19" i="6"/>
  <c r="E19" i="6"/>
  <c r="R19" i="6"/>
  <c r="S19" i="6"/>
  <c r="T19" i="6"/>
  <c r="W19" i="6"/>
  <c r="Z19" i="6"/>
  <c r="AC19" i="6"/>
  <c r="AG19"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C9" i="6"/>
  <c r="D9" i="6"/>
  <c r="E9" i="6"/>
  <c r="R9" i="6"/>
  <c r="S9" i="6"/>
  <c r="T9" i="6"/>
  <c r="W9" i="6"/>
  <c r="Z9" i="6"/>
  <c r="AM17" i="6"/>
  <c r="B17" i="6"/>
  <c r="C17" i="6"/>
  <c r="D17" i="6"/>
  <c r="E17" i="6"/>
  <c r="R17" i="6"/>
  <c r="S17" i="6"/>
  <c r="T17" i="6"/>
  <c r="W17" i="6"/>
  <c r="Z17" i="6"/>
  <c r="AC17" i="6"/>
  <c r="AG17"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S4675"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T34" i="17"/>
  <c r="T35" i="17"/>
  <c r="S36" i="17"/>
  <c r="T37" i="17"/>
  <c r="T38" i="17"/>
  <c r="S40" i="17"/>
  <c r="T41" i="17"/>
  <c r="S42" i="17"/>
  <c r="S43" i="17"/>
  <c r="S44" i="17"/>
  <c r="T44" i="17"/>
  <c r="T45" i="17"/>
  <c r="T46" i="17"/>
  <c r="S47" i="17"/>
  <c r="T48" i="17"/>
  <c r="S49" i="17"/>
  <c r="S50"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34" i="17"/>
  <c r="S35" i="17"/>
  <c r="T36" i="17"/>
  <c r="S37" i="17"/>
  <c r="S38" i="17"/>
  <c r="S39" i="17"/>
  <c r="T39" i="17"/>
  <c r="T40" i="17"/>
  <c r="S41" i="17"/>
  <c r="T42" i="17"/>
  <c r="T43" i="17"/>
  <c r="S45" i="17"/>
  <c r="S46" i="17"/>
  <c r="T47" i="17"/>
  <c r="S48" i="17"/>
  <c r="T49" i="17"/>
  <c r="T50" i="17"/>
  <c r="S51" i="17"/>
  <c r="S4051" i="22"/>
  <c r="T4051" i="22"/>
  <c r="U4051" i="22"/>
  <c r="S4052" i="22"/>
  <c r="T4052" i="22"/>
  <c r="T4053" i="22"/>
  <c r="T4054" i="22"/>
  <c r="T4055" i="22"/>
  <c r="T4056" i="22"/>
  <c r="S4057" i="22"/>
  <c r="T4058" i="22"/>
  <c r="S4060" i="22"/>
  <c r="S4061" i="22"/>
  <c r="S4062" i="22"/>
  <c r="S4063" i="22"/>
  <c r="S4064" i="22"/>
  <c r="S4065" i="22"/>
  <c r="S4066" i="22"/>
  <c r="S4067" i="22"/>
  <c r="T4067" i="22"/>
  <c r="S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053" i="22"/>
  <c r="S4054" i="22"/>
  <c r="S4055" i="22"/>
  <c r="S4056" i="22"/>
  <c r="T4057" i="22"/>
  <c r="S4058" i="22"/>
  <c r="S4059" i="22"/>
  <c r="T4059" i="22"/>
  <c r="T4060" i="22"/>
  <c r="T4061" i="22"/>
  <c r="T4062" i="22"/>
  <c r="T4063" i="22"/>
  <c r="T4064" i="22"/>
  <c r="T4065" i="22"/>
  <c r="T4066" i="22"/>
  <c r="T4068"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S4676" i="22" s="1"/>
  <c r="M4676" i="22"/>
  <c r="M4677" i="22"/>
  <c r="M4052" i="22"/>
  <c r="N4052" i="22"/>
  <c r="U4052" i="22" s="1"/>
  <c r="N3752" i="22"/>
  <c r="U3752" i="22" s="1"/>
  <c r="M3752" i="22"/>
  <c r="M3753" i="22"/>
  <c r="N3698" i="22"/>
  <c r="U3698" i="22" s="1"/>
  <c r="M3698" i="22"/>
  <c r="M3699" i="22"/>
  <c r="M3213" i="22"/>
  <c r="M3159" i="22"/>
  <c r="M3105" i="22"/>
  <c r="M3051" i="22"/>
  <c r="M2997" i="22"/>
  <c r="M2889" i="22"/>
  <c r="N2834" i="22"/>
  <c r="U2834" i="22" s="1"/>
  <c r="M2834" i="22"/>
  <c r="N2780" i="22"/>
  <c r="S2780" i="22" s="1"/>
  <c r="T2780" i="22" s="1"/>
  <c r="U2780" i="22" s="1"/>
  <c r="M2780" i="22"/>
  <c r="M2781" i="22"/>
  <c r="N2618" i="22"/>
  <c r="U2618" i="22" s="1"/>
  <c r="M2618" i="22"/>
  <c r="N2564" i="22"/>
  <c r="U2564" i="22" s="1"/>
  <c r="M2564" i="22"/>
  <c r="M2565" i="22"/>
  <c r="M2241" i="22"/>
  <c r="M1917" i="22"/>
  <c r="M1863" i="22"/>
  <c r="M1809" i="22"/>
  <c r="M1755" i="22"/>
  <c r="N1700" i="22"/>
  <c r="U1700" i="22" s="1"/>
  <c r="M1700" i="22"/>
  <c r="M1701" i="22"/>
  <c r="N1646" i="22"/>
  <c r="U1646" i="22" s="1"/>
  <c r="M1646" i="22"/>
  <c r="N1592" i="22"/>
  <c r="U1592" i="22" s="1"/>
  <c r="M1592" i="22"/>
  <c r="N1538" i="22"/>
  <c r="U1538" i="22" s="1"/>
  <c r="M1538" i="22"/>
  <c r="M891" i="22"/>
  <c r="M837" i="22"/>
  <c r="M783" i="22"/>
  <c r="M675" i="22"/>
  <c r="N620" i="22"/>
  <c r="U620" i="22" s="1"/>
  <c r="M620" i="22"/>
  <c r="M621" i="22"/>
  <c r="N458" i="22"/>
  <c r="U458" i="22" s="1"/>
  <c r="M458" i="22"/>
  <c r="M459" i="22"/>
  <c r="M350" i="22"/>
  <c r="N350" i="22"/>
  <c r="U350" i="22" s="1"/>
  <c r="M135" i="22"/>
  <c r="M81" i="22"/>
  <c r="T33" i="6"/>
  <c r="D4569" i="22"/>
  <c r="K4569" i="22"/>
  <c r="J4569" i="22"/>
  <c r="K4215" i="22"/>
  <c r="F4215" i="22"/>
  <c r="F4161" i="22"/>
  <c r="K4161" i="22"/>
  <c r="F3645" i="22"/>
  <c r="O3645" i="22" s="1"/>
  <c r="K3645" i="22"/>
  <c r="F3591" i="22"/>
  <c r="O3591" i="22" s="1"/>
  <c r="K3591" i="22"/>
  <c r="F3321" i="22"/>
  <c r="O3321" i="22" s="1"/>
  <c r="K3321" i="22"/>
  <c r="F2943" i="22"/>
  <c r="O2943" i="22" s="1"/>
  <c r="K2943" i="22"/>
  <c r="K2835" i="22"/>
  <c r="F2835" i="22"/>
  <c r="O2835" i="22" s="1"/>
  <c r="F2727" i="22"/>
  <c r="O2727" i="22" s="1"/>
  <c r="K2727" i="22"/>
  <c r="K2673" i="22"/>
  <c r="F2673" i="22"/>
  <c r="O2673" i="22" s="1"/>
  <c r="K2619" i="22"/>
  <c r="F2619" i="22"/>
  <c r="O2619" i="22" s="1"/>
  <c r="K2349" i="22"/>
  <c r="F2349" i="22"/>
  <c r="O2349" i="22" s="1"/>
  <c r="F2295" i="22"/>
  <c r="O2295" i="22" s="1"/>
  <c r="K2295" i="22"/>
  <c r="F2187" i="22"/>
  <c r="O2187" i="22" s="1"/>
  <c r="K2187" i="22"/>
  <c r="F2133" i="22"/>
  <c r="O2133" i="22" s="1"/>
  <c r="K2133" i="22"/>
  <c r="F2079" i="22"/>
  <c r="O2079" i="22" s="1"/>
  <c r="K2079" i="22"/>
  <c r="K1971" i="22"/>
  <c r="F1971" i="22"/>
  <c r="O1971" i="22" s="1"/>
  <c r="F1647" i="22"/>
  <c r="O1647" i="22" s="1"/>
  <c r="K1647" i="22"/>
  <c r="K1593" i="22"/>
  <c r="F1593" i="22"/>
  <c r="O1593" i="22" s="1"/>
  <c r="F1539" i="22"/>
  <c r="O1539" i="22" s="1"/>
  <c r="K1539" i="22"/>
  <c r="K1485" i="22"/>
  <c r="F1485" i="22"/>
  <c r="O1485" i="22" s="1"/>
  <c r="F1431" i="22"/>
  <c r="O1431" i="22" s="1"/>
  <c r="K1431" i="22"/>
  <c r="F1377" i="22"/>
  <c r="O1377" i="22" s="1"/>
  <c r="K1377" i="22"/>
  <c r="K1161" i="22"/>
  <c r="F1161" i="22"/>
  <c r="O1161" i="22" s="1"/>
  <c r="K1107" i="22"/>
  <c r="F1107" i="22"/>
  <c r="O1107" i="22" s="1"/>
  <c r="F1053" i="22"/>
  <c r="O1053" i="22" s="1"/>
  <c r="K1053" i="22"/>
  <c r="F999" i="22"/>
  <c r="O999" i="22" s="1"/>
  <c r="K999" i="22"/>
  <c r="F945" i="22"/>
  <c r="O945" i="22" s="1"/>
  <c r="K945" i="22"/>
  <c r="K729" i="22"/>
  <c r="F729" i="22"/>
  <c r="O729" i="22" s="1"/>
  <c r="F513" i="22"/>
  <c r="O513" i="22" s="1"/>
  <c r="K513" i="22"/>
  <c r="K405" i="22"/>
  <c r="F405" i="22"/>
  <c r="O405" i="22" s="1"/>
  <c r="F351" i="22"/>
  <c r="O351" i="22" s="1"/>
  <c r="K351" i="22"/>
  <c r="K297" i="22"/>
  <c r="F297" i="22"/>
  <c r="O297" i="22" s="1"/>
  <c r="F243" i="22"/>
  <c r="O243" i="22" s="1"/>
  <c r="K243" i="22"/>
  <c r="K189" i="22"/>
  <c r="F189" i="22"/>
  <c r="O189" i="22" s="1"/>
  <c r="Q29" i="7"/>
  <c r="C29" i="7"/>
  <c r="G29" i="7"/>
  <c r="Q13" i="7"/>
  <c r="G13" i="7"/>
  <c r="C13" i="7"/>
  <c r="Q17" i="7"/>
  <c r="C17" i="7"/>
  <c r="G17" i="7"/>
  <c r="Q16" i="7"/>
  <c r="C16" i="7"/>
  <c r="G16" i="7"/>
  <c r="Q27" i="7"/>
  <c r="C27" i="7"/>
  <c r="G27" i="7"/>
  <c r="Q15" i="7"/>
  <c r="G15" i="7"/>
  <c r="C15" i="7"/>
  <c r="Q14" i="7"/>
  <c r="C14" i="7"/>
  <c r="G14" i="7"/>
  <c r="Q26" i="7"/>
  <c r="G26" i="7"/>
  <c r="Q25" i="7"/>
  <c r="C25" i="7"/>
  <c r="G25" i="7"/>
  <c r="Q9" i="7"/>
  <c r="G9" i="7"/>
  <c r="C9" i="7"/>
  <c r="F99" i="8"/>
  <c r="Q24" i="7"/>
  <c r="C24" i="7"/>
  <c r="G24" i="7"/>
  <c r="Q12" i="7"/>
  <c r="G12" i="7"/>
  <c r="E12" i="7"/>
  <c r="C12" i="7"/>
  <c r="Q23" i="7"/>
  <c r="C23" i="7"/>
  <c r="G23" i="7"/>
  <c r="Q22" i="7"/>
  <c r="C22" i="7"/>
  <c r="G22" i="7"/>
  <c r="Q11" i="7"/>
  <c r="C11" i="7"/>
  <c r="G11" i="7"/>
  <c r="Q28" i="7"/>
  <c r="C28" i="7"/>
  <c r="G28" i="7"/>
  <c r="Q21" i="7"/>
  <c r="C21" i="7"/>
  <c r="G21" i="7"/>
  <c r="Q20" i="7"/>
  <c r="G20" i="7"/>
  <c r="C20" i="7"/>
  <c r="Q10" i="7"/>
  <c r="C10" i="7"/>
  <c r="G10" i="7"/>
  <c r="Q19" i="7"/>
  <c r="C19" i="7"/>
  <c r="G19" i="7"/>
  <c r="Q18" i="7"/>
  <c r="C18" i="7"/>
  <c r="G18" i="7"/>
  <c r="H4278" i="22"/>
  <c r="G4278" i="22"/>
  <c r="I4278" i="22" s="1"/>
  <c r="H4283" i="22"/>
  <c r="G4283" i="22"/>
  <c r="I4283" i="22" s="1"/>
  <c r="G4275" i="22"/>
  <c r="I4275" i="22" s="1"/>
  <c r="H4275" i="22"/>
  <c r="G4273" i="22"/>
  <c r="I4273" i="22" s="1"/>
  <c r="H4273" i="22"/>
  <c r="H4271" i="22"/>
  <c r="G4271" i="22"/>
  <c r="I4271" i="22" s="1"/>
  <c r="H4269" i="22"/>
  <c r="G4269" i="22"/>
  <c r="I4269" i="22" s="1"/>
  <c r="G4268" i="22"/>
  <c r="I4268" i="22" s="1"/>
  <c r="G4270" i="22"/>
  <c r="I4270" i="22" s="1"/>
  <c r="H4268" i="22"/>
  <c r="H4270" i="22"/>
  <c r="H4332" i="22"/>
  <c r="G4332" i="22"/>
  <c r="I4332" i="22" s="1"/>
  <c r="G4328" i="22"/>
  <c r="I4328" i="22" s="1"/>
  <c r="H4328" i="22"/>
  <c r="G4321" i="22"/>
  <c r="I4321" i="22" s="1"/>
  <c r="H4321" i="22"/>
  <c r="G4319" i="22"/>
  <c r="I4319" i="22" s="1"/>
  <c r="H4319" i="22"/>
  <c r="G4312" i="22"/>
  <c r="I4312" i="22" s="1"/>
  <c r="H4312" i="22"/>
  <c r="G4301" i="22"/>
  <c r="I4301" i="22" s="1"/>
  <c r="H4301" i="22"/>
  <c r="G4297" i="22"/>
  <c r="I4297" i="22" s="1"/>
  <c r="G4298" i="22"/>
  <c r="I4298" i="22" s="1"/>
  <c r="H4298" i="22"/>
  <c r="G4291" i="22"/>
  <c r="I4291" i="22" s="1"/>
  <c r="H4291" i="22"/>
  <c r="H4287" i="22"/>
  <c r="G4287" i="22"/>
  <c r="I4287" i="22" s="1"/>
  <c r="G4280" i="22"/>
  <c r="I4280" i="22" s="1"/>
  <c r="H4280" i="22"/>
  <c r="K1429" i="23" l="1"/>
  <c r="K477" i="23"/>
  <c r="J4049" i="22"/>
  <c r="J4103" i="22"/>
  <c r="J4157" i="22"/>
  <c r="J4211" i="22"/>
  <c r="E58" i="19"/>
  <c r="G58" i="19" s="1"/>
  <c r="S20" i="6"/>
  <c r="AM20" i="6"/>
  <c r="B20" i="6"/>
  <c r="C20" i="6"/>
  <c r="D20" i="6"/>
  <c r="E20" i="6"/>
  <c r="R20" i="6"/>
  <c r="T20" i="6"/>
  <c r="W20" i="6"/>
  <c r="Z20" i="6"/>
  <c r="AC20" i="6"/>
  <c r="AG20" i="6"/>
  <c r="H926" i="23"/>
  <c r="H925" i="23"/>
  <c r="H924" i="23"/>
  <c r="H923" i="23"/>
  <c r="H922" i="23"/>
  <c r="H962" i="23"/>
  <c r="H960" i="23"/>
  <c r="H959" i="23"/>
  <c r="H958" i="23"/>
  <c r="H957" i="23"/>
  <c r="H961" i="23"/>
  <c r="H956" i="23"/>
  <c r="H955" i="23"/>
  <c r="H954" i="23"/>
  <c r="H953" i="23"/>
  <c r="H952" i="23"/>
  <c r="H951" i="23"/>
  <c r="H950" i="23"/>
  <c r="H949" i="23"/>
  <c r="H945" i="23"/>
  <c r="H946" i="23"/>
  <c r="H944" i="23"/>
  <c r="H943" i="23"/>
  <c r="H942" i="23"/>
  <c r="H941" i="23"/>
  <c r="H940" i="23"/>
  <c r="H947" i="23"/>
  <c r="H939" i="23"/>
  <c r="H938" i="23"/>
  <c r="H937" i="23"/>
  <c r="H936" i="23"/>
  <c r="H935" i="23"/>
  <c r="H948" i="23"/>
  <c r="H967" i="23"/>
  <c r="H968" i="23"/>
  <c r="H934" i="23"/>
  <c r="H966" i="23"/>
  <c r="H965" i="23"/>
  <c r="H933" i="23"/>
  <c r="H932" i="23"/>
  <c r="H931" i="23"/>
  <c r="H930" i="23"/>
  <c r="H969" i="23"/>
  <c r="H964" i="23"/>
  <c r="H963" i="23"/>
  <c r="H929" i="23"/>
  <c r="H928" i="23"/>
  <c r="H927" i="23"/>
  <c r="I868" i="23"/>
  <c r="J867" i="23"/>
  <c r="N867" i="23" s="1"/>
  <c r="N1423" i="23"/>
  <c r="H1426" i="23"/>
  <c r="H1428" i="23"/>
  <c r="H1429" i="23"/>
  <c r="H1435" i="23"/>
  <c r="H1441" i="23"/>
  <c r="H1442" i="23"/>
  <c r="H1443" i="23"/>
  <c r="H1444" i="23"/>
  <c r="H1445" i="23"/>
  <c r="H1446" i="23"/>
  <c r="H1447" i="23"/>
  <c r="H1448" i="23"/>
  <c r="H1450" i="23"/>
  <c r="H1451" i="23"/>
  <c r="H1452" i="23"/>
  <c r="K1426" i="23"/>
  <c r="L1428" i="23"/>
  <c r="K1427" i="23"/>
  <c r="I1429" i="23"/>
  <c r="L1429" i="23"/>
  <c r="L1426" i="23"/>
  <c r="L1427" i="23"/>
  <c r="W1423" i="23"/>
  <c r="C1423" i="23"/>
  <c r="K1428" i="23"/>
  <c r="J1426" i="23"/>
  <c r="I1426" i="23"/>
  <c r="J1427" i="23"/>
  <c r="I1428" i="23"/>
  <c r="I1427" i="23"/>
  <c r="R29" i="6"/>
  <c r="E29" i="6"/>
  <c r="D29" i="6"/>
  <c r="C29" i="6"/>
  <c r="B29" i="6"/>
  <c r="AM29" i="6"/>
  <c r="Y29" i="6"/>
  <c r="S29" i="6"/>
  <c r="X29" i="6"/>
  <c r="W29" i="6"/>
  <c r="V29" i="6"/>
  <c r="U29" i="6"/>
  <c r="Z29" i="6"/>
  <c r="T29" i="6"/>
  <c r="AA29" i="6"/>
  <c r="AB29" i="6"/>
  <c r="AC29" i="6"/>
  <c r="AD29" i="6"/>
  <c r="AE29" i="6"/>
  <c r="AF29" i="6"/>
  <c r="AG29" i="6"/>
  <c r="N1367" i="23"/>
  <c r="H1370" i="23"/>
  <c r="H1376" i="23"/>
  <c r="H1384" i="23"/>
  <c r="H1387" i="23"/>
  <c r="H1388" i="23"/>
  <c r="H1391" i="23"/>
  <c r="H1392" i="23"/>
  <c r="H1395" i="23"/>
  <c r="H1396" i="23"/>
  <c r="I1373" i="23"/>
  <c r="J1372" i="23"/>
  <c r="N1372" i="23" s="1"/>
  <c r="I1370" i="23"/>
  <c r="J476" i="23"/>
  <c r="N476" i="23" s="1"/>
  <c r="I477" i="23"/>
  <c r="H488" i="23"/>
  <c r="H489" i="23"/>
  <c r="H490" i="23"/>
  <c r="H491" i="23"/>
  <c r="H492" i="23"/>
  <c r="H493" i="23"/>
  <c r="H494" i="23"/>
  <c r="H495" i="23"/>
  <c r="H496" i="23"/>
  <c r="H497" i="23"/>
  <c r="H498" i="23"/>
  <c r="B522" i="23" s="1"/>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480" i="23"/>
  <c r="H481" i="23"/>
  <c r="H482" i="23"/>
  <c r="H483" i="23"/>
  <c r="H484" i="23"/>
  <c r="H485" i="23"/>
  <c r="H486" i="23"/>
  <c r="H487" i="23"/>
  <c r="B12" i="6"/>
  <c r="AG12" i="6"/>
  <c r="AM12" i="6"/>
  <c r="E60" i="19" s="1"/>
  <c r="G60" i="19" s="1"/>
  <c r="S12" i="6"/>
  <c r="R12" i="6"/>
  <c r="AC9" i="6"/>
  <c r="AG9" i="6"/>
  <c r="B13" i="6"/>
  <c r="R13" i="6"/>
  <c r="S13" i="6"/>
  <c r="T13" i="6"/>
  <c r="W13" i="6"/>
  <c r="Z13" i="6"/>
  <c r="AC13" i="6"/>
  <c r="AG13" i="6"/>
  <c r="AM13" i="6"/>
  <c r="N527" i="23"/>
  <c r="H530" i="23"/>
  <c r="H531" i="23"/>
  <c r="H532" i="23"/>
  <c r="H533" i="23"/>
  <c r="H534" i="23"/>
  <c r="H535" i="23"/>
  <c r="H536" i="23"/>
  <c r="H537" i="23"/>
  <c r="H538" i="23"/>
  <c r="H539" i="23"/>
  <c r="H540" i="23"/>
  <c r="H541" i="23"/>
  <c r="H542" i="23"/>
  <c r="H543" i="23"/>
  <c r="H545" i="23"/>
  <c r="H546" i="23"/>
  <c r="H547" i="23"/>
  <c r="H548" i="23"/>
  <c r="H549" i="23"/>
  <c r="H550" i="23"/>
  <c r="H551" i="23"/>
  <c r="H552" i="23"/>
  <c r="H553" i="23"/>
  <c r="AG25" i="6"/>
  <c r="S25" i="6"/>
  <c r="R25" i="6"/>
  <c r="B25" i="6"/>
  <c r="AM25" i="6"/>
  <c r="I1204" i="23"/>
  <c r="J1203" i="23"/>
  <c r="K1203" i="23"/>
  <c r="L1202" i="23"/>
  <c r="K1202" i="23"/>
  <c r="W1199" i="23"/>
  <c r="C1199" i="23"/>
  <c r="I1202" i="23"/>
  <c r="J1202" i="23"/>
  <c r="L1205" i="23"/>
  <c r="L1204" i="23"/>
  <c r="K1204" i="23"/>
  <c r="I1203" i="23"/>
  <c r="L1203" i="23"/>
  <c r="N1199" i="23"/>
  <c r="H1202" i="23"/>
  <c r="H1203" i="23"/>
  <c r="C18" i="6"/>
  <c r="T18" i="6"/>
  <c r="AG18" i="6"/>
  <c r="S18" i="6"/>
  <c r="R18" i="6"/>
  <c r="B18" i="6"/>
  <c r="AM18" i="6"/>
  <c r="L814" i="23"/>
  <c r="L813" i="23"/>
  <c r="K813" i="23"/>
  <c r="M813" i="23" s="1"/>
  <c r="I812" i="23"/>
  <c r="J811" i="23"/>
  <c r="I811" i="23"/>
  <c r="L812" i="23"/>
  <c r="K811" i="23"/>
  <c r="J810" i="23"/>
  <c r="I810" i="23"/>
  <c r="C807" i="23"/>
  <c r="W807" i="23"/>
  <c r="K810" i="23"/>
  <c r="L810" i="23"/>
  <c r="L811" i="23"/>
  <c r="K812" i="23"/>
  <c r="N807" i="23"/>
  <c r="I755" i="23"/>
  <c r="J755" i="23"/>
  <c r="L756" i="23"/>
  <c r="K756" i="23"/>
  <c r="L755" i="23"/>
  <c r="K755" i="23"/>
  <c r="L754" i="23"/>
  <c r="K754" i="23"/>
  <c r="W751" i="23"/>
  <c r="C751" i="23"/>
  <c r="I756" i="23"/>
  <c r="J754" i="23"/>
  <c r="L757" i="23"/>
  <c r="I754" i="23"/>
  <c r="N751" i="23"/>
  <c r="H754" i="23"/>
  <c r="H755" i="23"/>
  <c r="H756" i="23"/>
  <c r="H757" i="23"/>
  <c r="H758" i="23"/>
  <c r="H759" i="23"/>
  <c r="H760" i="23"/>
  <c r="H761" i="23"/>
  <c r="H762" i="23"/>
  <c r="H763" i="23"/>
  <c r="H764" i="23"/>
  <c r="H765" i="23"/>
  <c r="H766" i="23"/>
  <c r="H767" i="23"/>
  <c r="H768" i="23"/>
  <c r="H769" i="23"/>
  <c r="H770" i="23"/>
  <c r="H771" i="23"/>
  <c r="H772" i="23"/>
  <c r="H774" i="23"/>
  <c r="H775" i="23"/>
  <c r="H776" i="23"/>
  <c r="H777" i="23"/>
  <c r="H778" i="23"/>
  <c r="H779" i="23"/>
  <c r="H780" i="23"/>
  <c r="H781" i="23"/>
  <c r="H782" i="23"/>
  <c r="H783" i="23"/>
  <c r="H773" i="23"/>
  <c r="K1205" i="23"/>
  <c r="F1205" i="23"/>
  <c r="F1149" i="23"/>
  <c r="K1149" i="23"/>
  <c r="M1149" i="23" s="1"/>
  <c r="K869" i="23"/>
  <c r="M869" i="23" s="1"/>
  <c r="F869" i="23"/>
  <c r="K3538" i="22"/>
  <c r="F3538" i="22"/>
  <c r="O3538" i="22" s="1"/>
  <c r="K2728" i="22"/>
  <c r="F2728" i="22"/>
  <c r="O2728" i="22" s="1"/>
  <c r="K1918" i="22"/>
  <c r="F1918" i="22"/>
  <c r="O1918" i="22" s="1"/>
  <c r="K1756" i="22"/>
  <c r="F1756" i="22"/>
  <c r="O1756" i="22" s="1"/>
  <c r="K1270" i="22"/>
  <c r="F1270" i="22"/>
  <c r="O1270" i="22" s="1"/>
  <c r="K1000" i="22"/>
  <c r="F1000" i="22"/>
  <c r="O1000" i="22" s="1"/>
  <c r="K460" i="22"/>
  <c r="F460" i="22"/>
  <c r="O460" i="22" s="1"/>
  <c r="H1504" i="23"/>
  <c r="H1503" i="23"/>
  <c r="H1502" i="23"/>
  <c r="H1501" i="23"/>
  <c r="H1500" i="23"/>
  <c r="H1499" i="23"/>
  <c r="H1498" i="23"/>
  <c r="H689" i="23"/>
  <c r="H688" i="23"/>
  <c r="H687" i="23"/>
  <c r="H686" i="23"/>
  <c r="H685" i="23"/>
  <c r="H684" i="23"/>
  <c r="H683" i="23"/>
  <c r="E14" i="6"/>
  <c r="C14" i="6"/>
  <c r="D14" i="6"/>
  <c r="H1188" i="23"/>
  <c r="H1187" i="23"/>
  <c r="H1186" i="23"/>
  <c r="H1185" i="23"/>
  <c r="H1184" i="23"/>
  <c r="H1183" i="23"/>
  <c r="H1180" i="23"/>
  <c r="H1179" i="23"/>
  <c r="H1181" i="23"/>
  <c r="H1182" i="23"/>
  <c r="H1193" i="23"/>
  <c r="H1192" i="23"/>
  <c r="H1191" i="23"/>
  <c r="H1190" i="23"/>
  <c r="H1189" i="23"/>
  <c r="D23" i="6"/>
  <c r="C23" i="6"/>
  <c r="E23" i="6"/>
  <c r="H978" i="23"/>
  <c r="H1020" i="23"/>
  <c r="H1021" i="23"/>
  <c r="H1022" i="23"/>
  <c r="H1008" i="23"/>
  <c r="H1007" i="23"/>
  <c r="H1006" i="23"/>
  <c r="H1005" i="23"/>
  <c r="H1004" i="23"/>
  <c r="H1003" i="23"/>
  <c r="H1002" i="23"/>
  <c r="H1001" i="23"/>
  <c r="H1024" i="23"/>
  <c r="H1017" i="23"/>
  <c r="H1023" i="23"/>
  <c r="H1016" i="23"/>
  <c r="H1019" i="23"/>
  <c r="H1015" i="23"/>
  <c r="H1014" i="23"/>
  <c r="H1013" i="23"/>
  <c r="H1012" i="23"/>
  <c r="H1010" i="23"/>
  <c r="H1009" i="23"/>
  <c r="H1011" i="23"/>
  <c r="H1018" i="23"/>
  <c r="H1025" i="23"/>
  <c r="C27" i="6"/>
  <c r="E27" i="6"/>
  <c r="D27" i="6"/>
  <c r="M1597" i="23"/>
  <c r="J1597" i="23"/>
  <c r="N1597" i="23" s="1"/>
  <c r="AE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F1542" i="23" s="1"/>
  <c r="E1542" i="23"/>
  <c r="G1542" i="23"/>
  <c r="B1543" i="23"/>
  <c r="J1485" i="23"/>
  <c r="N1485" i="23" s="1"/>
  <c r="D1485" i="23"/>
  <c r="P1485" i="23"/>
  <c r="Q1485" i="23"/>
  <c r="R1485" i="23"/>
  <c r="I1486" i="23"/>
  <c r="C1486" i="23"/>
  <c r="F1486" i="23" s="1"/>
  <c r="E1486" i="23"/>
  <c r="G1486" i="23"/>
  <c r="B1487" i="23"/>
  <c r="J1429" i="23"/>
  <c r="N1429" i="23" s="1"/>
  <c r="D1429" i="23"/>
  <c r="P1429" i="23"/>
  <c r="Q1429" i="23"/>
  <c r="R1429" i="23"/>
  <c r="I1430" i="23"/>
  <c r="C1430" i="23"/>
  <c r="E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F1262" i="23"/>
  <c r="G1262" i="23"/>
  <c r="B1263" i="23"/>
  <c r="J1205" i="23"/>
  <c r="N1205" i="23" s="1"/>
  <c r="D1205" i="23"/>
  <c r="Q1205" i="23"/>
  <c r="P1205" i="23"/>
  <c r="R1205" i="23"/>
  <c r="I1206" i="23"/>
  <c r="C1206" i="23"/>
  <c r="K1206" i="23" s="1"/>
  <c r="E1206" i="23"/>
  <c r="F1206" i="23"/>
  <c r="G1206" i="23"/>
  <c r="B1207" i="23"/>
  <c r="J1149" i="23"/>
  <c r="D1149" i="23"/>
  <c r="Q1149" i="23"/>
  <c r="P1149" i="23"/>
  <c r="R1149" i="23"/>
  <c r="I1150" i="23"/>
  <c r="C1150" i="23"/>
  <c r="F1150" i="23" s="1"/>
  <c r="E1150" i="23"/>
  <c r="G1150" i="23"/>
  <c r="B1151" i="23"/>
  <c r="J1093" i="23"/>
  <c r="N1093" i="23" s="1"/>
  <c r="D1093" i="23"/>
  <c r="Q1093" i="23"/>
  <c r="R1093" i="23"/>
  <c r="P1093" i="23"/>
  <c r="I1094" i="23"/>
  <c r="C1094" i="23"/>
  <c r="E1094" i="23"/>
  <c r="G1094" i="23"/>
  <c r="B1095" i="23"/>
  <c r="J1037" i="23"/>
  <c r="N1037" i="23" s="1"/>
  <c r="D1037" i="23"/>
  <c r="Q1037" i="23"/>
  <c r="P1037" i="23"/>
  <c r="R1037" i="23"/>
  <c r="I1038" i="23"/>
  <c r="C1038" i="23"/>
  <c r="E1038" i="23"/>
  <c r="G1038" i="23"/>
  <c r="B1039" i="23"/>
  <c r="J981" i="23"/>
  <c r="N981" i="23" s="1"/>
  <c r="D981" i="23"/>
  <c r="Q981" i="23"/>
  <c r="P981" i="23"/>
  <c r="R981" i="23"/>
  <c r="I982" i="23"/>
  <c r="C982" i="23"/>
  <c r="E982" i="23"/>
  <c r="F982" i="23"/>
  <c r="G982" i="23"/>
  <c r="B983" i="23"/>
  <c r="J925" i="23"/>
  <c r="N925" i="23" s="1"/>
  <c r="D925" i="23"/>
  <c r="P925" i="23"/>
  <c r="Q925" i="23"/>
  <c r="R925" i="23"/>
  <c r="I926" i="23"/>
  <c r="C926" i="23"/>
  <c r="K926" i="23" s="1"/>
  <c r="E926" i="23"/>
  <c r="F926" i="23"/>
  <c r="G926" i="23"/>
  <c r="B927" i="23"/>
  <c r="J869" i="23"/>
  <c r="N869" i="23" s="1"/>
  <c r="D869" i="23"/>
  <c r="P869" i="23"/>
  <c r="R869" i="23"/>
  <c r="Q869" i="23"/>
  <c r="I870" i="23"/>
  <c r="C870" i="23"/>
  <c r="F870" i="23" s="1"/>
  <c r="E870" i="23"/>
  <c r="G870" i="23"/>
  <c r="B871" i="23"/>
  <c r="J813" i="23"/>
  <c r="N813" i="23" s="1"/>
  <c r="D813" i="23"/>
  <c r="P813" i="23"/>
  <c r="R813" i="23"/>
  <c r="Q813" i="23"/>
  <c r="I814" i="23"/>
  <c r="C814" i="23"/>
  <c r="F814" i="23" s="1"/>
  <c r="E814" i="23"/>
  <c r="G814" i="23"/>
  <c r="B815" i="23"/>
  <c r="J757" i="23"/>
  <c r="D757" i="23"/>
  <c r="P757" i="23"/>
  <c r="Q757" i="23"/>
  <c r="R757" i="23"/>
  <c r="I758" i="23"/>
  <c r="C758" i="23"/>
  <c r="K758" i="23" s="1"/>
  <c r="E758" i="23"/>
  <c r="F758" i="23"/>
  <c r="G758" i="23"/>
  <c r="B759" i="23"/>
  <c r="J701" i="23"/>
  <c r="N701" i="23" s="1"/>
  <c r="D701" i="23"/>
  <c r="P701" i="23"/>
  <c r="Q701" i="23"/>
  <c r="R701" i="23"/>
  <c r="I702" i="23"/>
  <c r="C702" i="23"/>
  <c r="E702" i="23"/>
  <c r="F702" i="23"/>
  <c r="G702" i="23"/>
  <c r="B703" i="23"/>
  <c r="J645" i="23"/>
  <c r="N645" i="23" s="1"/>
  <c r="D645" i="23"/>
  <c r="P645" i="23"/>
  <c r="Q645" i="23"/>
  <c r="R645" i="23"/>
  <c r="I646" i="23"/>
  <c r="C646" i="23"/>
  <c r="K646" i="23" s="1"/>
  <c r="E646" i="23"/>
  <c r="F646" i="23"/>
  <c r="G646" i="23"/>
  <c r="B647" i="23"/>
  <c r="J589" i="23"/>
  <c r="D589" i="23"/>
  <c r="P589" i="23"/>
  <c r="Q589" i="23"/>
  <c r="R589" i="23"/>
  <c r="I590" i="23"/>
  <c r="C590" i="23"/>
  <c r="E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E422" i="23"/>
  <c r="G422" i="23"/>
  <c r="B423" i="23"/>
  <c r="J365" i="23"/>
  <c r="N365" i="23" s="1"/>
  <c r="D365" i="23"/>
  <c r="P365" i="23"/>
  <c r="Q365" i="23"/>
  <c r="R365" i="23"/>
  <c r="I366" i="23"/>
  <c r="C366" i="23"/>
  <c r="E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P4054" i="22"/>
  <c r="Q4054" i="22"/>
  <c r="R4054" i="22"/>
  <c r="D4054" i="22"/>
  <c r="J4054" i="22"/>
  <c r="L4055" i="22"/>
  <c r="E4055" i="22"/>
  <c r="I4055" i="22"/>
  <c r="B4056" i="22"/>
  <c r="C4055" i="22"/>
  <c r="G4055" i="22"/>
  <c r="D3754" i="22"/>
  <c r="J3754" i="22"/>
  <c r="P3754" i="22"/>
  <c r="Q3754" i="22"/>
  <c r="R3754" i="22"/>
  <c r="L3755" i="22"/>
  <c r="C3755" i="22"/>
  <c r="K3755" i="22" s="1"/>
  <c r="E3755" i="22"/>
  <c r="F3755" i="22"/>
  <c r="O3755" i="22" s="1"/>
  <c r="G3755" i="22"/>
  <c r="I3755" i="22"/>
  <c r="B3756" i="22"/>
  <c r="D3700" i="22"/>
  <c r="J3700" i="22"/>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G3647" i="22"/>
  <c r="B3648" i="22"/>
  <c r="C3647" i="22"/>
  <c r="E3647" i="22"/>
  <c r="I3647" i="22"/>
  <c r="L3593" i="22"/>
  <c r="B3594" i="22"/>
  <c r="C3593" i="22"/>
  <c r="K3593" i="22" s="1"/>
  <c r="E3593" i="22"/>
  <c r="F3593" i="22"/>
  <c r="O3593" i="22" s="1"/>
  <c r="G3593" i="22"/>
  <c r="I3593" i="22"/>
  <c r="D3592" i="22"/>
  <c r="J3592" i="22"/>
  <c r="P3592" i="22"/>
  <c r="Q3592" i="22"/>
  <c r="R3592" i="22"/>
  <c r="N3537" i="22"/>
  <c r="U3537" i="22" s="1"/>
  <c r="M3537" i="22"/>
  <c r="M3538" i="22"/>
  <c r="D3538" i="22"/>
  <c r="J3538" i="22"/>
  <c r="N3538" i="22" s="1"/>
  <c r="U3538" i="22" s="1"/>
  <c r="P3538" i="22"/>
  <c r="Q3538" i="22"/>
  <c r="R3538" i="22"/>
  <c r="L3539" i="22"/>
  <c r="C3539" i="22"/>
  <c r="E3539" i="22"/>
  <c r="G3539" i="22"/>
  <c r="I3539" i="22"/>
  <c r="B3540" i="22"/>
  <c r="N3483" i="22"/>
  <c r="U3483" i="22" s="1"/>
  <c r="M3483" i="22"/>
  <c r="D3484" i="22"/>
  <c r="J3484" i="22"/>
  <c r="P3484" i="22"/>
  <c r="Q3484" i="22"/>
  <c r="R3484" i="22"/>
  <c r="L3485" i="22"/>
  <c r="C3485" i="22"/>
  <c r="E3485" i="22"/>
  <c r="G3485" i="22"/>
  <c r="I3485" i="22"/>
  <c r="B3486" i="22"/>
  <c r="N3429" i="22"/>
  <c r="U3429" i="22" s="1"/>
  <c r="M3429" i="22"/>
  <c r="D3430" i="22"/>
  <c r="J3430" i="22"/>
  <c r="Q3430" i="22"/>
  <c r="P3430" i="22"/>
  <c r="R3430" i="22"/>
  <c r="L3431" i="22"/>
  <c r="C3431" i="22"/>
  <c r="K3431" i="22" s="1"/>
  <c r="E3431" i="22"/>
  <c r="F3431" i="22"/>
  <c r="O3431" i="22" s="1"/>
  <c r="G3431" i="22"/>
  <c r="I3431" i="22"/>
  <c r="B3432" i="22"/>
  <c r="N3375" i="22"/>
  <c r="U3375" i="22" s="1"/>
  <c r="M3375" i="22"/>
  <c r="D3376" i="22"/>
  <c r="J3376" i="22"/>
  <c r="Q3376" i="22"/>
  <c r="P3376" i="22"/>
  <c r="R3376" i="22"/>
  <c r="L3377" i="22"/>
  <c r="C3377" i="22"/>
  <c r="K3377" i="22" s="1"/>
  <c r="E3377" i="22"/>
  <c r="F3377" i="22"/>
  <c r="O3377" i="22" s="1"/>
  <c r="G3377" i="22"/>
  <c r="I3377" i="22"/>
  <c r="B3378" i="22"/>
  <c r="D3322" i="22"/>
  <c r="J3322" i="22"/>
  <c r="P3322" i="22"/>
  <c r="Q3322" i="22"/>
  <c r="R3322" i="22"/>
  <c r="L3323" i="22"/>
  <c r="C3323" i="22"/>
  <c r="E3323" i="22"/>
  <c r="G3323" i="22"/>
  <c r="I3323" i="22"/>
  <c r="B3324" i="22"/>
  <c r="D3268" i="22"/>
  <c r="J3268" i="22"/>
  <c r="Q3268" i="22"/>
  <c r="P3268" i="22"/>
  <c r="R3268" i="22"/>
  <c r="L3269" i="22"/>
  <c r="C3269" i="22"/>
  <c r="E3269" i="22"/>
  <c r="G3269" i="22"/>
  <c r="I3269" i="22"/>
  <c r="B3270" i="22"/>
  <c r="M3214" i="22"/>
  <c r="D3214" i="22"/>
  <c r="J3214" i="22"/>
  <c r="N3214" i="22" s="1"/>
  <c r="U3214" i="22" s="1"/>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J2674" i="22"/>
  <c r="D2674" i="22"/>
  <c r="P2674" i="22"/>
  <c r="Q2674" i="22"/>
  <c r="R2674" i="22"/>
  <c r="L2675" i="22"/>
  <c r="I2675" i="22"/>
  <c r="B2676" i="22"/>
  <c r="C2675" i="22"/>
  <c r="E2675" i="22"/>
  <c r="G2675" i="22"/>
  <c r="D2620" i="22"/>
  <c r="J2620" i="22"/>
  <c r="P2620" i="22"/>
  <c r="Q2620" i="22"/>
  <c r="R2620" i="22"/>
  <c r="L2621" i="22"/>
  <c r="C2621" i="22"/>
  <c r="K2621" i="22" s="1"/>
  <c r="E2621" i="22"/>
  <c r="F2621" i="22"/>
  <c r="O2621" i="22" s="1"/>
  <c r="G2621" i="22"/>
  <c r="I2621" i="22"/>
  <c r="B2622" i="22"/>
  <c r="M2566" i="22"/>
  <c r="D2566" i="22"/>
  <c r="J2566" i="22"/>
  <c r="N2566" i="22" s="1"/>
  <c r="U2566" i="22" s="1"/>
  <c r="P2566" i="22"/>
  <c r="Q2566" i="22"/>
  <c r="R2566" i="22"/>
  <c r="L2567" i="22"/>
  <c r="C2567" i="22"/>
  <c r="E2567" i="22"/>
  <c r="G2567" i="22"/>
  <c r="I2567" i="22"/>
  <c r="B2568" i="22"/>
  <c r="N2511" i="22"/>
  <c r="U2511" i="22" s="1"/>
  <c r="M2511" i="22"/>
  <c r="D2512" i="22"/>
  <c r="J2512" i="22"/>
  <c r="P2512" i="22"/>
  <c r="Q2512" i="22"/>
  <c r="R2512" i="22"/>
  <c r="L2513" i="22"/>
  <c r="C2513" i="22"/>
  <c r="E2513" i="22"/>
  <c r="G2513" i="22"/>
  <c r="I2513" i="22"/>
  <c r="B2514" i="22"/>
  <c r="N2457" i="22"/>
  <c r="U2457" i="22" s="1"/>
  <c r="M2457" i="22"/>
  <c r="D2458" i="22"/>
  <c r="J2458" i="22"/>
  <c r="P2458" i="22"/>
  <c r="Q2458" i="22"/>
  <c r="R2458" i="22"/>
  <c r="L2459" i="22"/>
  <c r="C2459" i="22"/>
  <c r="E2459" i="22"/>
  <c r="G2459" i="22"/>
  <c r="I2459" i="22"/>
  <c r="B2460" i="22"/>
  <c r="N2403" i="22"/>
  <c r="U2403" i="22" s="1"/>
  <c r="M2403" i="22"/>
  <c r="D2404" i="22"/>
  <c r="J2404" i="22"/>
  <c r="P2404" i="22"/>
  <c r="Q2404" i="22"/>
  <c r="R2404" i="22"/>
  <c r="L2405" i="22"/>
  <c r="C2405" i="22"/>
  <c r="E2405" i="22"/>
  <c r="G2405" i="22"/>
  <c r="I2405" i="22"/>
  <c r="B2406" i="22"/>
  <c r="D2350" i="22"/>
  <c r="J2350" i="22"/>
  <c r="P2350" i="22"/>
  <c r="Q2350" i="22"/>
  <c r="R2350" i="22"/>
  <c r="L2351" i="22"/>
  <c r="C2351" i="22"/>
  <c r="E2351" i="22"/>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D1702" i="22"/>
  <c r="J1702" i="22"/>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M1540" i="22"/>
  <c r="D1540" i="22"/>
  <c r="J1540" i="22"/>
  <c r="N1540" i="22" s="1"/>
  <c r="U1540" i="22" s="1"/>
  <c r="P1540" i="22"/>
  <c r="Q1540" i="22"/>
  <c r="R1540" i="22"/>
  <c r="L1541" i="22"/>
  <c r="C1541" i="22"/>
  <c r="E1541" i="22"/>
  <c r="G1541" i="22"/>
  <c r="I1541" i="22"/>
  <c r="B1542" i="22"/>
  <c r="D1486" i="22"/>
  <c r="J1486" i="22"/>
  <c r="P1486" i="22"/>
  <c r="Q1486" i="22"/>
  <c r="R1486" i="22"/>
  <c r="L1487" i="22"/>
  <c r="C1487" i="22"/>
  <c r="E1487" i="22"/>
  <c r="G1487" i="22"/>
  <c r="I1487" i="22"/>
  <c r="B1488" i="22"/>
  <c r="P1432" i="22"/>
  <c r="Q1432" i="22"/>
  <c r="R1432" i="22"/>
  <c r="L1433" i="22"/>
  <c r="I1433" i="22"/>
  <c r="C1433" i="22"/>
  <c r="E1433" i="22"/>
  <c r="G1433" i="22"/>
  <c r="B1434" i="22"/>
  <c r="D1432" i="22"/>
  <c r="J1432" i="22"/>
  <c r="D1378" i="22"/>
  <c r="J1378" i="22"/>
  <c r="P1378" i="22"/>
  <c r="Q1378" i="22"/>
  <c r="R1378" i="22"/>
  <c r="L1379" i="22"/>
  <c r="C1379" i="22"/>
  <c r="K1379" i="22" s="1"/>
  <c r="E1379" i="22"/>
  <c r="F1379" i="22"/>
  <c r="O1379" i="22" s="1"/>
  <c r="G1379" i="22"/>
  <c r="I1379" i="22"/>
  <c r="B1380" i="22"/>
  <c r="D1324" i="22"/>
  <c r="J1324" i="22"/>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K1271" i="22" s="1"/>
  <c r="E1271" i="22"/>
  <c r="F1271" i="22"/>
  <c r="O1271" i="22" s="1"/>
  <c r="G1271" i="22"/>
  <c r="I1271" i="22"/>
  <c r="B1272" i="22"/>
  <c r="D1216" i="22"/>
  <c r="J1216" i="22"/>
  <c r="P1216" i="22"/>
  <c r="Q1216" i="22"/>
  <c r="R1216" i="22"/>
  <c r="L1217" i="22"/>
  <c r="C1217" i="22"/>
  <c r="K1217" i="22" s="1"/>
  <c r="E1217" i="22"/>
  <c r="F1217" i="22"/>
  <c r="O1217" i="22" s="1"/>
  <c r="G1217" i="22"/>
  <c r="I1217" i="22"/>
  <c r="B1218" i="22"/>
  <c r="J1162" i="22"/>
  <c r="D1162" i="22"/>
  <c r="P1162" i="22"/>
  <c r="Q1162" i="22"/>
  <c r="R1162" i="22"/>
  <c r="L1163" i="22"/>
  <c r="C1163" i="22"/>
  <c r="E1163" i="22"/>
  <c r="G1163" i="22"/>
  <c r="I1163" i="22"/>
  <c r="B1164" i="22"/>
  <c r="P1108" i="22"/>
  <c r="Q1108" i="22"/>
  <c r="R1108" i="22"/>
  <c r="J1108" i="22"/>
  <c r="D1108" i="22"/>
  <c r="L1109" i="22"/>
  <c r="B1110" i="22"/>
  <c r="E1109" i="22"/>
  <c r="G1109" i="22"/>
  <c r="I1109" i="22"/>
  <c r="C1109"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E569" i="22"/>
  <c r="G569" i="22"/>
  <c r="I569" i="22"/>
  <c r="B570" i="22"/>
  <c r="P514" i="22"/>
  <c r="Q514" i="22"/>
  <c r="R514" i="22"/>
  <c r="L515" i="22"/>
  <c r="I515" i="22"/>
  <c r="B516" i="22"/>
  <c r="C515" i="22"/>
  <c r="K515" i="22" s="1"/>
  <c r="E515" i="22"/>
  <c r="F515" i="22"/>
  <c r="O515" i="22" s="1"/>
  <c r="G515" i="22"/>
  <c r="D514" i="22"/>
  <c r="J514" i="22"/>
  <c r="M460" i="22"/>
  <c r="D460" i="22"/>
  <c r="J460" i="22"/>
  <c r="N460" i="22" s="1"/>
  <c r="U460" i="22" s="1"/>
  <c r="P460" i="22"/>
  <c r="Q460" i="22"/>
  <c r="R460" i="22"/>
  <c r="L461" i="22"/>
  <c r="C461" i="22"/>
  <c r="K461" i="22" s="1"/>
  <c r="E461" i="22"/>
  <c r="F461" i="22"/>
  <c r="O461" i="22" s="1"/>
  <c r="G461" i="22"/>
  <c r="I461" i="22"/>
  <c r="B462" i="22"/>
  <c r="D406" i="22"/>
  <c r="J406" i="22"/>
  <c r="P406" i="22"/>
  <c r="Q406" i="22"/>
  <c r="R406" i="22"/>
  <c r="L407" i="22"/>
  <c r="C407" i="22"/>
  <c r="E407" i="22"/>
  <c r="G407" i="22"/>
  <c r="I407" i="22"/>
  <c r="B408" i="22"/>
  <c r="P352" i="22"/>
  <c r="Q352" i="22"/>
  <c r="R352" i="22"/>
  <c r="J352" i="22"/>
  <c r="D352" i="22"/>
  <c r="L353" i="22"/>
  <c r="G353" i="22"/>
  <c r="C353" i="22"/>
  <c r="B354" i="22"/>
  <c r="E353" i="22"/>
  <c r="I353" i="22"/>
  <c r="J298" i="22"/>
  <c r="D298" i="22"/>
  <c r="P298" i="22"/>
  <c r="Q298" i="22"/>
  <c r="R298" i="22"/>
  <c r="L299" i="22"/>
  <c r="I299" i="22"/>
  <c r="C299" i="22"/>
  <c r="G299" i="22"/>
  <c r="B300" i="22"/>
  <c r="E299" i="22"/>
  <c r="D244" i="22"/>
  <c r="J244" i="22"/>
  <c r="L245" i="22"/>
  <c r="E245" i="22"/>
  <c r="I245" i="22"/>
  <c r="G245" i="22"/>
  <c r="B246" i="22"/>
  <c r="C245" i="22"/>
  <c r="P244" i="22"/>
  <c r="Q244" i="22"/>
  <c r="R244" i="22"/>
  <c r="P190" i="22"/>
  <c r="Q190" i="22"/>
  <c r="R190" i="22"/>
  <c r="L191" i="22"/>
  <c r="C191" i="22"/>
  <c r="I191" i="22"/>
  <c r="E191" i="22"/>
  <c r="B192" i="22"/>
  <c r="G191" i="22"/>
  <c r="J190" i="22"/>
  <c r="D190"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1535" i="23"/>
  <c r="F1535" i="23"/>
  <c r="AE1541" i="23" s="1"/>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M1429" i="23"/>
  <c r="F1367" i="23"/>
  <c r="J1367" i="23"/>
  <c r="G1368" i="23" s="1"/>
  <c r="H1367" i="23"/>
  <c r="F1368" i="23" s="1"/>
  <c r="K1367" i="23"/>
  <c r="D1367" i="23"/>
  <c r="G1367" i="23"/>
  <c r="I1367" i="23"/>
  <c r="L1367" i="23"/>
  <c r="M1373" i="23"/>
  <c r="Z1367" i="23"/>
  <c r="X1367" i="23"/>
  <c r="O1367" i="23" s="1"/>
  <c r="Y1367" i="23"/>
  <c r="V1367" i="23" s="1"/>
  <c r="M1370" i="23"/>
  <c r="N1370" i="23"/>
  <c r="M1371" i="23"/>
  <c r="N1371" i="23"/>
  <c r="M1372"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M47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M1203" i="23"/>
  <c r="N1203" i="23"/>
  <c r="M1205"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247" i="23"/>
  <c r="F247" i="23"/>
  <c r="G247" i="23"/>
  <c r="H247" i="23"/>
  <c r="F248" i="23" s="1"/>
  <c r="I247" i="23"/>
  <c r="J247" i="23"/>
  <c r="G248" i="23" s="1"/>
  <c r="K247" i="23"/>
  <c r="L247" i="23"/>
  <c r="X247" i="23"/>
  <c r="O247" i="23" s="1"/>
  <c r="Y247" i="23"/>
  <c r="V247" i="23" s="1"/>
  <c r="Z247" i="23"/>
  <c r="M250" i="23"/>
  <c r="N250" i="23"/>
  <c r="M251" i="23"/>
  <c r="N251" i="23"/>
  <c r="M252" i="23"/>
  <c r="N252" i="23"/>
  <c r="M253" i="23"/>
  <c r="B298" i="23"/>
  <c r="AG1629" i="23"/>
  <c r="AG1628" i="23"/>
  <c r="AG1627" i="23"/>
  <c r="AG1626" i="23"/>
  <c r="AG1625" i="23"/>
  <c r="AG1624" i="23"/>
  <c r="AG1623" i="23"/>
  <c r="AG1622" i="23"/>
  <c r="AG1621" i="23"/>
  <c r="AG1620" i="23"/>
  <c r="AG1619" i="23"/>
  <c r="AG1618" i="23"/>
  <c r="U1591"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975" i="23"/>
  <c r="F975" i="23"/>
  <c r="G975" i="23"/>
  <c r="H975" i="23"/>
  <c r="F976" i="23" s="1"/>
  <c r="I975" i="23"/>
  <c r="J975" i="23"/>
  <c r="G976" i="23" s="1"/>
  <c r="K975" i="23"/>
  <c r="L975" i="23"/>
  <c r="X975" i="23"/>
  <c r="O975" i="23" s="1"/>
  <c r="Y975" i="23"/>
  <c r="V975" i="23" s="1"/>
  <c r="Z975" i="23"/>
  <c r="M978" i="23"/>
  <c r="N978" i="23"/>
  <c r="M979" i="23"/>
  <c r="N979" i="23"/>
  <c r="M980" i="23"/>
  <c r="N980" i="23"/>
  <c r="M981" i="23"/>
  <c r="B102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1311" i="23"/>
  <c r="F1311" i="23"/>
  <c r="G1311" i="23"/>
  <c r="H1311" i="23"/>
  <c r="F1312" i="23" s="1"/>
  <c r="I1311" i="23"/>
  <c r="J1311" i="23"/>
  <c r="G1312" i="23" s="1"/>
  <c r="K1311" i="23"/>
  <c r="L1311" i="23"/>
  <c r="X1311" i="23"/>
  <c r="O1311" i="23" s="1"/>
  <c r="Y1311" i="23"/>
  <c r="V1311" i="23" s="1"/>
  <c r="F1362" i="23" s="1"/>
  <c r="Z1311" i="23"/>
  <c r="M1314" i="23"/>
  <c r="N1314" i="23"/>
  <c r="M1315" i="23"/>
  <c r="N1315" i="23"/>
  <c r="M1316" i="23"/>
  <c r="N1316" i="23"/>
  <c r="M1317" i="23"/>
  <c r="B1362"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X863" i="23"/>
  <c r="O863" i="23" s="1"/>
  <c r="Y863" i="23"/>
  <c r="V863" i="23" s="1"/>
  <c r="F914" i="23" s="1"/>
  <c r="Z863" i="23"/>
  <c r="M866" i="23"/>
  <c r="N866" i="23"/>
  <c r="M867" i="23"/>
  <c r="M868" i="23"/>
  <c r="N868"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D10" i="9"/>
  <c r="F61" i="9"/>
  <c r="C62" i="9"/>
  <c r="E62" i="9"/>
  <c r="G27" i="2"/>
  <c r="D66" i="10"/>
  <c r="D8" i="11"/>
  <c r="D58" i="10"/>
  <c r="H6" i="18"/>
  <c r="E17" i="18" s="1"/>
  <c r="E19" i="18"/>
  <c r="O19" i="17" s="1"/>
  <c r="E18" i="18"/>
  <c r="O18" i="17" s="1"/>
  <c r="C58" i="10"/>
  <c r="A4619" i="22"/>
  <c r="B4619" i="22"/>
  <c r="D59" i="10"/>
  <c r="H7" i="18"/>
  <c r="L11" i="18" s="1"/>
  <c r="D60" i="10"/>
  <c r="H8" i="18"/>
  <c r="I8" i="18" s="1"/>
  <c r="C20" i="10"/>
  <c r="M4569" i="22"/>
  <c r="N4569" i="22"/>
  <c r="M4215" i="22"/>
  <c r="N4215" i="22"/>
  <c r="U4215" i="22" s="1"/>
  <c r="M4161" i="22"/>
  <c r="N4161" i="22"/>
  <c r="U4161" i="22" s="1"/>
  <c r="M3645" i="22"/>
  <c r="N3645" i="22"/>
  <c r="U3645" i="22" s="1"/>
  <c r="M3591" i="22"/>
  <c r="N3591" i="22"/>
  <c r="U3591" i="22" s="1"/>
  <c r="M3321" i="22"/>
  <c r="N3321" i="22"/>
  <c r="U3321" i="22" s="1"/>
  <c r="M2943" i="22"/>
  <c r="N2943" i="22"/>
  <c r="U2943" i="22" s="1"/>
  <c r="M2835" i="22"/>
  <c r="N2835" i="22"/>
  <c r="U2835" i="22" s="1"/>
  <c r="M2727" i="22"/>
  <c r="N2727" i="22"/>
  <c r="U2727" i="22" s="1"/>
  <c r="N2673" i="22"/>
  <c r="U2673" i="22" s="1"/>
  <c r="M2673" i="22"/>
  <c r="M2619" i="22"/>
  <c r="N2619" i="22"/>
  <c r="U2619" i="22" s="1"/>
  <c r="M2349" i="22"/>
  <c r="N2349" i="22"/>
  <c r="U2349" i="22" s="1"/>
  <c r="M2295" i="22"/>
  <c r="N2295" i="22"/>
  <c r="U2295" i="22" s="1"/>
  <c r="M2187" i="22"/>
  <c r="N2187" i="22"/>
  <c r="U2187" i="22" s="1"/>
  <c r="M2133" i="22"/>
  <c r="N2133" i="22"/>
  <c r="U2133" i="22" s="1"/>
  <c r="M2079" i="22"/>
  <c r="N2079" i="22"/>
  <c r="U2079" i="22" s="1"/>
  <c r="M1971" i="22"/>
  <c r="N1971" i="22"/>
  <c r="U1971" i="22" s="1"/>
  <c r="M1647" i="22"/>
  <c r="N1647" i="22"/>
  <c r="U1647" i="22" s="1"/>
  <c r="M1593" i="22"/>
  <c r="N1593" i="22"/>
  <c r="U1593" i="22" s="1"/>
  <c r="M1539" i="22"/>
  <c r="N1539" i="22"/>
  <c r="U1539" i="22" s="1"/>
  <c r="M1485" i="22"/>
  <c r="N1485" i="22"/>
  <c r="U1485" i="22" s="1"/>
  <c r="N1431" i="22"/>
  <c r="U1431" i="22" s="1"/>
  <c r="M1431" i="22"/>
  <c r="M1377" i="22"/>
  <c r="N1377" i="22"/>
  <c r="U1377" i="22" s="1"/>
  <c r="N1161" i="22"/>
  <c r="U1161" i="22" s="1"/>
  <c r="M1161" i="22"/>
  <c r="N1107" i="22"/>
  <c r="U1107" i="22" s="1"/>
  <c r="M1107" i="22"/>
  <c r="M1053" i="22"/>
  <c r="N1053" i="22"/>
  <c r="U1053" i="22" s="1"/>
  <c r="M999" i="22"/>
  <c r="N999" i="22"/>
  <c r="U999" i="22" s="1"/>
  <c r="M945" i="22"/>
  <c r="N945" i="22"/>
  <c r="U945" i="22" s="1"/>
  <c r="M729" i="22"/>
  <c r="N729" i="22"/>
  <c r="U729" i="22" s="1"/>
  <c r="M513" i="22"/>
  <c r="N513" i="22"/>
  <c r="U513" i="22" s="1"/>
  <c r="M405" i="22"/>
  <c r="N405" i="22"/>
  <c r="U405" i="22" s="1"/>
  <c r="M351" i="22"/>
  <c r="N351" i="22"/>
  <c r="U351" i="22" s="1"/>
  <c r="M297" i="22"/>
  <c r="N297" i="22"/>
  <c r="U297" i="22" s="1"/>
  <c r="N243" i="22"/>
  <c r="U243" i="22" s="1"/>
  <c r="M243" i="22"/>
  <c r="M189" i="22"/>
  <c r="N189" i="22"/>
  <c r="U189" i="22" s="1"/>
  <c r="O1597" i="23"/>
  <c r="B46" i="24"/>
  <c r="G10" i="9"/>
  <c r="I4049" i="22"/>
  <c r="I4103" i="22"/>
  <c r="I4157" i="22"/>
  <c r="O4161" i="22" s="1"/>
  <c r="I4211" i="22"/>
  <c r="O4215" i="22" s="1"/>
  <c r="H4619" i="22"/>
  <c r="K4619" i="22" s="1"/>
  <c r="I1592" i="23"/>
  <c r="O1595" i="23" s="1"/>
  <c r="AE1595" i="23" s="1"/>
  <c r="O1594" i="23"/>
  <c r="AE1594" i="23" s="1"/>
  <c r="O1596" i="23"/>
  <c r="AE1596" i="23" s="1"/>
  <c r="L1430" i="23"/>
  <c r="L1206" i="23"/>
  <c r="L1094" i="23"/>
  <c r="L1038" i="23"/>
  <c r="L926" i="23"/>
  <c r="F757" i="23"/>
  <c r="K757" i="23"/>
  <c r="L758" i="23"/>
  <c r="L646" i="23"/>
  <c r="K589" i="23"/>
  <c r="F589" i="23"/>
  <c r="L590" i="23"/>
  <c r="L478" i="23"/>
  <c r="L422" i="23"/>
  <c r="L366" i="23"/>
  <c r="L310" i="23"/>
  <c r="L254" i="23"/>
  <c r="F4054" i="22"/>
  <c r="O4054" i="22" s="1"/>
  <c r="K4054" i="22"/>
  <c r="K3754" i="22"/>
  <c r="F3754" i="22"/>
  <c r="O3754" i="22" s="1"/>
  <c r="K3700" i="22"/>
  <c r="F3700" i="22"/>
  <c r="O3700" i="22" s="1"/>
  <c r="K3592" i="22"/>
  <c r="F3592" i="22"/>
  <c r="O3592" i="22" s="1"/>
  <c r="K3484" i="22"/>
  <c r="F3484" i="22"/>
  <c r="O3484" i="22" s="1"/>
  <c r="K3430" i="22"/>
  <c r="F3430" i="22"/>
  <c r="O3430" i="22" s="1"/>
  <c r="F3376" i="22"/>
  <c r="O3376" i="22" s="1"/>
  <c r="K3376" i="22"/>
  <c r="F3322" i="22"/>
  <c r="O3322" i="22" s="1"/>
  <c r="K3322" i="22"/>
  <c r="K3268" i="22"/>
  <c r="F3268" i="22"/>
  <c r="O3268" i="22" s="1"/>
  <c r="F2674" i="22"/>
  <c r="O2674" i="22" s="1"/>
  <c r="K2674" i="22"/>
  <c r="F2620" i="22"/>
  <c r="O2620" i="22" s="1"/>
  <c r="K2620" i="22"/>
  <c r="K2512" i="22"/>
  <c r="F2512" i="22"/>
  <c r="O2512" i="22" s="1"/>
  <c r="K2458" i="22"/>
  <c r="F2458" i="22"/>
  <c r="O2458" i="22" s="1"/>
  <c r="K2404" i="22"/>
  <c r="F2404" i="22"/>
  <c r="O2404" i="22" s="1"/>
  <c r="K2350" i="22"/>
  <c r="F2350" i="22"/>
  <c r="O2350" i="22" s="1"/>
  <c r="F2296" i="22"/>
  <c r="O2296" i="22" s="1"/>
  <c r="K2296" i="22"/>
  <c r="K2242" i="22"/>
  <c r="F2242" i="22"/>
  <c r="O2242" i="22" s="1"/>
  <c r="K2188" i="22"/>
  <c r="F2188" i="22"/>
  <c r="O2188" i="22" s="1"/>
  <c r="F1702" i="22"/>
  <c r="O1702" i="22" s="1"/>
  <c r="K1702" i="22"/>
  <c r="K1594" i="22"/>
  <c r="F1594" i="22"/>
  <c r="O1594" i="22" s="1"/>
  <c r="K1486" i="22"/>
  <c r="F1486" i="22"/>
  <c r="O1486" i="22" s="1"/>
  <c r="F1432" i="22"/>
  <c r="O1432" i="22" s="1"/>
  <c r="K1432" i="22"/>
  <c r="K1378" i="22"/>
  <c r="F1378" i="22"/>
  <c r="O1378" i="22" s="1"/>
  <c r="F1324" i="22"/>
  <c r="O1324" i="22" s="1"/>
  <c r="K1324" i="22"/>
  <c r="K1216" i="22"/>
  <c r="F1216" i="22"/>
  <c r="O1216" i="22" s="1"/>
  <c r="K1162" i="22"/>
  <c r="F1162" i="22"/>
  <c r="O1162" i="22" s="1"/>
  <c r="F1108" i="22"/>
  <c r="O1108" i="22" s="1"/>
  <c r="K1108" i="22"/>
  <c r="F622" i="22"/>
  <c r="O622" i="22" s="1"/>
  <c r="K622" i="22"/>
  <c r="F568" i="22"/>
  <c r="O568" i="22" s="1"/>
  <c r="K568" i="22"/>
  <c r="F514" i="22"/>
  <c r="O514" i="22" s="1"/>
  <c r="K514" i="22"/>
  <c r="F406" i="22"/>
  <c r="O406" i="22" s="1"/>
  <c r="K406" i="22"/>
  <c r="K352" i="22"/>
  <c r="F352" i="22"/>
  <c r="O352" i="22" s="1"/>
  <c r="F298" i="22"/>
  <c r="O298" i="22" s="1"/>
  <c r="K298" i="22"/>
  <c r="F244" i="22"/>
  <c r="O244" i="22" s="1"/>
  <c r="K244" i="22"/>
  <c r="K190" i="22"/>
  <c r="F190" i="22"/>
  <c r="O190" i="22" s="1"/>
  <c r="H1506" i="23"/>
  <c r="H1527" i="23"/>
  <c r="H1512" i="23"/>
  <c r="H1529" i="23"/>
  <c r="H1528" i="23"/>
  <c r="H1526" i="23"/>
  <c r="H1525" i="23"/>
  <c r="H1524" i="23"/>
  <c r="H1523" i="23"/>
  <c r="H1522" i="23"/>
  <c r="H1521" i="23"/>
  <c r="H1520" i="23"/>
  <c r="H1519" i="23"/>
  <c r="H1518" i="23"/>
  <c r="H1517" i="23"/>
  <c r="H1516" i="23"/>
  <c r="H1515" i="23"/>
  <c r="H1514" i="23"/>
  <c r="H1513" i="23"/>
  <c r="H1511" i="23"/>
  <c r="H1510" i="23"/>
  <c r="H1509" i="23"/>
  <c r="H1508" i="23"/>
  <c r="H1507" i="23"/>
  <c r="H1505" i="23"/>
  <c r="C21" i="6"/>
  <c r="AC21" i="6"/>
  <c r="T21" i="6"/>
  <c r="E21" i="6"/>
  <c r="D21" i="6"/>
  <c r="Z21" i="6"/>
  <c r="W21" i="6"/>
  <c r="H1344" i="23"/>
  <c r="H1348" i="23"/>
  <c r="H1350" i="23"/>
  <c r="H1351" i="23"/>
  <c r="H1315" i="23"/>
  <c r="H1356" i="23"/>
  <c r="H1355" i="23"/>
  <c r="H1360" i="23"/>
  <c r="H1314" i="23"/>
  <c r="H1357" i="23"/>
  <c r="H1352" i="23"/>
  <c r="H905" i="23"/>
  <c r="H906" i="23"/>
  <c r="H908" i="23"/>
  <c r="H909" i="23"/>
  <c r="H910" i="23"/>
  <c r="H867" i="23"/>
  <c r="H911" i="23"/>
  <c r="H912" i="23"/>
  <c r="H913" i="23"/>
  <c r="H897" i="23"/>
  <c r="H907" i="23"/>
  <c r="H866" i="23"/>
  <c r="H868" i="23"/>
  <c r="H894" i="23"/>
  <c r="B914" i="23" s="1"/>
  <c r="H895" i="23"/>
  <c r="H896" i="23"/>
  <c r="H898" i="23"/>
  <c r="H899" i="23"/>
  <c r="H900" i="23"/>
  <c r="H901" i="23"/>
  <c r="H902" i="23"/>
  <c r="H903" i="23"/>
  <c r="H904" i="23"/>
  <c r="H801" i="23" l="1"/>
  <c r="H800" i="23"/>
  <c r="H799" i="23"/>
  <c r="H798" i="23"/>
  <c r="H797" i="23"/>
  <c r="H796" i="23"/>
  <c r="H795" i="23"/>
  <c r="H794" i="23"/>
  <c r="H793" i="23"/>
  <c r="H792" i="23"/>
  <c r="H791" i="23"/>
  <c r="H790" i="23"/>
  <c r="H789" i="23"/>
  <c r="H788" i="23"/>
  <c r="H787" i="23"/>
  <c r="H786" i="23"/>
  <c r="H785" i="23"/>
  <c r="H784" i="23"/>
  <c r="B802" i="23" s="1"/>
  <c r="N1149" i="23"/>
  <c r="AE1485" i="23"/>
  <c r="H864" i="23"/>
  <c r="K864" i="23" s="1"/>
  <c r="H1312" i="23"/>
  <c r="K1312" i="23" s="1"/>
  <c r="H1460" i="23"/>
  <c r="H1458" i="23"/>
  <c r="H1457" i="23"/>
  <c r="H1456" i="23"/>
  <c r="H1459" i="23"/>
  <c r="H1433" i="23"/>
  <c r="H1469" i="23"/>
  <c r="H1431" i="23"/>
  <c r="H1440" i="23"/>
  <c r="H1438" i="23"/>
  <c r="H1427" i="23"/>
  <c r="H1461" i="23"/>
  <c r="H1471" i="23"/>
  <c r="H1473" i="23"/>
  <c r="H1432" i="23"/>
  <c r="H1434" i="23"/>
  <c r="H1436" i="23"/>
  <c r="H1437" i="23"/>
  <c r="H1439" i="23"/>
  <c r="H1472" i="23"/>
  <c r="H1454" i="23"/>
  <c r="H1453" i="23"/>
  <c r="H1449" i="23"/>
  <c r="H1455" i="23"/>
  <c r="H1470" i="23"/>
  <c r="H1430" i="23"/>
  <c r="H1468" i="23"/>
  <c r="H1467" i="23"/>
  <c r="H1466" i="23"/>
  <c r="H1465" i="23"/>
  <c r="H1464" i="23"/>
  <c r="H1463" i="23"/>
  <c r="H1462" i="23"/>
  <c r="M1426" i="23"/>
  <c r="N1426" i="23"/>
  <c r="M1427" i="23"/>
  <c r="N1427" i="23"/>
  <c r="Y1423" i="23"/>
  <c r="V1423" i="23" s="1"/>
  <c r="X1423" i="23"/>
  <c r="O1423" i="23" s="1"/>
  <c r="Z1423" i="23"/>
  <c r="J1423" i="23"/>
  <c r="G1424" i="23" s="1"/>
  <c r="H1423" i="23"/>
  <c r="F1424" i="23" s="1"/>
  <c r="F1423" i="23"/>
  <c r="AE1429" i="23" s="1"/>
  <c r="D1423" i="23"/>
  <c r="L1423" i="23"/>
  <c r="K1423" i="23"/>
  <c r="I1423" i="23"/>
  <c r="G1423" i="23"/>
  <c r="N1428" i="23"/>
  <c r="M1428" i="23"/>
  <c r="H1382" i="23"/>
  <c r="H1383" i="23"/>
  <c r="H1386" i="23"/>
  <c r="H1389" i="23"/>
  <c r="H1390" i="23"/>
  <c r="H1393" i="23"/>
  <c r="H1401" i="23"/>
  <c r="H1407" i="23"/>
  <c r="H1416" i="23"/>
  <c r="H1373" i="23"/>
  <c r="H1412" i="23"/>
  <c r="H1413" i="23"/>
  <c r="H1417" i="23"/>
  <c r="H1374" i="23"/>
  <c r="H1381" i="23"/>
  <c r="H1385" i="23"/>
  <c r="H1394" i="23"/>
  <c r="H1399" i="23"/>
  <c r="H1400" i="23"/>
  <c r="H1402" i="23"/>
  <c r="H1375" i="23"/>
  <c r="H1403" i="23"/>
  <c r="H1405" i="23"/>
  <c r="H1371" i="23"/>
  <c r="H1398" i="23"/>
  <c r="H1377" i="23"/>
  <c r="H1379" i="23"/>
  <c r="H1372" i="23"/>
  <c r="H1411" i="23"/>
  <c r="H1378" i="23"/>
  <c r="H1397" i="23"/>
  <c r="H1404" i="23"/>
  <c r="H1406" i="23"/>
  <c r="H1408" i="23"/>
  <c r="H1409" i="23"/>
  <c r="H1410" i="23"/>
  <c r="H1414" i="23"/>
  <c r="H1415" i="23"/>
  <c r="H1380" i="23"/>
  <c r="D12" i="6"/>
  <c r="Z12" i="6"/>
  <c r="W12" i="6"/>
  <c r="T12" i="6"/>
  <c r="AC12" i="6"/>
  <c r="C12" i="6"/>
  <c r="E12" i="6"/>
  <c r="E13" i="6"/>
  <c r="C13" i="6"/>
  <c r="D13" i="6"/>
  <c r="H573" i="23"/>
  <c r="H562" i="23"/>
  <c r="H561" i="23"/>
  <c r="H560" i="23"/>
  <c r="H558" i="23"/>
  <c r="H557" i="23"/>
  <c r="H556" i="23"/>
  <c r="H575" i="23"/>
  <c r="H554" i="23"/>
  <c r="H567" i="23"/>
  <c r="H577" i="23"/>
  <c r="H576" i="23"/>
  <c r="H574" i="23"/>
  <c r="H544" i="23"/>
  <c r="H572" i="23"/>
  <c r="H571" i="23"/>
  <c r="H559" i="23"/>
  <c r="H570" i="23"/>
  <c r="H569" i="23"/>
  <c r="H568" i="23"/>
  <c r="H555" i="23"/>
  <c r="H566" i="23"/>
  <c r="H565" i="23"/>
  <c r="H564" i="23"/>
  <c r="H563" i="23"/>
  <c r="Z25" i="6"/>
  <c r="C25" i="6"/>
  <c r="D25" i="6"/>
  <c r="T25" i="6"/>
  <c r="E25" i="6"/>
  <c r="AC25" i="6"/>
  <c r="W25" i="6"/>
  <c r="M1202" i="23"/>
  <c r="N1202" i="23"/>
  <c r="X1199" i="23"/>
  <c r="O1199" i="23" s="1"/>
  <c r="Z1199" i="23"/>
  <c r="Y1199" i="23"/>
  <c r="V1199" i="23" s="1"/>
  <c r="F1199" i="23"/>
  <c r="H1199" i="23"/>
  <c r="F1200" i="23" s="1"/>
  <c r="I1199" i="23"/>
  <c r="D1199" i="23"/>
  <c r="G1199" i="23"/>
  <c r="J1199" i="23"/>
  <c r="G1200" i="23" s="1"/>
  <c r="L1199" i="23"/>
  <c r="K1199" i="23"/>
  <c r="M1204" i="23"/>
  <c r="N1204" i="23"/>
  <c r="H1244" i="23"/>
  <c r="H1249" i="23"/>
  <c r="H1234" i="23"/>
  <c r="H1242" i="23"/>
  <c r="H1247" i="23"/>
  <c r="H1221" i="23"/>
  <c r="H1212" i="23"/>
  <c r="H1215" i="23"/>
  <c r="H1217" i="23"/>
  <c r="H1218" i="23"/>
  <c r="H1223" i="23"/>
  <c r="H1224" i="23"/>
  <c r="H1227" i="23"/>
  <c r="H1229" i="23"/>
  <c r="H1231" i="23"/>
  <c r="H1233" i="23"/>
  <c r="H1236" i="23"/>
  <c r="H1238" i="23"/>
  <c r="H1240" i="23"/>
  <c r="H1243" i="23"/>
  <c r="H1245" i="23"/>
  <c r="H1248" i="23"/>
  <c r="H1204" i="23"/>
  <c r="H1205" i="23"/>
  <c r="H1206" i="23"/>
  <c r="H1207" i="23"/>
  <c r="H1208" i="23"/>
  <c r="H1209" i="23"/>
  <c r="H1210" i="23"/>
  <c r="H1211" i="23"/>
  <c r="H1213" i="23"/>
  <c r="H1214" i="23"/>
  <c r="H1216" i="23"/>
  <c r="H1219" i="23"/>
  <c r="H1220" i="23"/>
  <c r="H1222" i="23"/>
  <c r="H1225" i="23"/>
  <c r="H1226" i="23"/>
  <c r="B1250" i="23" s="1"/>
  <c r="H1228" i="23"/>
  <c r="H1230" i="23"/>
  <c r="H1232" i="23"/>
  <c r="H1235" i="23"/>
  <c r="H1237" i="23"/>
  <c r="H1239" i="23"/>
  <c r="H1241" i="23"/>
  <c r="H1246" i="23"/>
  <c r="E18" i="6"/>
  <c r="W18" i="6"/>
  <c r="AC18" i="6"/>
  <c r="D18" i="6"/>
  <c r="Z18" i="6"/>
  <c r="M811" i="23"/>
  <c r="N811" i="23"/>
  <c r="L807" i="23"/>
  <c r="J807" i="23"/>
  <c r="G808" i="23" s="1"/>
  <c r="D807" i="23"/>
  <c r="K807" i="23"/>
  <c r="I807" i="23"/>
  <c r="H807" i="23"/>
  <c r="F808" i="23" s="1"/>
  <c r="G807" i="23"/>
  <c r="F807" i="23"/>
  <c r="X807" i="23"/>
  <c r="O807" i="23" s="1"/>
  <c r="Y807" i="23"/>
  <c r="V807" i="23" s="1"/>
  <c r="Z807" i="23"/>
  <c r="M810" i="23"/>
  <c r="N810" i="23"/>
  <c r="M812" i="23"/>
  <c r="N812" i="23"/>
  <c r="H852" i="23"/>
  <c r="H815" i="23"/>
  <c r="H822" i="23"/>
  <c r="H821" i="23"/>
  <c r="H820" i="23"/>
  <c r="H818" i="23"/>
  <c r="H817" i="23"/>
  <c r="H816" i="23"/>
  <c r="H823" i="23"/>
  <c r="H814" i="23"/>
  <c r="H812" i="23"/>
  <c r="H811" i="23"/>
  <c r="H834" i="23"/>
  <c r="H849" i="23"/>
  <c r="H853" i="23"/>
  <c r="H841" i="23"/>
  <c r="H819" i="23"/>
  <c r="H848" i="23"/>
  <c r="H839" i="23"/>
  <c r="H838" i="23"/>
  <c r="H837" i="23"/>
  <c r="H824" i="23"/>
  <c r="H836" i="23"/>
  <c r="H825" i="23"/>
  <c r="H826" i="23"/>
  <c r="H850" i="23"/>
  <c r="H842" i="23"/>
  <c r="H843" i="23"/>
  <c r="H844" i="23"/>
  <c r="H845" i="23"/>
  <c r="H846" i="23"/>
  <c r="H847" i="23"/>
  <c r="H828" i="23"/>
  <c r="H827" i="23"/>
  <c r="H840" i="23"/>
  <c r="H854" i="23"/>
  <c r="H855" i="23"/>
  <c r="H856" i="23"/>
  <c r="H857" i="23"/>
  <c r="H833" i="23"/>
  <c r="H832" i="23"/>
  <c r="H835" i="23"/>
  <c r="H831" i="23"/>
  <c r="H830" i="23"/>
  <c r="H829" i="23"/>
  <c r="H813" i="23"/>
  <c r="H810" i="23"/>
  <c r="H851" i="23"/>
  <c r="M756" i="23"/>
  <c r="N756" i="23"/>
  <c r="M755" i="23"/>
  <c r="N755" i="23"/>
  <c r="N754" i="23"/>
  <c r="M754" i="23"/>
  <c r="X751" i="23"/>
  <c r="O751" i="23" s="1"/>
  <c r="Y751" i="23"/>
  <c r="V751" i="23" s="1"/>
  <c r="Z751" i="23"/>
  <c r="D751" i="23"/>
  <c r="F751" i="23"/>
  <c r="G751" i="23"/>
  <c r="H751" i="23"/>
  <c r="F752" i="23" s="1"/>
  <c r="I751" i="23"/>
  <c r="J751" i="23"/>
  <c r="G752" i="23" s="1"/>
  <c r="K751" i="23"/>
  <c r="L751" i="23"/>
  <c r="H752" i="23" s="1"/>
  <c r="K752" i="23" s="1"/>
  <c r="K366" i="23"/>
  <c r="F366" i="23"/>
  <c r="K4733" i="22"/>
  <c r="F4733" i="22"/>
  <c r="K3323" i="22"/>
  <c r="F3323" i="22"/>
  <c r="O3323" i="22" s="1"/>
  <c r="K3269" i="22"/>
  <c r="F3269" i="22"/>
  <c r="O3269" i="22" s="1"/>
  <c r="K2945" i="22"/>
  <c r="F2945" i="22"/>
  <c r="O2945" i="22" s="1"/>
  <c r="K2891" i="22"/>
  <c r="F2891" i="22"/>
  <c r="O2891" i="22" s="1"/>
  <c r="K2837" i="22"/>
  <c r="F2837" i="22"/>
  <c r="O2837" i="22" s="1"/>
  <c r="K2567" i="22"/>
  <c r="F2567" i="22"/>
  <c r="O2567" i="22" s="1"/>
  <c r="K2405" i="22"/>
  <c r="F2405" i="22"/>
  <c r="O2405" i="22" s="1"/>
  <c r="K2027" i="22"/>
  <c r="F2027" i="22"/>
  <c r="O2027" i="22" s="1"/>
  <c r="K1919" i="22"/>
  <c r="F1919" i="22"/>
  <c r="O1919" i="22" s="1"/>
  <c r="K1055" i="22"/>
  <c r="F1055" i="22"/>
  <c r="O1055" i="22" s="1"/>
  <c r="K677" i="22"/>
  <c r="F677" i="22"/>
  <c r="O677" i="22" s="1"/>
  <c r="K623" i="22"/>
  <c r="F623" i="22"/>
  <c r="O623" i="22" s="1"/>
  <c r="K569" i="22"/>
  <c r="F569" i="22"/>
  <c r="O569" i="22" s="1"/>
  <c r="K191" i="22"/>
  <c r="F191" i="22"/>
  <c r="O191" i="22" s="1"/>
  <c r="K137" i="22"/>
  <c r="F137" i="22"/>
  <c r="O137" i="22" s="1"/>
  <c r="K83" i="22"/>
  <c r="F83" i="22"/>
  <c r="O83"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J1430" i="23"/>
  <c r="D1430" i="23"/>
  <c r="P1430" i="23"/>
  <c r="Q1430" i="23"/>
  <c r="R1430" i="23"/>
  <c r="L1431" i="23"/>
  <c r="I1431" i="23"/>
  <c r="C1431" i="23"/>
  <c r="E1431" i="23"/>
  <c r="G1431" i="23"/>
  <c r="B1432" i="23"/>
  <c r="K1374" i="23"/>
  <c r="J1374" i="23"/>
  <c r="D1374" i="23"/>
  <c r="P1374" i="23"/>
  <c r="Q1374" i="23"/>
  <c r="R1374" i="23"/>
  <c r="L1375" i="23"/>
  <c r="I1375" i="23"/>
  <c r="C1375" i="23"/>
  <c r="E1375" i="23"/>
  <c r="G1375" i="23"/>
  <c r="B1376" i="23"/>
  <c r="K1318" i="23"/>
  <c r="J1318" i="23"/>
  <c r="D1318" i="23"/>
  <c r="Q1318" i="23"/>
  <c r="R1318" i="23"/>
  <c r="P1318" i="23"/>
  <c r="L1319" i="23"/>
  <c r="I1319" i="23"/>
  <c r="C1319" i="23"/>
  <c r="E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K1207" i="23" s="1"/>
  <c r="E1207" i="23"/>
  <c r="F1207" i="23"/>
  <c r="G1207" i="23"/>
  <c r="B1208" i="23"/>
  <c r="K1150" i="23"/>
  <c r="J1150" i="23"/>
  <c r="D1150" i="23"/>
  <c r="Q1150" i="23"/>
  <c r="P1150" i="23"/>
  <c r="R1150" i="23"/>
  <c r="L1151" i="23"/>
  <c r="I1151" i="23"/>
  <c r="C1151" i="23"/>
  <c r="K1151" i="23" s="1"/>
  <c r="E1151" i="23"/>
  <c r="F1151" i="23"/>
  <c r="G1151" i="23"/>
  <c r="B1152" i="23"/>
  <c r="J1094" i="23"/>
  <c r="D1094" i="23"/>
  <c r="Q1094" i="23"/>
  <c r="P1094" i="23"/>
  <c r="R1094" i="23"/>
  <c r="L1095" i="23"/>
  <c r="I1095" i="23"/>
  <c r="C1095" i="23"/>
  <c r="E1095" i="23"/>
  <c r="G1095" i="23"/>
  <c r="B1096" i="23"/>
  <c r="J1038" i="23"/>
  <c r="D1038" i="23"/>
  <c r="Q1038" i="23"/>
  <c r="P1038" i="23"/>
  <c r="R1038" i="23"/>
  <c r="L1039" i="23"/>
  <c r="I1039" i="23"/>
  <c r="C1039" i="23"/>
  <c r="E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J758" i="23"/>
  <c r="N758" i="23" s="1"/>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K647" i="23" s="1"/>
  <c r="E647" i="23"/>
  <c r="F647" i="23"/>
  <c r="G647" i="23"/>
  <c r="B648" i="23"/>
  <c r="J590" i="23"/>
  <c r="D590" i="23"/>
  <c r="P590" i="23"/>
  <c r="Q590" i="23"/>
  <c r="R590" i="23"/>
  <c r="L591" i="23"/>
  <c r="I591" i="23"/>
  <c r="C591" i="23"/>
  <c r="E591" i="23"/>
  <c r="G591" i="23"/>
  <c r="B592" i="23"/>
  <c r="K534" i="23"/>
  <c r="J534" i="23"/>
  <c r="D534" i="23"/>
  <c r="P534" i="23"/>
  <c r="Q534" i="23"/>
  <c r="R534" i="23"/>
  <c r="L535" i="23"/>
  <c r="I535" i="23"/>
  <c r="C535" i="23"/>
  <c r="K535" i="23" s="1"/>
  <c r="E535" i="23"/>
  <c r="F535" i="23"/>
  <c r="G535" i="23"/>
  <c r="B536" i="23"/>
  <c r="J478" i="23"/>
  <c r="D478" i="23"/>
  <c r="P478" i="23"/>
  <c r="Q478" i="23"/>
  <c r="R478" i="23"/>
  <c r="L479" i="23"/>
  <c r="I479" i="23"/>
  <c r="C479" i="23"/>
  <c r="E479" i="23"/>
  <c r="G479" i="23"/>
  <c r="B480"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J4571" i="22"/>
  <c r="D4571" i="22"/>
  <c r="P4571" i="22"/>
  <c r="Q4571" i="22"/>
  <c r="R4571" i="22"/>
  <c r="I4572" i="22"/>
  <c r="L4572" i="22"/>
  <c r="C4572" i="22"/>
  <c r="E4572" i="22"/>
  <c r="G4572" i="22"/>
  <c r="B4573" i="22"/>
  <c r="M4517" i="22"/>
  <c r="D4517" i="22"/>
  <c r="J4517" i="22"/>
  <c r="N4517" i="22" s="1"/>
  <c r="P4517" i="22"/>
  <c r="Q4517" i="22"/>
  <c r="R4517" i="22"/>
  <c r="L4518" i="22"/>
  <c r="C4518" i="22"/>
  <c r="E4518" i="22"/>
  <c r="G4518" i="22"/>
  <c r="I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L4056" i="22"/>
  <c r="I4056" i="22"/>
  <c r="C4056" i="22"/>
  <c r="E4056" i="22"/>
  <c r="G4056" i="22"/>
  <c r="B4057" i="22"/>
  <c r="D4055" i="22"/>
  <c r="J4055" i="22"/>
  <c r="P4055" i="22"/>
  <c r="Q4055" i="22"/>
  <c r="R4055"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P3647" i="22"/>
  <c r="Q3647" i="22"/>
  <c r="R3647" i="22"/>
  <c r="L3648" i="22"/>
  <c r="C3648" i="22"/>
  <c r="K3648" i="22" s="1"/>
  <c r="E3648" i="22"/>
  <c r="F3648" i="22"/>
  <c r="O3648" i="22" s="1"/>
  <c r="G3648" i="22"/>
  <c r="B3649" i="22"/>
  <c r="I3648" i="22"/>
  <c r="D3647" i="22"/>
  <c r="J3647" i="22"/>
  <c r="M3593" i="22"/>
  <c r="L3594" i="22"/>
  <c r="E3594" i="22"/>
  <c r="I3594" i="22"/>
  <c r="B3595" i="22"/>
  <c r="C3594" i="22"/>
  <c r="G3594" i="22"/>
  <c r="D3593" i="22"/>
  <c r="J3593" i="22"/>
  <c r="N3593" i="22" s="1"/>
  <c r="U3593" i="22" s="1"/>
  <c r="P3593" i="22"/>
  <c r="Q3593" i="22"/>
  <c r="R3593" i="22"/>
  <c r="D3539" i="22"/>
  <c r="J3539" i="22"/>
  <c r="P3539" i="22"/>
  <c r="Q3539" i="22"/>
  <c r="R3539" i="22"/>
  <c r="L3540" i="22"/>
  <c r="C3540" i="22"/>
  <c r="E3540" i="22"/>
  <c r="G3540" i="22"/>
  <c r="I3540" i="22"/>
  <c r="B3541" i="22"/>
  <c r="D3485" i="22"/>
  <c r="J3485" i="22"/>
  <c r="P3485" i="22"/>
  <c r="Q3485" i="22"/>
  <c r="R3485" i="22"/>
  <c r="L3486" i="22"/>
  <c r="C3486" i="22"/>
  <c r="E3486" i="22"/>
  <c r="G3486" i="22"/>
  <c r="I3486" i="22"/>
  <c r="B3487" i="22"/>
  <c r="M3431" i="22"/>
  <c r="D3431" i="22"/>
  <c r="J3431" i="22"/>
  <c r="N3431" i="22" s="1"/>
  <c r="U3431" i="22" s="1"/>
  <c r="Q3431" i="22"/>
  <c r="P3431" i="22"/>
  <c r="R3431" i="22"/>
  <c r="L3432" i="22"/>
  <c r="C3432" i="22"/>
  <c r="E3432" i="22"/>
  <c r="G3432" i="22"/>
  <c r="I3432" i="22"/>
  <c r="B3433" i="22"/>
  <c r="M3377" i="22"/>
  <c r="D3377" i="22"/>
  <c r="J3377" i="22"/>
  <c r="N3377" i="22" s="1"/>
  <c r="U3377" i="22" s="1"/>
  <c r="Q3377" i="22"/>
  <c r="R3377" i="22"/>
  <c r="P3377" i="22"/>
  <c r="L3378" i="22"/>
  <c r="C3378" i="22"/>
  <c r="K3378" i="22" s="1"/>
  <c r="E3378" i="22"/>
  <c r="F3378" i="22"/>
  <c r="O3378" i="22" s="1"/>
  <c r="G3378" i="22"/>
  <c r="I3378" i="22"/>
  <c r="B3379" i="22"/>
  <c r="M3323" i="22"/>
  <c r="D3323" i="22"/>
  <c r="J3323" i="22"/>
  <c r="N3323" i="22" s="1"/>
  <c r="U3323" i="22" s="1"/>
  <c r="Q3323" i="22"/>
  <c r="R3323" i="22"/>
  <c r="P3323" i="22"/>
  <c r="L3324" i="22"/>
  <c r="C3324" i="22"/>
  <c r="K3324" i="22" s="1"/>
  <c r="E3324" i="22"/>
  <c r="F3324" i="22"/>
  <c r="O3324" i="22" s="1"/>
  <c r="G3324" i="22"/>
  <c r="I3324" i="22"/>
  <c r="B3325" i="22"/>
  <c r="M3269" i="22"/>
  <c r="D3269" i="22"/>
  <c r="J3269" i="22"/>
  <c r="N3269" i="22" s="1"/>
  <c r="U3269" i="22" s="1"/>
  <c r="Q3269" i="22"/>
  <c r="R3269" i="22"/>
  <c r="P3269" i="22"/>
  <c r="L3270" i="22"/>
  <c r="C3270" i="22"/>
  <c r="K3270" i="22" s="1"/>
  <c r="E3270" i="22"/>
  <c r="F3270" i="22"/>
  <c r="O3270" i="22" s="1"/>
  <c r="G3270" i="22"/>
  <c r="I3270" i="22"/>
  <c r="B3271" i="22"/>
  <c r="D3215" i="22"/>
  <c r="J3215" i="22"/>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D2783" i="22"/>
  <c r="J2783" i="22"/>
  <c r="P2783" i="22"/>
  <c r="Q2783" i="22"/>
  <c r="R2783" i="22"/>
  <c r="L2784" i="22"/>
  <c r="C2784" i="22"/>
  <c r="E2784" i="22"/>
  <c r="G2784" i="22"/>
  <c r="I2784" i="22"/>
  <c r="B2785" i="22"/>
  <c r="D2729" i="22"/>
  <c r="J2729" i="22"/>
  <c r="P2729" i="22"/>
  <c r="Q2729" i="22"/>
  <c r="R2729" i="22"/>
  <c r="L2730" i="22"/>
  <c r="C2730" i="22"/>
  <c r="E2730" i="22"/>
  <c r="G2730" i="22"/>
  <c r="I2730" i="22"/>
  <c r="B2731" i="22"/>
  <c r="L2676" i="22"/>
  <c r="E2676" i="22"/>
  <c r="G2676" i="22"/>
  <c r="I2676" i="22"/>
  <c r="B2677" i="22"/>
  <c r="C2676" i="22"/>
  <c r="D2675" i="22"/>
  <c r="J2675" i="22"/>
  <c r="P2675" i="22"/>
  <c r="Q2675" i="22"/>
  <c r="R2675" i="22"/>
  <c r="M2621" i="22"/>
  <c r="D2621" i="22"/>
  <c r="J2621" i="22"/>
  <c r="N2621" i="22" s="1"/>
  <c r="U2621" i="22" s="1"/>
  <c r="P2621" i="22"/>
  <c r="Q2621" i="22"/>
  <c r="R2621" i="22"/>
  <c r="L2622" i="22"/>
  <c r="C2622" i="22"/>
  <c r="E2622" i="22"/>
  <c r="G2622" i="22"/>
  <c r="I2622" i="22"/>
  <c r="B2623" i="22"/>
  <c r="M2567" i="22"/>
  <c r="D2567" i="22"/>
  <c r="J2567" i="22"/>
  <c r="N2567" i="22" s="1"/>
  <c r="U2567" i="22" s="1"/>
  <c r="P2567" i="22"/>
  <c r="Q2567" i="22"/>
  <c r="R2567" i="22"/>
  <c r="L2568" i="22"/>
  <c r="C2568" i="22"/>
  <c r="E2568" i="22"/>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E2406" i="22"/>
  <c r="G2406" i="22"/>
  <c r="I2406" i="22"/>
  <c r="B2407" i="22"/>
  <c r="D2351" i="22"/>
  <c r="J2351" i="22"/>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D1973" i="22"/>
  <c r="J1973" i="22"/>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D1541" i="22"/>
  <c r="J1541" i="22"/>
  <c r="P1541" i="22"/>
  <c r="Q1541" i="22"/>
  <c r="R1541" i="22"/>
  <c r="L1542" i="22"/>
  <c r="C1542" i="22"/>
  <c r="E1542" i="22"/>
  <c r="G1542" i="22"/>
  <c r="I1542" i="22"/>
  <c r="B1543" i="22"/>
  <c r="D1487" i="22"/>
  <c r="J1487" i="22"/>
  <c r="P1487" i="22"/>
  <c r="Q1487" i="22"/>
  <c r="R1487" i="22"/>
  <c r="L1488" i="22"/>
  <c r="C1488" i="22"/>
  <c r="E1488" i="22"/>
  <c r="G1488" i="22"/>
  <c r="I1488" i="22"/>
  <c r="B1489" i="22"/>
  <c r="J1433" i="22"/>
  <c r="D1433" i="22"/>
  <c r="P1433" i="22"/>
  <c r="Q1433" i="22"/>
  <c r="R1433" i="22"/>
  <c r="L1434" i="22"/>
  <c r="E1434" i="22"/>
  <c r="B1435" i="22"/>
  <c r="C1434" i="22"/>
  <c r="G1434" i="22"/>
  <c r="I1434"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D1163" i="22"/>
  <c r="J1163" i="22"/>
  <c r="P1163" i="22"/>
  <c r="Q1163" i="22"/>
  <c r="R1163" i="22"/>
  <c r="L1164" i="22"/>
  <c r="E1164" i="22"/>
  <c r="B1165" i="22"/>
  <c r="C1164" i="22"/>
  <c r="G1164" i="22"/>
  <c r="I1164" i="22"/>
  <c r="L1110" i="22"/>
  <c r="C1110" i="22"/>
  <c r="K1110" i="22" s="1"/>
  <c r="F1110" i="22"/>
  <c r="O1110" i="22" s="1"/>
  <c r="B1111" i="22"/>
  <c r="E1110" i="22"/>
  <c r="I1110" i="22"/>
  <c r="G1110" i="22"/>
  <c r="P1109" i="22"/>
  <c r="Q1109" i="22"/>
  <c r="R1109" i="22"/>
  <c r="D1109" i="22"/>
  <c r="J1109"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C732" i="22"/>
  <c r="E732" i="22"/>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M515" i="22"/>
  <c r="L516" i="22"/>
  <c r="I516" i="22"/>
  <c r="B517" i="22"/>
  <c r="C516" i="22"/>
  <c r="E516" i="22"/>
  <c r="G516" i="22"/>
  <c r="D515" i="22"/>
  <c r="J515" i="22"/>
  <c r="N515" i="22" s="1"/>
  <c r="U515" i="22" s="1"/>
  <c r="P515" i="22"/>
  <c r="Q515" i="22"/>
  <c r="R515" i="22"/>
  <c r="M461" i="22"/>
  <c r="D461" i="22"/>
  <c r="J461" i="22"/>
  <c r="N461" i="22" s="1"/>
  <c r="U461" i="22" s="1"/>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P353" i="22"/>
  <c r="Q353" i="22"/>
  <c r="R353" i="22"/>
  <c r="D353" i="22"/>
  <c r="J353" i="22"/>
  <c r="L354" i="22"/>
  <c r="I354" i="22"/>
  <c r="C354" i="22"/>
  <c r="G354" i="22"/>
  <c r="B355" i="22"/>
  <c r="E354" i="22"/>
  <c r="J299" i="22"/>
  <c r="D299" i="22"/>
  <c r="P299" i="22"/>
  <c r="Q299" i="22"/>
  <c r="R299" i="22"/>
  <c r="L300" i="22"/>
  <c r="E300" i="22"/>
  <c r="I300" i="22"/>
  <c r="B301" i="22"/>
  <c r="G300" i="22"/>
  <c r="C300" i="22"/>
  <c r="P245" i="22"/>
  <c r="Q245" i="22"/>
  <c r="R245" i="22"/>
  <c r="L246" i="22"/>
  <c r="E246" i="22"/>
  <c r="I246" i="22"/>
  <c r="G246" i="22"/>
  <c r="C246" i="22"/>
  <c r="B247" i="22"/>
  <c r="D245" i="22"/>
  <c r="J245" i="22"/>
  <c r="M191" i="22"/>
  <c r="J191" i="22"/>
  <c r="N191" i="22" s="1"/>
  <c r="U191" i="22" s="1"/>
  <c r="D191" i="22"/>
  <c r="L192" i="22"/>
  <c r="G192" i="22"/>
  <c r="I192" i="22"/>
  <c r="C192" i="22"/>
  <c r="E192" i="22"/>
  <c r="B193" i="22"/>
  <c r="P191" i="22"/>
  <c r="Q191" i="22"/>
  <c r="R191"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B1424" i="23"/>
  <c r="A1424" i="23"/>
  <c r="E1423" i="23"/>
  <c r="M1474" i="23"/>
  <c r="O1474" i="23"/>
  <c r="AE1428" i="23"/>
  <c r="AE1427" i="23"/>
  <c r="AE1426" i="23"/>
  <c r="Y1450" i="23"/>
  <c r="Y1451" i="23"/>
  <c r="Y1452" i="23"/>
  <c r="Y1453" i="23"/>
  <c r="Y1454" i="23"/>
  <c r="Y1455" i="23"/>
  <c r="Y1456" i="23"/>
  <c r="Y1457" i="23"/>
  <c r="Y1458" i="23"/>
  <c r="Y1459" i="23"/>
  <c r="Y1460" i="23"/>
  <c r="Y1461" i="23"/>
  <c r="T1423" i="23"/>
  <c r="Q1423" i="23"/>
  <c r="S1423" i="23"/>
  <c r="P1423" i="23"/>
  <c r="R1423" i="23"/>
  <c r="P29" i="8"/>
  <c r="O29" i="8"/>
  <c r="N29" i="8"/>
  <c r="M29" i="8"/>
  <c r="L29" i="8"/>
  <c r="K29" i="8"/>
  <c r="J29" i="8"/>
  <c r="I29" i="8"/>
  <c r="H29" i="8"/>
  <c r="G29" i="8"/>
  <c r="F29" i="8"/>
  <c r="C29" i="8"/>
  <c r="M1418" i="23"/>
  <c r="O1418" i="23"/>
  <c r="E1367" i="23"/>
  <c r="A1368" i="23"/>
  <c r="B1368" i="23"/>
  <c r="T1367" i="23"/>
  <c r="Q1367" i="23"/>
  <c r="P1367" i="23"/>
  <c r="R1367" i="23"/>
  <c r="S1367" i="23"/>
  <c r="P13" i="8"/>
  <c r="O13" i="8"/>
  <c r="N13" i="8"/>
  <c r="M13" i="8"/>
  <c r="L13" i="8"/>
  <c r="K13" i="8"/>
  <c r="J13" i="8"/>
  <c r="I13" i="8"/>
  <c r="H13" i="8"/>
  <c r="G13" i="8"/>
  <c r="F13" i="8"/>
  <c r="C13" i="8"/>
  <c r="E471" i="23"/>
  <c r="M522" i="23"/>
  <c r="O522" i="23"/>
  <c r="A472" i="23"/>
  <c r="B472" i="23"/>
  <c r="T471" i="23"/>
  <c r="P471" i="23"/>
  <c r="Q471" i="23"/>
  <c r="R471" i="23"/>
  <c r="S471" i="23"/>
  <c r="I17" i="8"/>
  <c r="G17" i="8"/>
  <c r="F17" i="8"/>
  <c r="E695" i="23"/>
  <c r="C17" i="8" s="1"/>
  <c r="A696" i="23"/>
  <c r="B696" i="23"/>
  <c r="T695" i="23"/>
  <c r="P695" i="23"/>
  <c r="Q695" i="23"/>
  <c r="R695" i="23"/>
  <c r="S695" i="23"/>
  <c r="G746" i="23"/>
  <c r="J17" i="8" s="1"/>
  <c r="P16" i="8"/>
  <c r="O16" i="8"/>
  <c r="N16" i="8"/>
  <c r="M16" i="8"/>
  <c r="L16" i="8"/>
  <c r="K16" i="8"/>
  <c r="J16" i="8"/>
  <c r="I16" i="8"/>
  <c r="H16" i="8"/>
  <c r="G16" i="8"/>
  <c r="F16" i="8"/>
  <c r="C16" i="8"/>
  <c r="E639" i="23"/>
  <c r="M690" i="23"/>
  <c r="N690" i="23"/>
  <c r="O690" i="23"/>
  <c r="A640" i="23"/>
  <c r="B640" i="23"/>
  <c r="T639" i="23"/>
  <c r="P639" i="23"/>
  <c r="Q639" i="23"/>
  <c r="R639" i="23"/>
  <c r="S639" i="23"/>
  <c r="G690" i="23"/>
  <c r="P27" i="8"/>
  <c r="O27" i="8"/>
  <c r="N27" i="8"/>
  <c r="M27" i="8"/>
  <c r="L27" i="8"/>
  <c r="K27" i="8"/>
  <c r="J27" i="8"/>
  <c r="I27" i="8"/>
  <c r="H27" i="8"/>
  <c r="G27" i="8"/>
  <c r="F27" i="8"/>
  <c r="C27" i="8"/>
  <c r="E1255" i="23"/>
  <c r="M1306" i="23"/>
  <c r="O1306" i="23"/>
  <c r="A1256" i="23"/>
  <c r="B1256" i="23"/>
  <c r="T1255" i="23"/>
  <c r="P1255" i="23"/>
  <c r="Q1255" i="23"/>
  <c r="R1255" i="23"/>
  <c r="S1255" i="23"/>
  <c r="P15" i="8"/>
  <c r="N15" i="8"/>
  <c r="M15" i="8"/>
  <c r="L15" i="8"/>
  <c r="K15" i="8"/>
  <c r="J15" i="8"/>
  <c r="I15" i="8"/>
  <c r="H15" i="8"/>
  <c r="G15" i="8"/>
  <c r="F15" i="8"/>
  <c r="C15" i="8"/>
  <c r="O15" i="8"/>
  <c r="E583" i="23"/>
  <c r="M634" i="23"/>
  <c r="O634" i="23"/>
  <c r="A584" i="23"/>
  <c r="B584" i="23"/>
  <c r="T583" i="23"/>
  <c r="P583" i="23"/>
  <c r="Q583" i="23"/>
  <c r="R583" i="23"/>
  <c r="S583" i="23"/>
  <c r="N14" i="8"/>
  <c r="K14" i="8"/>
  <c r="I14" i="8"/>
  <c r="H14" i="8"/>
  <c r="F14" i="8"/>
  <c r="P14" i="8"/>
  <c r="O14" i="8"/>
  <c r="M14" i="8"/>
  <c r="L14" i="8"/>
  <c r="J14" i="8"/>
  <c r="G14" i="8"/>
  <c r="C14" i="8"/>
  <c r="E527" i="23"/>
  <c r="M578" i="23"/>
  <c r="O578" i="23"/>
  <c r="A528" i="23"/>
  <c r="B528" i="23"/>
  <c r="T527" i="23"/>
  <c r="P527" i="23"/>
  <c r="AG554" i="23" s="1"/>
  <c r="Q527" i="23"/>
  <c r="R527" i="23"/>
  <c r="S527" i="23"/>
  <c r="P26" i="8"/>
  <c r="P25" i="8"/>
  <c r="O25" i="8"/>
  <c r="N25" i="8"/>
  <c r="M25" i="8"/>
  <c r="L25" i="8"/>
  <c r="K25" i="8"/>
  <c r="J25" i="8"/>
  <c r="I25" i="8"/>
  <c r="H25" i="8"/>
  <c r="G25" i="8"/>
  <c r="F25" i="8"/>
  <c r="C25" i="8"/>
  <c r="E1143" i="23"/>
  <c r="M1194" i="23"/>
  <c r="O1194" i="23"/>
  <c r="A1144" i="23"/>
  <c r="B1144" i="23"/>
  <c r="T1143" i="23"/>
  <c r="P1143" i="23"/>
  <c r="Q1143" i="23"/>
  <c r="R1143" i="23"/>
  <c r="S1143" i="23"/>
  <c r="O9" i="8"/>
  <c r="P9" i="8"/>
  <c r="M9" i="8"/>
  <c r="K9" i="8"/>
  <c r="J9" i="8"/>
  <c r="I9" i="8"/>
  <c r="H9" i="8"/>
  <c r="G9" i="8"/>
  <c r="F9" i="8"/>
  <c r="C9" i="8"/>
  <c r="N9" i="8"/>
  <c r="L9" i="8"/>
  <c r="E247" i="23"/>
  <c r="M298" i="23"/>
  <c r="O298" i="23"/>
  <c r="A248" i="23"/>
  <c r="B248" i="23"/>
  <c r="E248" i="23" s="1"/>
  <c r="I248" i="23" s="1"/>
  <c r="T247" i="23"/>
  <c r="P247" i="23"/>
  <c r="Q247" i="23"/>
  <c r="R247" i="23"/>
  <c r="S247"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2" i="8"/>
  <c r="B132" i="8"/>
  <c r="D103" i="8"/>
  <c r="AH1620" i="23"/>
  <c r="D131" i="8"/>
  <c r="B131" i="8"/>
  <c r="C103" i="8"/>
  <c r="AH1619" i="23"/>
  <c r="D130" i="8"/>
  <c r="B130" i="8"/>
  <c r="B103" i="8"/>
  <c r="AH1618"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12" i="8"/>
  <c r="O12" i="8"/>
  <c r="N12" i="8"/>
  <c r="M12" i="8"/>
  <c r="L12" i="8"/>
  <c r="K12" i="8"/>
  <c r="J12" i="8"/>
  <c r="I12" i="8"/>
  <c r="H12" i="8"/>
  <c r="G12" i="8"/>
  <c r="F12" i="8"/>
  <c r="C12" i="8"/>
  <c r="E415" i="23"/>
  <c r="M466" i="23"/>
  <c r="N466" i="23"/>
  <c r="O466" i="23"/>
  <c r="A416" i="23"/>
  <c r="B416" i="23"/>
  <c r="T415" i="23"/>
  <c r="P415" i="23"/>
  <c r="Q415" i="23"/>
  <c r="R415" i="23"/>
  <c r="S415" i="23"/>
  <c r="G466" i="23"/>
  <c r="P23" i="8"/>
  <c r="O23" i="8"/>
  <c r="N23" i="8"/>
  <c r="M23" i="8"/>
  <c r="L23" i="8"/>
  <c r="K23" i="8"/>
  <c r="J23" i="8"/>
  <c r="I23" i="8"/>
  <c r="H23" i="8"/>
  <c r="G23" i="8"/>
  <c r="F23" i="8"/>
  <c r="C23" i="8"/>
  <c r="E1031" i="23"/>
  <c r="M1082" i="23"/>
  <c r="O1082" i="23"/>
  <c r="A1032" i="23"/>
  <c r="B1032" i="23"/>
  <c r="T1031" i="23"/>
  <c r="P1031" i="23"/>
  <c r="Q1031" i="23"/>
  <c r="R1031" i="23"/>
  <c r="S1031" i="23"/>
  <c r="P22" i="8"/>
  <c r="O22" i="8"/>
  <c r="N22" i="8"/>
  <c r="M22" i="8"/>
  <c r="L22" i="8"/>
  <c r="K22" i="8"/>
  <c r="J22" i="8"/>
  <c r="I22" i="8"/>
  <c r="H22" i="8"/>
  <c r="G22" i="8"/>
  <c r="F22" i="8"/>
  <c r="C22" i="8"/>
  <c r="E975" i="23"/>
  <c r="M1026" i="23"/>
  <c r="O1026" i="23"/>
  <c r="A976" i="23"/>
  <c r="B976" i="23"/>
  <c r="E976" i="23" s="1"/>
  <c r="I976" i="23" s="1"/>
  <c r="T975" i="23"/>
  <c r="P975" i="23"/>
  <c r="Q975" i="23"/>
  <c r="R975" i="23"/>
  <c r="S975" i="23"/>
  <c r="P11" i="8"/>
  <c r="O11" i="8"/>
  <c r="N11" i="8"/>
  <c r="M11" i="8"/>
  <c r="L11" i="8"/>
  <c r="K11" i="8"/>
  <c r="J11" i="8"/>
  <c r="I11" i="8"/>
  <c r="H11" i="8"/>
  <c r="G11" i="8"/>
  <c r="F11" i="8"/>
  <c r="C11" i="8"/>
  <c r="E359" i="23"/>
  <c r="M410" i="23"/>
  <c r="O410" i="23"/>
  <c r="A360" i="23"/>
  <c r="B360" i="23"/>
  <c r="T359" i="23"/>
  <c r="P359" i="23"/>
  <c r="Q359" i="23"/>
  <c r="R359" i="23"/>
  <c r="S359" i="23"/>
  <c r="P28" i="8"/>
  <c r="O28" i="8"/>
  <c r="N28" i="8"/>
  <c r="M28" i="8"/>
  <c r="L28" i="8"/>
  <c r="K28" i="8"/>
  <c r="J28" i="8"/>
  <c r="I28" i="8"/>
  <c r="H28" i="8"/>
  <c r="G28" i="8"/>
  <c r="F28" i="8"/>
  <c r="C28" i="8"/>
  <c r="E1311" i="23"/>
  <c r="O1362" i="23"/>
  <c r="M1362" i="23"/>
  <c r="N1362" i="23"/>
  <c r="A1312" i="23"/>
  <c r="B1312" i="23"/>
  <c r="T1311" i="23"/>
  <c r="P1311" i="23"/>
  <c r="Q1311" i="23"/>
  <c r="R1311" i="23"/>
  <c r="S1311" i="23"/>
  <c r="G1362" i="23"/>
  <c r="P21" i="8"/>
  <c r="N21" i="8"/>
  <c r="L21" i="8"/>
  <c r="J21" i="8"/>
  <c r="I21" i="8"/>
  <c r="G21" i="8"/>
  <c r="F21" i="8"/>
  <c r="C21" i="8"/>
  <c r="O21" i="8"/>
  <c r="M21" i="8"/>
  <c r="K21" i="8"/>
  <c r="H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0" i="8"/>
  <c r="O10" i="8"/>
  <c r="N10" i="8"/>
  <c r="M10" i="8"/>
  <c r="L10" i="8"/>
  <c r="K10" i="8"/>
  <c r="J10" i="8"/>
  <c r="I10" i="8"/>
  <c r="H10" i="8"/>
  <c r="G10" i="8"/>
  <c r="F10" i="8"/>
  <c r="C10" i="8"/>
  <c r="E303" i="23"/>
  <c r="M354" i="23"/>
  <c r="O354" i="23"/>
  <c r="A304" i="23"/>
  <c r="B304" i="23"/>
  <c r="T303" i="23"/>
  <c r="P303" i="23"/>
  <c r="Q303" i="23"/>
  <c r="R303" i="23"/>
  <c r="S303" i="23"/>
  <c r="P19" i="8"/>
  <c r="O19" i="8"/>
  <c r="N19" i="8"/>
  <c r="M19" i="8"/>
  <c r="L19" i="8"/>
  <c r="K19" i="8"/>
  <c r="J19" i="8"/>
  <c r="I19" i="8"/>
  <c r="H19" i="8"/>
  <c r="G19" i="8"/>
  <c r="F19" i="8"/>
  <c r="C19" i="8"/>
  <c r="E807" i="23"/>
  <c r="M858" i="23"/>
  <c r="O858" i="23"/>
  <c r="A808" i="23"/>
  <c r="B808" i="23"/>
  <c r="T807" i="23"/>
  <c r="P807" i="23"/>
  <c r="Q807" i="23"/>
  <c r="R807" i="23"/>
  <c r="S807" i="23"/>
  <c r="P18" i="8"/>
  <c r="O18" i="8"/>
  <c r="N18" i="8"/>
  <c r="M18" i="8"/>
  <c r="L18" i="8"/>
  <c r="K18" i="8"/>
  <c r="J18" i="8"/>
  <c r="I18" i="8"/>
  <c r="H18" i="8"/>
  <c r="G18" i="8"/>
  <c r="F18" i="8"/>
  <c r="C18" i="8"/>
  <c r="E751" i="23"/>
  <c r="M802" i="23"/>
  <c r="O802" i="23"/>
  <c r="A752" i="23"/>
  <c r="B752" i="23"/>
  <c r="T751" i="23"/>
  <c r="P751" i="23"/>
  <c r="Q751" i="23"/>
  <c r="R751" i="23"/>
  <c r="S751"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F15" i="19"/>
  <c r="C61" i="10"/>
  <c r="G17" i="19"/>
  <c r="G11" i="9"/>
  <c r="H10" i="9"/>
  <c r="M1206" i="23"/>
  <c r="M926" i="23"/>
  <c r="N757" i="23"/>
  <c r="M757" i="23"/>
  <c r="M758" i="23"/>
  <c r="M646" i="23"/>
  <c r="N589" i="23"/>
  <c r="M589" i="23"/>
  <c r="M366" i="23"/>
  <c r="M310" i="23"/>
  <c r="M254" i="23"/>
  <c r="M4054" i="22"/>
  <c r="N4054" i="22"/>
  <c r="U4054" i="22" s="1"/>
  <c r="M3754" i="22"/>
  <c r="N3754" i="22"/>
  <c r="U3754" i="22" s="1"/>
  <c r="M3700" i="22"/>
  <c r="N3700" i="22"/>
  <c r="U3700" i="22" s="1"/>
  <c r="M3592" i="22"/>
  <c r="N3592" i="22"/>
  <c r="U3592" i="22" s="1"/>
  <c r="M3484" i="22"/>
  <c r="N3484" i="22"/>
  <c r="U3484" i="22" s="1"/>
  <c r="M3430" i="22"/>
  <c r="N3430" i="22"/>
  <c r="U3430" i="22" s="1"/>
  <c r="M3376" i="22"/>
  <c r="N3376" i="22"/>
  <c r="U3376" i="22" s="1"/>
  <c r="M3322" i="22"/>
  <c r="N3322" i="22"/>
  <c r="U3322" i="22" s="1"/>
  <c r="M3268" i="22"/>
  <c r="N3268" i="22"/>
  <c r="U3268" i="22" s="1"/>
  <c r="N2674" i="22"/>
  <c r="U2674" i="22" s="1"/>
  <c r="M2674" i="22"/>
  <c r="M2620" i="22"/>
  <c r="N2620" i="22"/>
  <c r="U2620" i="22" s="1"/>
  <c r="M2512" i="22"/>
  <c r="N2512" i="22"/>
  <c r="U2512" i="22" s="1"/>
  <c r="M2458" i="22"/>
  <c r="N2458" i="22"/>
  <c r="U2458" i="22" s="1"/>
  <c r="M2404" i="22"/>
  <c r="N2404" i="22"/>
  <c r="U2404" i="22" s="1"/>
  <c r="M2350" i="22"/>
  <c r="N2350" i="22"/>
  <c r="U2350" i="22" s="1"/>
  <c r="M2296" i="22"/>
  <c r="N2296" i="22"/>
  <c r="U2296" i="22" s="1"/>
  <c r="M2242" i="22"/>
  <c r="N2242" i="22"/>
  <c r="U2242" i="22" s="1"/>
  <c r="M2188" i="22"/>
  <c r="N2188" i="22"/>
  <c r="U2188" i="22" s="1"/>
  <c r="M1702" i="22"/>
  <c r="N1702" i="22"/>
  <c r="U1702" i="22" s="1"/>
  <c r="M1594" i="22"/>
  <c r="N1594" i="22"/>
  <c r="U1594" i="22" s="1"/>
  <c r="M1486" i="22"/>
  <c r="N1486" i="22"/>
  <c r="U1486" i="22" s="1"/>
  <c r="N1432" i="22"/>
  <c r="U1432" i="22" s="1"/>
  <c r="M1432" i="22"/>
  <c r="M1378" i="22"/>
  <c r="N1378" i="22"/>
  <c r="U1378" i="22" s="1"/>
  <c r="M1324" i="22"/>
  <c r="N1324" i="22"/>
  <c r="U1324" i="22" s="1"/>
  <c r="M1216" i="22"/>
  <c r="N1216" i="22"/>
  <c r="U1216" i="22" s="1"/>
  <c r="N1162" i="22"/>
  <c r="U1162" i="22" s="1"/>
  <c r="M1162" i="22"/>
  <c r="M1108" i="22"/>
  <c r="N1108" i="22"/>
  <c r="U1108" i="22" s="1"/>
  <c r="M622" i="22"/>
  <c r="N622" i="22"/>
  <c r="U622" i="22" s="1"/>
  <c r="M568" i="22"/>
  <c r="N568" i="22"/>
  <c r="U568" i="22" s="1"/>
  <c r="M514" i="22"/>
  <c r="N514" i="22"/>
  <c r="U514" i="22" s="1"/>
  <c r="M406" i="22"/>
  <c r="N406" i="22"/>
  <c r="U406" i="22" s="1"/>
  <c r="M352" i="22"/>
  <c r="N352" i="22"/>
  <c r="U352" i="22" s="1"/>
  <c r="N298" i="22"/>
  <c r="U298" i="22" s="1"/>
  <c r="M298" i="22"/>
  <c r="N244" i="22"/>
  <c r="U244" i="22" s="1"/>
  <c r="M244" i="22"/>
  <c r="M190" i="22"/>
  <c r="N190" i="22"/>
  <c r="U190" i="22" s="1"/>
  <c r="B1530" i="23"/>
  <c r="B1418" i="23"/>
  <c r="B858" i="23"/>
  <c r="H1424" i="23"/>
  <c r="K1424" i="23" s="1"/>
  <c r="H1368" i="23"/>
  <c r="K1368" i="23" s="1"/>
  <c r="H248" i="23"/>
  <c r="K248" i="23" s="1"/>
  <c r="H976" i="23"/>
  <c r="K976" i="23" s="1"/>
  <c r="K1430" i="23"/>
  <c r="F1430" i="23"/>
  <c r="K1094" i="23"/>
  <c r="F1094" i="23"/>
  <c r="F1038" i="23"/>
  <c r="K1038" i="23"/>
  <c r="K590" i="23"/>
  <c r="F590" i="23"/>
  <c r="F478" i="23"/>
  <c r="K478" i="23"/>
  <c r="K422" i="23"/>
  <c r="F422" i="23"/>
  <c r="T4677" i="22"/>
  <c r="D4625" i="22"/>
  <c r="F4625" i="22"/>
  <c r="F4571" i="22"/>
  <c r="K4571" i="22"/>
  <c r="K4217" i="22"/>
  <c r="F4217" i="22"/>
  <c r="O4217" i="22" s="1"/>
  <c r="K4163" i="22"/>
  <c r="F4163" i="22"/>
  <c r="O4163" i="22" s="1"/>
  <c r="K4055" i="22"/>
  <c r="F4055" i="22"/>
  <c r="O4055" i="22" s="1"/>
  <c r="K3647" i="22"/>
  <c r="F3647" i="22"/>
  <c r="O3647" i="22" s="1"/>
  <c r="K3539" i="22"/>
  <c r="F3539" i="22"/>
  <c r="O3539" i="22" s="1"/>
  <c r="F3485" i="22"/>
  <c r="O3485" i="22" s="1"/>
  <c r="K3485" i="22"/>
  <c r="F3215" i="22"/>
  <c r="O3215" i="22" s="1"/>
  <c r="K3215" i="22"/>
  <c r="K3107" i="22"/>
  <c r="F3107" i="22"/>
  <c r="O3107" i="22" s="1"/>
  <c r="K2783" i="22"/>
  <c r="F2783" i="22"/>
  <c r="O2783" i="22" s="1"/>
  <c r="F2729" i="22"/>
  <c r="O2729" i="22" s="1"/>
  <c r="K2729" i="22"/>
  <c r="F2675" i="22"/>
  <c r="O2675" i="22" s="1"/>
  <c r="K2675" i="22"/>
  <c r="K2513" i="22"/>
  <c r="F2513" i="22"/>
  <c r="O2513" i="22" s="1"/>
  <c r="K2459" i="22"/>
  <c r="F2459" i="22"/>
  <c r="O2459" i="22" s="1"/>
  <c r="K2351" i="22"/>
  <c r="F2351" i="22"/>
  <c r="O2351" i="22" s="1"/>
  <c r="F1973" i="22"/>
  <c r="O1973" i="22" s="1"/>
  <c r="K1973" i="22"/>
  <c r="K1649" i="22"/>
  <c r="F1649" i="22"/>
  <c r="O1649" i="22" s="1"/>
  <c r="F1595" i="22"/>
  <c r="O1595" i="22" s="1"/>
  <c r="K1595" i="22"/>
  <c r="K1541" i="22"/>
  <c r="F1541" i="22"/>
  <c r="O1541" i="22" s="1"/>
  <c r="K1487" i="22"/>
  <c r="F1487" i="22"/>
  <c r="O1487" i="22" s="1"/>
  <c r="K1433" i="22"/>
  <c r="F1433" i="22"/>
  <c r="O1433" i="22" s="1"/>
  <c r="F1163" i="22"/>
  <c r="O1163" i="22" s="1"/>
  <c r="K1163" i="22"/>
  <c r="F1109" i="22"/>
  <c r="O1109" i="22" s="1"/>
  <c r="K1109" i="22"/>
  <c r="F785" i="22"/>
  <c r="O785" i="22" s="1"/>
  <c r="K785" i="22"/>
  <c r="K731" i="22"/>
  <c r="F731" i="22"/>
  <c r="O731" i="22" s="1"/>
  <c r="K407" i="22"/>
  <c r="F407" i="22"/>
  <c r="O407" i="22" s="1"/>
  <c r="F353" i="22"/>
  <c r="O353" i="22" s="1"/>
  <c r="K353" i="22"/>
  <c r="K299" i="22"/>
  <c r="F299" i="22"/>
  <c r="O299" i="22" s="1"/>
  <c r="F245" i="22"/>
  <c r="O245" i="22" s="1"/>
  <c r="K245" i="22"/>
  <c r="F20" i="18"/>
  <c r="G20" i="18"/>
  <c r="H20" i="18"/>
  <c r="F21" i="17"/>
  <c r="C21" i="18" s="1"/>
  <c r="E21" i="18" s="1"/>
  <c r="O21" i="17" s="1"/>
  <c r="K21" i="17"/>
  <c r="O4052" i="22"/>
  <c r="O4053" i="22"/>
  <c r="O4051" i="22"/>
  <c r="O4108" i="22"/>
  <c r="O4107" i="22"/>
  <c r="O4106" i="22"/>
  <c r="O4105" i="22"/>
  <c r="O4162" i="22"/>
  <c r="O4160" i="22"/>
  <c r="O4159" i="22"/>
  <c r="O4216" i="22"/>
  <c r="O4213" i="22"/>
  <c r="O4214" i="22"/>
  <c r="B1474" i="23" l="1"/>
  <c r="B578" i="23"/>
  <c r="H1200" i="23"/>
  <c r="K1200" i="23" s="1"/>
  <c r="H808" i="23"/>
  <c r="K808" i="23" s="1"/>
  <c r="O255" i="23"/>
  <c r="E1424" i="23"/>
  <c r="I1424" i="23" s="1"/>
  <c r="O4625" i="22"/>
  <c r="S1199" i="23"/>
  <c r="P1199" i="23"/>
  <c r="Q1199" i="23"/>
  <c r="R1199" i="23"/>
  <c r="T1199" i="23"/>
  <c r="A1200" i="23"/>
  <c r="B1200" i="23"/>
  <c r="O1250" i="23"/>
  <c r="M1250" i="23"/>
  <c r="O26" i="8"/>
  <c r="I26" i="8"/>
  <c r="N26" i="8"/>
  <c r="M26" i="8"/>
  <c r="L26" i="8"/>
  <c r="K26" i="8"/>
  <c r="E1199" i="23"/>
  <c r="H26" i="8"/>
  <c r="G26" i="8"/>
  <c r="F26" i="8"/>
  <c r="C26" i="8"/>
  <c r="J26" i="8"/>
  <c r="K1319" i="23"/>
  <c r="F1319" i="23"/>
  <c r="K1039" i="23"/>
  <c r="F1039" i="23"/>
  <c r="K927" i="23"/>
  <c r="F927" i="23"/>
  <c r="K591" i="23"/>
  <c r="F591" i="23"/>
  <c r="K4572" i="22"/>
  <c r="F4572" i="22"/>
  <c r="K4518" i="22"/>
  <c r="F4518" i="22"/>
  <c r="K3216" i="22"/>
  <c r="F3216" i="22"/>
  <c r="O3216" i="22" s="1"/>
  <c r="K3108" i="22"/>
  <c r="F3108" i="22"/>
  <c r="O3108" i="22" s="1"/>
  <c r="K3000" i="22"/>
  <c r="F3000" i="22"/>
  <c r="O3000" i="22" s="1"/>
  <c r="K2568" i="22"/>
  <c r="F2568" i="22"/>
  <c r="O2568" i="22" s="1"/>
  <c r="K2244" i="22"/>
  <c r="F2244" i="22"/>
  <c r="O2244" i="22" s="1"/>
  <c r="K2136" i="22"/>
  <c r="F2136" i="22"/>
  <c r="O2136" i="22" s="1"/>
  <c r="K1434" i="22"/>
  <c r="F1434" i="22"/>
  <c r="O1434" i="22" s="1"/>
  <c r="K1380" i="22"/>
  <c r="F1380" i="22"/>
  <c r="O1380" i="22" s="1"/>
  <c r="K1326" i="22"/>
  <c r="F1326" i="22"/>
  <c r="O1326" i="22" s="1"/>
  <c r="K948" i="22"/>
  <c r="F948" i="22"/>
  <c r="O948" i="22" s="1"/>
  <c r="K570" i="22"/>
  <c r="F570" i="22"/>
  <c r="O570" i="22" s="1"/>
  <c r="K516" i="22"/>
  <c r="F516" i="22"/>
  <c r="O516" i="22" s="1"/>
  <c r="K192" i="22"/>
  <c r="F192" i="22"/>
  <c r="O192" i="22" s="1"/>
  <c r="K138" i="22"/>
  <c r="F138" i="22"/>
  <c r="O138" i="22" s="1"/>
  <c r="K84" i="22"/>
  <c r="F84" i="22"/>
  <c r="O84" i="22" s="1"/>
  <c r="AG1450" i="23"/>
  <c r="AG1451" i="23"/>
  <c r="AG1452" i="23"/>
  <c r="AG1453" i="23"/>
  <c r="AG1455" i="23"/>
  <c r="AG1459" i="23"/>
  <c r="AG1456" i="23"/>
  <c r="AG1461" i="23"/>
  <c r="AG1460" i="23"/>
  <c r="AG1457" i="23"/>
  <c r="AG1458" i="23"/>
  <c r="AG1454" i="23"/>
  <c r="J1368" i="23"/>
  <c r="E1368" i="23"/>
  <c r="I1368" i="23" s="1"/>
  <c r="AG279" i="23"/>
  <c r="AG280" i="23"/>
  <c r="AG281" i="23"/>
  <c r="AG282" i="23"/>
  <c r="AG283" i="23"/>
  <c r="AG284" i="23"/>
  <c r="AG285" i="23"/>
  <c r="AG274" i="23"/>
  <c r="AG275" i="23"/>
  <c r="AG276" i="23"/>
  <c r="AG277" i="23"/>
  <c r="AG278" i="23"/>
  <c r="AG1338" i="23"/>
  <c r="AG1339" i="23"/>
  <c r="AG1340" i="23"/>
  <c r="AG1341" i="23"/>
  <c r="AG337" i="23"/>
  <c r="AG338" i="23"/>
  <c r="AG339" i="23"/>
  <c r="AG341" i="23"/>
  <c r="AG331" i="23"/>
  <c r="AG336" i="23"/>
  <c r="AG340" i="23"/>
  <c r="AG330" i="23"/>
  <c r="AG332" i="23"/>
  <c r="AG334" i="23"/>
  <c r="AG335" i="23"/>
  <c r="AG333" i="23"/>
  <c r="I4619" i="22"/>
  <c r="O4622" i="22"/>
  <c r="O4621" i="22"/>
  <c r="O4623" i="22"/>
  <c r="O4624" i="22"/>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J1431" i="23"/>
  <c r="D1431" i="23"/>
  <c r="P1431" i="23"/>
  <c r="Q1431" i="23"/>
  <c r="R1431" i="23"/>
  <c r="L1432" i="23"/>
  <c r="I1432" i="23"/>
  <c r="C1432" i="23"/>
  <c r="E1432" i="23"/>
  <c r="G1432" i="23"/>
  <c r="B1433" i="23"/>
  <c r="N1374" i="23"/>
  <c r="M1374" i="23"/>
  <c r="J1375" i="23"/>
  <c r="D1375" i="23"/>
  <c r="P1375" i="23"/>
  <c r="Q1375" i="23"/>
  <c r="R1375" i="23"/>
  <c r="L1376" i="23"/>
  <c r="I1376" i="23"/>
  <c r="C1376" i="23"/>
  <c r="E1376" i="23"/>
  <c r="G1376" i="23"/>
  <c r="B1377" i="23"/>
  <c r="N1318" i="23"/>
  <c r="M1318" i="23"/>
  <c r="M1319" i="23"/>
  <c r="J1319" i="23"/>
  <c r="N1319" i="23" s="1"/>
  <c r="D1319" i="23"/>
  <c r="Q1319" i="23"/>
  <c r="P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M1207" i="23"/>
  <c r="J1207" i="23"/>
  <c r="N1207" i="23" s="1"/>
  <c r="D1207" i="23"/>
  <c r="Q1207" i="23"/>
  <c r="P1207" i="23"/>
  <c r="R1207" i="23"/>
  <c r="L1208" i="23"/>
  <c r="I1208" i="23"/>
  <c r="C1208" i="23"/>
  <c r="K1208" i="23" s="1"/>
  <c r="E1208" i="23"/>
  <c r="F1208" i="23"/>
  <c r="G1208" i="23"/>
  <c r="B1209" i="23"/>
  <c r="N1150" i="23"/>
  <c r="M1150" i="23"/>
  <c r="M1151" i="23"/>
  <c r="J1151" i="23"/>
  <c r="N1151" i="23" s="1"/>
  <c r="D1151" i="23"/>
  <c r="Q1151" i="23"/>
  <c r="R1151" i="23"/>
  <c r="P1151" i="23"/>
  <c r="L1152" i="23"/>
  <c r="I1152" i="23"/>
  <c r="C1152" i="23"/>
  <c r="K1152" i="23" s="1"/>
  <c r="E1152" i="23"/>
  <c r="F1152" i="23"/>
  <c r="G1152" i="23"/>
  <c r="B1153" i="23"/>
  <c r="J1095" i="23"/>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G1040" i="23"/>
  <c r="C1040" i="23"/>
  <c r="E1040" i="23"/>
  <c r="B1041" i="23"/>
  <c r="N982" i="23"/>
  <c r="M982" i="23"/>
  <c r="M983" i="23"/>
  <c r="J983" i="23"/>
  <c r="N983" i="23" s="1"/>
  <c r="D983" i="23"/>
  <c r="Q983" i="23"/>
  <c r="P983" i="23"/>
  <c r="R983" i="23"/>
  <c r="L984" i="23"/>
  <c r="I984" i="23"/>
  <c r="C984" i="23"/>
  <c r="K984" i="23" s="1"/>
  <c r="E984" i="23"/>
  <c r="F984" i="23"/>
  <c r="O984" i="23" s="1"/>
  <c r="G984" i="23"/>
  <c r="B985" i="23"/>
  <c r="M927" i="23"/>
  <c r="J927" i="23"/>
  <c r="N927" i="23" s="1"/>
  <c r="D927" i="23"/>
  <c r="Q927" i="23"/>
  <c r="P927" i="23"/>
  <c r="R927" i="23"/>
  <c r="L928" i="23"/>
  <c r="I928" i="23"/>
  <c r="C928" i="23"/>
  <c r="K928" i="23" s="1"/>
  <c r="E928" i="23"/>
  <c r="F928" i="23"/>
  <c r="G928" i="23"/>
  <c r="B929" i="23"/>
  <c r="N870" i="23"/>
  <c r="M870" i="23"/>
  <c r="J871" i="23"/>
  <c r="D871" i="23"/>
  <c r="P871" i="23"/>
  <c r="R871" i="23"/>
  <c r="Q871" i="23"/>
  <c r="L872" i="23"/>
  <c r="I872" i="23"/>
  <c r="C872" i="23"/>
  <c r="E872" i="23"/>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R759" i="23"/>
  <c r="Q759" i="23"/>
  <c r="L760" i="23"/>
  <c r="I760" i="23"/>
  <c r="C760" i="23"/>
  <c r="K760" i="23" s="1"/>
  <c r="E760" i="23"/>
  <c r="F760" i="23"/>
  <c r="G760" i="23"/>
  <c r="B761" i="23"/>
  <c r="N702" i="23"/>
  <c r="M702" i="23"/>
  <c r="M703" i="23"/>
  <c r="J703" i="23"/>
  <c r="N703" i="23" s="1"/>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J479" i="23"/>
  <c r="D479" i="23"/>
  <c r="P479" i="23"/>
  <c r="Q479" i="23"/>
  <c r="R479" i="23"/>
  <c r="L480" i="23"/>
  <c r="I480" i="23"/>
  <c r="C480" i="23"/>
  <c r="K480" i="23" s="1"/>
  <c r="E480" i="23"/>
  <c r="F480" i="23"/>
  <c r="G480" i="23"/>
  <c r="B481"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K312" i="23" s="1"/>
  <c r="E312" i="23"/>
  <c r="F312" i="23"/>
  <c r="G312" i="23"/>
  <c r="B313" i="23"/>
  <c r="M255" i="23"/>
  <c r="J255" i="23"/>
  <c r="N255" i="23" s="1"/>
  <c r="AE255" i="23" s="1"/>
  <c r="D255" i="23"/>
  <c r="P255" i="23"/>
  <c r="Q255" i="23"/>
  <c r="R255" i="23"/>
  <c r="L256" i="23"/>
  <c r="I256" i="23"/>
  <c r="C256" i="23"/>
  <c r="K256" i="23" s="1"/>
  <c r="E256" i="23"/>
  <c r="F256" i="23"/>
  <c r="O256" i="23" s="1"/>
  <c r="G256" i="23"/>
  <c r="B257" i="23"/>
  <c r="M4734" i="22"/>
  <c r="D4734" i="22"/>
  <c r="J4734" i="22"/>
  <c r="N4734" i="22" s="1"/>
  <c r="P4734" i="22"/>
  <c r="Q4734" i="22"/>
  <c r="R4734" i="22"/>
  <c r="L4735" i="22"/>
  <c r="C4735" i="22"/>
  <c r="K4735" i="22" s="1"/>
  <c r="E4735" i="22"/>
  <c r="F4735" i="22"/>
  <c r="G4735" i="22"/>
  <c r="I4735" i="22"/>
  <c r="B4736" i="22"/>
  <c r="U4679" i="22"/>
  <c r="S4679" i="22"/>
  <c r="D4680" i="22"/>
  <c r="J4680" i="22"/>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E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D4110" i="22"/>
  <c r="J4110" i="22"/>
  <c r="P4110" i="22"/>
  <c r="Q4110" i="22"/>
  <c r="R4110" i="22"/>
  <c r="L4111" i="22"/>
  <c r="C4111" i="22"/>
  <c r="K4111" i="22" s="1"/>
  <c r="E4111" i="22"/>
  <c r="F4111" i="22"/>
  <c r="O4111" i="22" s="1"/>
  <c r="G4111" i="22"/>
  <c r="I4111" i="22"/>
  <c r="B4112" i="22"/>
  <c r="J4056" i="22"/>
  <c r="D4056" i="22"/>
  <c r="P4056" i="22"/>
  <c r="Q4056" i="22"/>
  <c r="R4056" i="22"/>
  <c r="L4057" i="22"/>
  <c r="G4057" i="22"/>
  <c r="B4058" i="22"/>
  <c r="C4057" i="22"/>
  <c r="E4057" i="22"/>
  <c r="I4057"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K3649" i="22" s="1"/>
  <c r="E3649" i="22"/>
  <c r="F3649" i="22"/>
  <c r="O3649" i="22" s="1"/>
  <c r="G3649" i="22"/>
  <c r="B3650" i="22"/>
  <c r="I3649" i="22"/>
  <c r="L3595" i="22"/>
  <c r="E3595" i="22"/>
  <c r="B3596" i="22"/>
  <c r="C3595" i="22"/>
  <c r="K3595" i="22" s="1"/>
  <c r="F3595" i="22"/>
  <c r="O3595" i="22" s="1"/>
  <c r="G3595" i="22"/>
  <c r="I3595" i="22"/>
  <c r="J3594" i="22"/>
  <c r="D3594" i="22"/>
  <c r="P3594" i="22"/>
  <c r="Q3594" i="22"/>
  <c r="R3594"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D3432" i="22"/>
  <c r="J3432" i="22"/>
  <c r="Q3432" i="22"/>
  <c r="P3432" i="22"/>
  <c r="R3432" i="22"/>
  <c r="L3433" i="22"/>
  <c r="C3433" i="22"/>
  <c r="E3433" i="22"/>
  <c r="G3433" i="22"/>
  <c r="I3433" i="22"/>
  <c r="B3434" i="22"/>
  <c r="M3378" i="22"/>
  <c r="D3378" i="22"/>
  <c r="J3378" i="22"/>
  <c r="N3378" i="22" s="1"/>
  <c r="U3378" i="22" s="1"/>
  <c r="Q3378" i="22"/>
  <c r="P3378" i="22"/>
  <c r="R3378" i="22"/>
  <c r="L3379" i="22"/>
  <c r="C3379" i="22"/>
  <c r="E3379" i="22"/>
  <c r="G3379" i="22"/>
  <c r="I3379" i="22"/>
  <c r="B3380" i="22"/>
  <c r="M3324" i="22"/>
  <c r="D3324" i="22"/>
  <c r="J3324" i="22"/>
  <c r="N3324" i="22" s="1"/>
  <c r="U3324" i="22" s="1"/>
  <c r="Q3324" i="22"/>
  <c r="P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D3162" i="22"/>
  <c r="J3162" i="22"/>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D2784" i="22"/>
  <c r="J2784" i="22"/>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P2676" i="22"/>
  <c r="Q2676" i="22"/>
  <c r="R2676" i="22"/>
  <c r="L2677" i="22"/>
  <c r="B2678" i="22"/>
  <c r="C2677" i="22"/>
  <c r="E2677" i="22"/>
  <c r="G2677" i="22"/>
  <c r="I2677" i="22"/>
  <c r="D2676" i="22"/>
  <c r="J2676"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E1921" i="22"/>
  <c r="G1921" i="22"/>
  <c r="I1921" i="22"/>
  <c r="B1922" i="22"/>
  <c r="D1866" i="22"/>
  <c r="J1866" i="22"/>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D1596" i="22"/>
  <c r="J1596" i="22"/>
  <c r="P1596" i="22"/>
  <c r="Q1596" i="22"/>
  <c r="R1596" i="22"/>
  <c r="L1597" i="22"/>
  <c r="C1597" i="22"/>
  <c r="K1597" i="22" s="1"/>
  <c r="E1597" i="22"/>
  <c r="F1597" i="22"/>
  <c r="O1597" i="22" s="1"/>
  <c r="G1597" i="22"/>
  <c r="I1597" i="22"/>
  <c r="B1598" i="22"/>
  <c r="D1542" i="22"/>
  <c r="J1542" i="22"/>
  <c r="P1542" i="22"/>
  <c r="Q1542" i="22"/>
  <c r="R1542" i="22"/>
  <c r="L1543" i="22"/>
  <c r="C1543" i="22"/>
  <c r="E1543" i="22"/>
  <c r="G1543" i="22"/>
  <c r="I1543" i="22"/>
  <c r="B1544" i="22"/>
  <c r="D1488" i="22"/>
  <c r="J1488" i="22"/>
  <c r="P1488" i="22"/>
  <c r="Q1488" i="22"/>
  <c r="R1488" i="22"/>
  <c r="L1489" i="22"/>
  <c r="C1489" i="22"/>
  <c r="K1489" i="22" s="1"/>
  <c r="E1489" i="22"/>
  <c r="F1489" i="22"/>
  <c r="O1489" i="22" s="1"/>
  <c r="G1489" i="22"/>
  <c r="I1489" i="22"/>
  <c r="B1490" i="22"/>
  <c r="M1434" i="22"/>
  <c r="L1435" i="22"/>
  <c r="C1435" i="22"/>
  <c r="K1435" i="22" s="1"/>
  <c r="E1435" i="22"/>
  <c r="B1436" i="22"/>
  <c r="I1435" i="22"/>
  <c r="F1435" i="22"/>
  <c r="O1435" i="22" s="1"/>
  <c r="G1435" i="22"/>
  <c r="J1434" i="22"/>
  <c r="N1434" i="22" s="1"/>
  <c r="U1434" i="22" s="1"/>
  <c r="D1434" i="22"/>
  <c r="P1434" i="22"/>
  <c r="Q1434" i="22"/>
  <c r="R1434"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L1165" i="22"/>
  <c r="I1165" i="22"/>
  <c r="B1166" i="22"/>
  <c r="C1165" i="22"/>
  <c r="E1165" i="22"/>
  <c r="G1165" i="22"/>
  <c r="D1164" i="22"/>
  <c r="J1164" i="22"/>
  <c r="P1164" i="22"/>
  <c r="Q1164" i="22"/>
  <c r="R1164" i="22"/>
  <c r="M1110" i="22"/>
  <c r="J1110" i="22"/>
  <c r="N1110" i="22" s="1"/>
  <c r="U1110" i="22" s="1"/>
  <c r="D1110" i="22"/>
  <c r="L1111" i="22"/>
  <c r="G1111" i="22"/>
  <c r="E1111" i="22"/>
  <c r="I1111" i="22"/>
  <c r="B1112" i="22"/>
  <c r="C1111" i="22"/>
  <c r="P1110" i="22"/>
  <c r="Q1110" i="22"/>
  <c r="R1110" i="22"/>
  <c r="D1056" i="22"/>
  <c r="J1056" i="22"/>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K787" i="22" s="1"/>
  <c r="E787" i="22"/>
  <c r="F787" i="22"/>
  <c r="O787" i="22" s="1"/>
  <c r="G787" i="22"/>
  <c r="I787" i="22"/>
  <c r="B788" i="22"/>
  <c r="D732" i="22"/>
  <c r="J732" i="22"/>
  <c r="P732" i="22"/>
  <c r="Q732" i="22"/>
  <c r="R732" i="22"/>
  <c r="L733" i="22"/>
  <c r="C733" i="22"/>
  <c r="E733" i="22"/>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L517" i="22"/>
  <c r="I517" i="22"/>
  <c r="C517" i="22"/>
  <c r="E517" i="22"/>
  <c r="G517" i="22"/>
  <c r="B518" i="22"/>
  <c r="J516" i="22"/>
  <c r="N516" i="22" s="1"/>
  <c r="U516" i="22" s="1"/>
  <c r="D516" i="22"/>
  <c r="P516" i="22"/>
  <c r="Q516" i="22"/>
  <c r="R516"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K355" i="22" s="1"/>
  <c r="G355" i="22"/>
  <c r="F355" i="22"/>
  <c r="O355" i="22" s="1"/>
  <c r="B356" i="22"/>
  <c r="I355" i="22"/>
  <c r="E355" i="22"/>
  <c r="L301" i="22"/>
  <c r="B302" i="22"/>
  <c r="C301" i="22"/>
  <c r="K301" i="22" s="1"/>
  <c r="E301" i="22"/>
  <c r="I301" i="22"/>
  <c r="F301" i="22"/>
  <c r="O301" i="22" s="1"/>
  <c r="G301" i="22"/>
  <c r="P300" i="22"/>
  <c r="Q300" i="22"/>
  <c r="R300" i="22"/>
  <c r="D300" i="22"/>
  <c r="J300" i="22"/>
  <c r="P246" i="22"/>
  <c r="Q246" i="22"/>
  <c r="R246" i="22"/>
  <c r="D246" i="22"/>
  <c r="J246" i="22"/>
  <c r="L247" i="22"/>
  <c r="E247" i="22"/>
  <c r="G247" i="22"/>
  <c r="I247" i="22"/>
  <c r="B248" i="22"/>
  <c r="C247" i="22"/>
  <c r="M192" i="22"/>
  <c r="P192" i="22"/>
  <c r="Q192" i="22"/>
  <c r="R192" i="22"/>
  <c r="D192" i="22"/>
  <c r="J192" i="22"/>
  <c r="N192" i="22" s="1"/>
  <c r="U192" i="22" s="1"/>
  <c r="L193" i="22"/>
  <c r="E193" i="22"/>
  <c r="G193" i="22"/>
  <c r="B194" i="22"/>
  <c r="C193" i="22"/>
  <c r="K193" i="22" s="1"/>
  <c r="F193" i="22"/>
  <c r="O193" i="22" s="1"/>
  <c r="I193"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E1536" i="23"/>
  <c r="J1536" i="23"/>
  <c r="E1480" i="23"/>
  <c r="J1480" i="23"/>
  <c r="J1424" i="23"/>
  <c r="O1429" i="23"/>
  <c r="O1428" i="23"/>
  <c r="O1427" i="23"/>
  <c r="O1426"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O1374" i="23"/>
  <c r="O1373" i="23"/>
  <c r="AE1373" i="23" s="1"/>
  <c r="O1372" i="23"/>
  <c r="AE1372" i="23" s="1"/>
  <c r="O1370" i="23"/>
  <c r="AE1370" i="23" s="1"/>
  <c r="O1371" i="23"/>
  <c r="AE1371" i="23" s="1"/>
  <c r="E472" i="23"/>
  <c r="J472" i="23"/>
  <c r="E696" i="23"/>
  <c r="J696" i="23"/>
  <c r="E640" i="23"/>
  <c r="J640" i="23"/>
  <c r="E1256" i="23"/>
  <c r="J1256" i="23"/>
  <c r="E584" i="23"/>
  <c r="J584" i="23"/>
  <c r="AH554" i="23"/>
  <c r="B46" i="8"/>
  <c r="E528" i="23"/>
  <c r="J528" i="23"/>
  <c r="E1200" i="23"/>
  <c r="J1200" i="23"/>
  <c r="E1144" i="23"/>
  <c r="J1144"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J248" i="23"/>
  <c r="O254" i="23"/>
  <c r="AE254" i="23" s="1"/>
  <c r="O253" i="23"/>
  <c r="AE253" i="23" s="1"/>
  <c r="O252" i="23"/>
  <c r="AE252" i="23" s="1"/>
  <c r="O251" i="23"/>
  <c r="AE251" i="23" s="1"/>
  <c r="O250" i="23"/>
  <c r="AE250" i="23" s="1"/>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20" i="23"/>
  <c r="D104" i="8"/>
  <c r="C132" i="8"/>
  <c r="AI1619" i="23"/>
  <c r="C104" i="8"/>
  <c r="C131" i="8"/>
  <c r="AI1618" i="23"/>
  <c r="B104" i="8"/>
  <c r="C130" i="8"/>
  <c r="E1088" i="23"/>
  <c r="J1088" i="23"/>
  <c r="E416" i="23"/>
  <c r="J416" i="23"/>
  <c r="J1032" i="23"/>
  <c r="E1032" i="23"/>
  <c r="J976" i="23"/>
  <c r="O982" i="23"/>
  <c r="O981" i="23"/>
  <c r="AE981" i="23" s="1"/>
  <c r="O980" i="23"/>
  <c r="AE980" i="23" s="1"/>
  <c r="O979" i="23"/>
  <c r="AE979" i="23" s="1"/>
  <c r="O978" i="23"/>
  <c r="AE978" i="23" s="1"/>
  <c r="E360" i="23"/>
  <c r="J360" i="23"/>
  <c r="E1312" i="23"/>
  <c r="J1312" i="23"/>
  <c r="E920" i="23"/>
  <c r="J920" i="23"/>
  <c r="E864" i="23"/>
  <c r="J864" i="23"/>
  <c r="E304" i="23"/>
  <c r="J304" i="23"/>
  <c r="E808" i="23"/>
  <c r="J808" i="23"/>
  <c r="E752" i="23"/>
  <c r="J752" i="23"/>
  <c r="D22" i="17"/>
  <c r="J22" i="17"/>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N1430" i="23"/>
  <c r="AE1430" i="23" s="1"/>
  <c r="M1430" i="23"/>
  <c r="M1094" i="23"/>
  <c r="N1094" i="23"/>
  <c r="M1038" i="23"/>
  <c r="N1038" i="23"/>
  <c r="M590" i="23"/>
  <c r="N590" i="23"/>
  <c r="M478" i="23"/>
  <c r="N478" i="23"/>
  <c r="M422" i="23"/>
  <c r="N422" i="23"/>
  <c r="M4571" i="22"/>
  <c r="N4571" i="22"/>
  <c r="M4217" i="22"/>
  <c r="N4217" i="22"/>
  <c r="U4217" i="22" s="1"/>
  <c r="M4163" i="22"/>
  <c r="N4163" i="22"/>
  <c r="U4163" i="22" s="1"/>
  <c r="M4055" i="22"/>
  <c r="N4055" i="22"/>
  <c r="U4055" i="22" s="1"/>
  <c r="M3647" i="22"/>
  <c r="N3647" i="22"/>
  <c r="U3647" i="22" s="1"/>
  <c r="M3539" i="22"/>
  <c r="N3539" i="22"/>
  <c r="U3539" i="22" s="1"/>
  <c r="M3485" i="22"/>
  <c r="N3485" i="22"/>
  <c r="U3485" i="22" s="1"/>
  <c r="M3215" i="22"/>
  <c r="N3215" i="22"/>
  <c r="U3215" i="22" s="1"/>
  <c r="M3107" i="22"/>
  <c r="N3107" i="22"/>
  <c r="U3107" i="22" s="1"/>
  <c r="M2783" i="22"/>
  <c r="N2783" i="22"/>
  <c r="S2783" i="22" s="1"/>
  <c r="T2783" i="22" s="1"/>
  <c r="U2783" i="22" s="1"/>
  <c r="M2729" i="22"/>
  <c r="N2729" i="22"/>
  <c r="U2729" i="22" s="1"/>
  <c r="M2675" i="22"/>
  <c r="N2675" i="22"/>
  <c r="U2675" i="22" s="1"/>
  <c r="M2513" i="22"/>
  <c r="N2513" i="22"/>
  <c r="U2513" i="22" s="1"/>
  <c r="M2459" i="22"/>
  <c r="N2459" i="22"/>
  <c r="U2459" i="22" s="1"/>
  <c r="M2351" i="22"/>
  <c r="N2351" i="22"/>
  <c r="U2351" i="22" s="1"/>
  <c r="M1973" i="22"/>
  <c r="N1973" i="22"/>
  <c r="U1973" i="22" s="1"/>
  <c r="M1649" i="22"/>
  <c r="N1649" i="22"/>
  <c r="U1649" i="22" s="1"/>
  <c r="M1595" i="22"/>
  <c r="N1595" i="22"/>
  <c r="U1595" i="22" s="1"/>
  <c r="M1541" i="22"/>
  <c r="N1541" i="22"/>
  <c r="U1541" i="22" s="1"/>
  <c r="M1487" i="22"/>
  <c r="N1487" i="22"/>
  <c r="U1487" i="22" s="1"/>
  <c r="N1433" i="22"/>
  <c r="U1433" i="22" s="1"/>
  <c r="M1433" i="22"/>
  <c r="M1163" i="22"/>
  <c r="N1163" i="22"/>
  <c r="U1163" i="22" s="1"/>
  <c r="M1109" i="22"/>
  <c r="N1109" i="22"/>
  <c r="U1109" i="22" s="1"/>
  <c r="M785" i="22"/>
  <c r="N785" i="22"/>
  <c r="U785" i="22" s="1"/>
  <c r="M731" i="22"/>
  <c r="N731" i="22"/>
  <c r="U731" i="22" s="1"/>
  <c r="M407" i="22"/>
  <c r="N407" i="22"/>
  <c r="U407" i="22" s="1"/>
  <c r="N353" i="22"/>
  <c r="U353" i="22" s="1"/>
  <c r="M353" i="22"/>
  <c r="M299" i="22"/>
  <c r="N299" i="22"/>
  <c r="U299" i="22" s="1"/>
  <c r="M245" i="22"/>
  <c r="N245" i="22"/>
  <c r="U245" i="22" s="1"/>
  <c r="M21" i="17"/>
  <c r="N21" i="17"/>
  <c r="U21" i="17" s="1"/>
  <c r="O983" i="23"/>
  <c r="U1535" i="23"/>
  <c r="U1479" i="23"/>
  <c r="U1423" i="23"/>
  <c r="U1367" i="23"/>
  <c r="U471" i="23"/>
  <c r="U695" i="23"/>
  <c r="U639" i="23"/>
  <c r="U1255" i="23"/>
  <c r="U583" i="23"/>
  <c r="U1199" i="23"/>
  <c r="U1143" i="23"/>
  <c r="U527" i="23"/>
  <c r="U247" i="23"/>
  <c r="U1087" i="23"/>
  <c r="U415" i="23"/>
  <c r="U975" i="23"/>
  <c r="U359" i="23"/>
  <c r="U1031" i="23"/>
  <c r="U751" i="23"/>
  <c r="U1311" i="23"/>
  <c r="U919" i="23"/>
  <c r="U863" i="23"/>
  <c r="U303" i="23"/>
  <c r="U807" i="23"/>
  <c r="O1430" i="23"/>
  <c r="F1487" i="23"/>
  <c r="K1487" i="23"/>
  <c r="F1431" i="23"/>
  <c r="O1431" i="23" s="1"/>
  <c r="K1431" i="23"/>
  <c r="K1375" i="23"/>
  <c r="F1375" i="23"/>
  <c r="O1375" i="23" s="1"/>
  <c r="K1095" i="23"/>
  <c r="F1095" i="23"/>
  <c r="F871" i="23"/>
  <c r="K871" i="23"/>
  <c r="F479" i="23"/>
  <c r="K479" i="23"/>
  <c r="T4678" i="22"/>
  <c r="F4680" i="22"/>
  <c r="K4680" i="22"/>
  <c r="D4626" i="22"/>
  <c r="F4626" i="22"/>
  <c r="O4626" i="22" s="1"/>
  <c r="K4110" i="22"/>
  <c r="F4110" i="22"/>
  <c r="O4110" i="22" s="1"/>
  <c r="K4056" i="22"/>
  <c r="F4056" i="22"/>
  <c r="O4056" i="22" s="1"/>
  <c r="F3594" i="22"/>
  <c r="O3594" i="22" s="1"/>
  <c r="K3594" i="22"/>
  <c r="F3540" i="22"/>
  <c r="O3540" i="22" s="1"/>
  <c r="K3540" i="22"/>
  <c r="F3486" i="22"/>
  <c r="O3486" i="22" s="1"/>
  <c r="K3486" i="22"/>
  <c r="F3432" i="22"/>
  <c r="O3432" i="22" s="1"/>
  <c r="K3432" i="22"/>
  <c r="F3162" i="22"/>
  <c r="O3162" i="22" s="1"/>
  <c r="K3162" i="22"/>
  <c r="K3054" i="22"/>
  <c r="F3054" i="22"/>
  <c r="O3054" i="22" s="1"/>
  <c r="F2784" i="22"/>
  <c r="O2784" i="22" s="1"/>
  <c r="K2784" i="22"/>
  <c r="K2730" i="22"/>
  <c r="F2730" i="22"/>
  <c r="O2730" i="22" s="1"/>
  <c r="F2676" i="22"/>
  <c r="O2676" i="22" s="1"/>
  <c r="K2676" i="22"/>
  <c r="F2622" i="22"/>
  <c r="O2622" i="22" s="1"/>
  <c r="K2622" i="22"/>
  <c r="K2406" i="22"/>
  <c r="F2406" i="22"/>
  <c r="O2406" i="22" s="1"/>
  <c r="F2352" i="22"/>
  <c r="O2352" i="22" s="1"/>
  <c r="K2352" i="22"/>
  <c r="F2298" i="22"/>
  <c r="O2298" i="22" s="1"/>
  <c r="K2298" i="22"/>
  <c r="K1920" i="22"/>
  <c r="F1920" i="22"/>
  <c r="O1920" i="22" s="1"/>
  <c r="K1866" i="22"/>
  <c r="F1866" i="22"/>
  <c r="O1866" i="22" s="1"/>
  <c r="K1596" i="22"/>
  <c r="F1596" i="22"/>
  <c r="O1596" i="22" s="1"/>
  <c r="K1542" i="22"/>
  <c r="F1542" i="22"/>
  <c r="O1542" i="22" s="1"/>
  <c r="K1488" i="22"/>
  <c r="F1488" i="22"/>
  <c r="O1488" i="22" s="1"/>
  <c r="K1164" i="22"/>
  <c r="F1164" i="22"/>
  <c r="O1164" i="22" s="1"/>
  <c r="K1056" i="22"/>
  <c r="F1056" i="22"/>
  <c r="O1056" i="22" s="1"/>
  <c r="K732" i="22"/>
  <c r="F732" i="22"/>
  <c r="O732" i="22" s="1"/>
  <c r="F354" i="22"/>
  <c r="O354" i="22" s="1"/>
  <c r="K354" i="22"/>
  <c r="F300" i="22"/>
  <c r="O300" i="22" s="1"/>
  <c r="K300" i="22"/>
  <c r="F246" i="22"/>
  <c r="O246" i="22" s="1"/>
  <c r="K246" i="22"/>
  <c r="AG1562" i="23"/>
  <c r="AG1563" i="23"/>
  <c r="AG1568" i="23"/>
  <c r="AG1567" i="23"/>
  <c r="AG1569" i="23"/>
  <c r="AG1570" i="23"/>
  <c r="AG1571" i="23"/>
  <c r="AG1572" i="23"/>
  <c r="AG1573" i="23"/>
  <c r="AG1566" i="23"/>
  <c r="AG1565" i="23"/>
  <c r="AG1564" i="23"/>
  <c r="AG1511" i="23"/>
  <c r="AG1515" i="23"/>
  <c r="AG1509" i="23"/>
  <c r="AG1508" i="23"/>
  <c r="AG1507" i="23"/>
  <c r="AG1506" i="23"/>
  <c r="AG1517" i="23"/>
  <c r="AG1516" i="23"/>
  <c r="AG1514" i="23"/>
  <c r="AG1513" i="23"/>
  <c r="AG1512" i="23"/>
  <c r="AG1510" i="23"/>
  <c r="AG1397" i="23"/>
  <c r="AG1400" i="23"/>
  <c r="AG1398" i="23"/>
  <c r="AG1399" i="23"/>
  <c r="AG1401" i="23"/>
  <c r="AG1402" i="23"/>
  <c r="AG1394" i="23"/>
  <c r="AG1395" i="23"/>
  <c r="AG1396" i="23"/>
  <c r="AG1403" i="23"/>
  <c r="AG1405" i="23"/>
  <c r="AG1404" i="23"/>
  <c r="AG508" i="23"/>
  <c r="AG507" i="23"/>
  <c r="AG506" i="23"/>
  <c r="AG502" i="23"/>
  <c r="AG505" i="23"/>
  <c r="AG504" i="23"/>
  <c r="AG501" i="23"/>
  <c r="AG500" i="23"/>
  <c r="AG499" i="23"/>
  <c r="AG503" i="23"/>
  <c r="AG498" i="23"/>
  <c r="AG509" i="23"/>
  <c r="AG677" i="23"/>
  <c r="AG674" i="23"/>
  <c r="AG673" i="23"/>
  <c r="AG672" i="23"/>
  <c r="AG671" i="23"/>
  <c r="AG670" i="23"/>
  <c r="AG669" i="23"/>
  <c r="AG668" i="23"/>
  <c r="AG666" i="23"/>
  <c r="AG675" i="23"/>
  <c r="AG667" i="23"/>
  <c r="AG676" i="23"/>
  <c r="AG1289" i="23"/>
  <c r="AG1288" i="23"/>
  <c r="AG1286" i="23"/>
  <c r="AG1290" i="23"/>
  <c r="AG1287" i="23"/>
  <c r="AG1282" i="23"/>
  <c r="AG1285" i="23"/>
  <c r="AG1284" i="23"/>
  <c r="AG1283" i="23"/>
  <c r="AG1293" i="23"/>
  <c r="AG1291" i="23"/>
  <c r="AG1292" i="23"/>
  <c r="AG613" i="23"/>
  <c r="AG614" i="23"/>
  <c r="AG615" i="23"/>
  <c r="AG616" i="23"/>
  <c r="AG617" i="23"/>
  <c r="AG612" i="23"/>
  <c r="AG619" i="23"/>
  <c r="AG620" i="23"/>
  <c r="AG621" i="23"/>
  <c r="AG618" i="23"/>
  <c r="AG611" i="23"/>
  <c r="AG610" i="23"/>
  <c r="AG563" i="23"/>
  <c r="AG562" i="23"/>
  <c r="AG561" i="23"/>
  <c r="AG560" i="23"/>
  <c r="AG559" i="23"/>
  <c r="AG555" i="23"/>
  <c r="AG556" i="23"/>
  <c r="AG557" i="23"/>
  <c r="AG558" i="23"/>
  <c r="AG565" i="23"/>
  <c r="AG564" i="23"/>
  <c r="AG1230" i="23"/>
  <c r="AG1226" i="23"/>
  <c r="AG1232" i="23"/>
  <c r="AG1231" i="23"/>
  <c r="AG1233" i="23"/>
  <c r="AG1234" i="23"/>
  <c r="AG1235" i="23"/>
  <c r="AG1236" i="23"/>
  <c r="AG1227" i="23"/>
  <c r="AG1228" i="23"/>
  <c r="AG1229" i="23"/>
  <c r="AG1237" i="23"/>
  <c r="AG1173" i="23"/>
  <c r="AG1172" i="23"/>
  <c r="AG1174" i="23"/>
  <c r="AG1176" i="23"/>
  <c r="AG1178" i="23"/>
  <c r="AG1180" i="23"/>
  <c r="AG1170" i="23"/>
  <c r="AG1171" i="23"/>
  <c r="AG1181" i="23"/>
  <c r="AG1179" i="23"/>
  <c r="AG1177" i="23"/>
  <c r="AG1175" i="23"/>
  <c r="AG1121" i="23"/>
  <c r="AG1125" i="23"/>
  <c r="AG1124" i="23"/>
  <c r="AG1123" i="23"/>
  <c r="AG1122" i="23"/>
  <c r="AG1118" i="23"/>
  <c r="AG1119" i="23"/>
  <c r="AG1115" i="23"/>
  <c r="AG1120" i="23"/>
  <c r="AG1114" i="23"/>
  <c r="AG1116" i="23"/>
  <c r="AG1117" i="23"/>
  <c r="AG448" i="23"/>
  <c r="AG449" i="23"/>
  <c r="AG450" i="23"/>
  <c r="AG451" i="23"/>
  <c r="AG453" i="23"/>
  <c r="AG442" i="23"/>
  <c r="AG452" i="23"/>
  <c r="AG443" i="23"/>
  <c r="AG444" i="23"/>
  <c r="AG445" i="23"/>
  <c r="AG446" i="23"/>
  <c r="AG447" i="23"/>
  <c r="AG1058" i="23"/>
  <c r="AG1059" i="23"/>
  <c r="AG1060" i="23"/>
  <c r="AG1061" i="23"/>
  <c r="AG1066" i="23"/>
  <c r="AG1064" i="23"/>
  <c r="AG1062" i="23"/>
  <c r="AG1069" i="23"/>
  <c r="AG1063" i="23"/>
  <c r="AG1068" i="23"/>
  <c r="AG1067" i="23"/>
  <c r="AG1065" i="23"/>
  <c r="AG1008" i="23"/>
  <c r="AG1007" i="23"/>
  <c r="AG1006" i="23"/>
  <c r="AG1005" i="23"/>
  <c r="AG1013" i="23"/>
  <c r="AG1004" i="23"/>
  <c r="AG1003" i="23"/>
  <c r="AG1002" i="23"/>
  <c r="AG1012" i="23"/>
  <c r="AG1011" i="23"/>
  <c r="AG1010" i="23"/>
  <c r="AG1009" i="23"/>
  <c r="AG387" i="23"/>
  <c r="AG397" i="23"/>
  <c r="AG396" i="23"/>
  <c r="AG394" i="23"/>
  <c r="AG392" i="23"/>
  <c r="AG389" i="23"/>
  <c r="AG388" i="23"/>
  <c r="AG386" i="23"/>
  <c r="AG395" i="23"/>
  <c r="AG393" i="23"/>
  <c r="AG391" i="23"/>
  <c r="AG390" i="23"/>
  <c r="AG1349" i="23"/>
  <c r="AG1342" i="23"/>
  <c r="AG1343" i="23"/>
  <c r="AG1346" i="23"/>
  <c r="AG1345" i="23"/>
  <c r="AG1344" i="23"/>
  <c r="AG1347" i="23"/>
  <c r="AG1348" i="23"/>
  <c r="AG946" i="23"/>
  <c r="AG952" i="23"/>
  <c r="AG953" i="23"/>
  <c r="AG954" i="23"/>
  <c r="AG955" i="23"/>
  <c r="AG956" i="23"/>
  <c r="AG957" i="23"/>
  <c r="AG948" i="23"/>
  <c r="AG949" i="23"/>
  <c r="AG950" i="23"/>
  <c r="AG951" i="23"/>
  <c r="AG947" i="23"/>
  <c r="AG894" i="23"/>
  <c r="AG892" i="23"/>
  <c r="AG901" i="23"/>
  <c r="AG898" i="23"/>
  <c r="AG895" i="23"/>
  <c r="AG891" i="23"/>
  <c r="AG900" i="23"/>
  <c r="AG897" i="23"/>
  <c r="AG893" i="23"/>
  <c r="AG890" i="23"/>
  <c r="AG899" i="23"/>
  <c r="AG896" i="23"/>
  <c r="AG836" i="23"/>
  <c r="AG842" i="23"/>
  <c r="AG843" i="23"/>
  <c r="AG845" i="23"/>
  <c r="AG844" i="23"/>
  <c r="AG835" i="23"/>
  <c r="AG837" i="23"/>
  <c r="AG838" i="23"/>
  <c r="AG839" i="23"/>
  <c r="AG840" i="23"/>
  <c r="AG841" i="23"/>
  <c r="AG834" i="23"/>
  <c r="AG785" i="23"/>
  <c r="AG789" i="23"/>
  <c r="AG788" i="23"/>
  <c r="AG784" i="23"/>
  <c r="AG783" i="23"/>
  <c r="AG782" i="23"/>
  <c r="AG787" i="23"/>
  <c r="AG778" i="23"/>
  <c r="AG779" i="23"/>
  <c r="AG786" i="23"/>
  <c r="AG781" i="23"/>
  <c r="AG780" i="23"/>
  <c r="K22" i="17"/>
  <c r="F22" i="17"/>
  <c r="C22" i="18" s="1"/>
  <c r="E22" i="18" s="1"/>
  <c r="O22" i="17" s="1"/>
  <c r="AE982" i="23" l="1"/>
  <c r="AE983" i="23"/>
  <c r="AH1338" i="23"/>
  <c r="B60" i="8"/>
  <c r="C60" i="8"/>
  <c r="AH1339" i="23"/>
  <c r="D60" i="8"/>
  <c r="AH1340" i="23"/>
  <c r="E60" i="8"/>
  <c r="AH1341" i="23"/>
  <c r="I42" i="8"/>
  <c r="AH337" i="23"/>
  <c r="J42" i="8"/>
  <c r="AH338" i="23"/>
  <c r="K42" i="8"/>
  <c r="AH339" i="23"/>
  <c r="AH341" i="23"/>
  <c r="M42" i="8"/>
  <c r="AH331" i="23"/>
  <c r="C42" i="8"/>
  <c r="H42" i="8"/>
  <c r="AH336" i="23"/>
  <c r="AH340" i="23"/>
  <c r="L42" i="8"/>
  <c r="AH330" i="23"/>
  <c r="B42" i="8"/>
  <c r="D42" i="8"/>
  <c r="AH332" i="23"/>
  <c r="AH334" i="23"/>
  <c r="F42" i="8"/>
  <c r="G42" i="8"/>
  <c r="AH335" i="23"/>
  <c r="AH333" i="23"/>
  <c r="E42" i="8"/>
  <c r="K1264" i="23"/>
  <c r="F1264" i="23"/>
  <c r="K704" i="23"/>
  <c r="F704" i="23"/>
  <c r="K4681" i="22"/>
  <c r="F4681" i="22"/>
  <c r="K4573" i="22"/>
  <c r="F4573" i="22"/>
  <c r="K3757" i="22"/>
  <c r="F3757" i="22"/>
  <c r="O3757" i="22" s="1"/>
  <c r="K3703" i="22"/>
  <c r="F3703" i="22"/>
  <c r="O3703" i="22" s="1"/>
  <c r="K3433" i="22"/>
  <c r="F3433" i="22"/>
  <c r="O3433" i="22" s="1"/>
  <c r="K2893" i="22"/>
  <c r="F2893" i="22"/>
  <c r="O2893" i="22" s="1"/>
  <c r="K2623" i="22"/>
  <c r="F2623" i="22"/>
  <c r="O2623" i="22" s="1"/>
  <c r="K2515" i="22"/>
  <c r="F2515" i="22"/>
  <c r="O2515" i="22" s="1"/>
  <c r="K2299" i="22"/>
  <c r="F2299" i="22"/>
  <c r="O2299" i="22" s="1"/>
  <c r="K2245" i="22"/>
  <c r="F2245" i="22"/>
  <c r="O2245" i="22" s="1"/>
  <c r="K1921" i="22"/>
  <c r="F1921" i="22"/>
  <c r="O1921" i="22" s="1"/>
  <c r="K1867" i="22"/>
  <c r="F1867" i="22"/>
  <c r="O1867" i="22" s="1"/>
  <c r="K1543" i="22"/>
  <c r="F1543" i="22"/>
  <c r="O1543" i="22" s="1"/>
  <c r="K733" i="22"/>
  <c r="F733" i="22"/>
  <c r="O733" i="22" s="1"/>
  <c r="K85" i="22"/>
  <c r="F85" i="22"/>
  <c r="O85"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C1377" i="23"/>
  <c r="E1377" i="23"/>
  <c r="G1377" i="23"/>
  <c r="B1378" i="23"/>
  <c r="J1320" i="23"/>
  <c r="D1320" i="23"/>
  <c r="P1320" i="23"/>
  <c r="Q1320" i="23"/>
  <c r="R1320" i="23"/>
  <c r="L1321" i="23"/>
  <c r="I1321" i="23"/>
  <c r="C1321" i="23"/>
  <c r="K1321" i="23" s="1"/>
  <c r="E1321" i="23"/>
  <c r="F1321" i="23"/>
  <c r="O1321" i="23" s="1"/>
  <c r="G1321" i="23"/>
  <c r="B1322" i="23"/>
  <c r="M1264" i="23"/>
  <c r="J1264" i="23"/>
  <c r="N1264" i="23" s="1"/>
  <c r="D1264" i="23"/>
  <c r="Q1264" i="23"/>
  <c r="P1264" i="23"/>
  <c r="R1264" i="23"/>
  <c r="L1265" i="23"/>
  <c r="I1265" i="23"/>
  <c r="C1265" i="23"/>
  <c r="K1265" i="23" s="1"/>
  <c r="E1265" i="23"/>
  <c r="F1265" i="23"/>
  <c r="G1265" i="23"/>
  <c r="B1266" i="23"/>
  <c r="M1208" i="23"/>
  <c r="J1208" i="23"/>
  <c r="N1208" i="23" s="1"/>
  <c r="D1208" i="23"/>
  <c r="P1208" i="23"/>
  <c r="Q1208" i="23"/>
  <c r="R1208" i="23"/>
  <c r="L1209" i="23"/>
  <c r="I1209" i="23"/>
  <c r="C1209" i="23"/>
  <c r="E1209" i="23"/>
  <c r="G1209" i="23"/>
  <c r="B1210" i="23"/>
  <c r="M1152" i="23"/>
  <c r="J1152" i="23"/>
  <c r="N1152" i="23" s="1"/>
  <c r="D1152" i="23"/>
  <c r="Q1152" i="23"/>
  <c r="P1152" i="23"/>
  <c r="R1152" i="23"/>
  <c r="L1153" i="23"/>
  <c r="I1153" i="23"/>
  <c r="C1153" i="23"/>
  <c r="E1153" i="23"/>
  <c r="G1153" i="23"/>
  <c r="B1154" i="23"/>
  <c r="M1096" i="23"/>
  <c r="J1096" i="23"/>
  <c r="N1096" i="23" s="1"/>
  <c r="D1096" i="23"/>
  <c r="Q1096" i="23"/>
  <c r="R1096" i="23"/>
  <c r="P1096" i="23"/>
  <c r="L1097" i="23"/>
  <c r="I1097" i="23"/>
  <c r="C1097" i="23"/>
  <c r="K1097" i="23" s="1"/>
  <c r="E1097" i="23"/>
  <c r="F1097" i="23"/>
  <c r="O1097" i="23" s="1"/>
  <c r="G1097" i="23"/>
  <c r="B1098" i="23"/>
  <c r="P1040" i="23"/>
  <c r="Q1040" i="23"/>
  <c r="R1040" i="23"/>
  <c r="J1040" i="23"/>
  <c r="D1040" i="23"/>
  <c r="L1041" i="23"/>
  <c r="I1041" i="23"/>
  <c r="G1041" i="23"/>
  <c r="C1041" i="23"/>
  <c r="K1041" i="23" s="1"/>
  <c r="E1041" i="23"/>
  <c r="F1041" i="23"/>
  <c r="O1041" i="23" s="1"/>
  <c r="B1042" i="23"/>
  <c r="M984" i="23"/>
  <c r="J984" i="23"/>
  <c r="N984" i="23" s="1"/>
  <c r="AE984" i="23" s="1"/>
  <c r="D984" i="23"/>
  <c r="P984" i="23"/>
  <c r="Q984" i="23"/>
  <c r="R984" i="23"/>
  <c r="L985" i="23"/>
  <c r="I985" i="23"/>
  <c r="C985" i="23"/>
  <c r="E985" i="23"/>
  <c r="G985" i="23"/>
  <c r="B986" i="23"/>
  <c r="M928" i="23"/>
  <c r="J928" i="23"/>
  <c r="N928" i="23" s="1"/>
  <c r="D928" i="23"/>
  <c r="Q928" i="23"/>
  <c r="P928" i="23"/>
  <c r="R928" i="23"/>
  <c r="L929" i="23"/>
  <c r="I929" i="23"/>
  <c r="C929" i="23"/>
  <c r="K929" i="23" s="1"/>
  <c r="E929" i="23"/>
  <c r="F929" i="23"/>
  <c r="O929" i="23" s="1"/>
  <c r="G929" i="23"/>
  <c r="B930" i="23"/>
  <c r="J872" i="23"/>
  <c r="D872" i="23"/>
  <c r="Q872" i="23"/>
  <c r="R872" i="23"/>
  <c r="P872" i="23"/>
  <c r="L873" i="23"/>
  <c r="I873" i="23"/>
  <c r="C873" i="23"/>
  <c r="K873" i="23" s="1"/>
  <c r="E873" i="23"/>
  <c r="F873" i="23"/>
  <c r="O873" i="23" s="1"/>
  <c r="G873" i="23"/>
  <c r="B874" i="23"/>
  <c r="M816" i="23"/>
  <c r="J816" i="23"/>
  <c r="N816" i="23" s="1"/>
  <c r="D816" i="23"/>
  <c r="P816" i="23"/>
  <c r="Q816" i="23"/>
  <c r="R816" i="23"/>
  <c r="L817" i="23"/>
  <c r="I817" i="23"/>
  <c r="C817" i="23"/>
  <c r="E817" i="23"/>
  <c r="G817" i="23"/>
  <c r="B818" i="23"/>
  <c r="M760" i="23"/>
  <c r="J760" i="23"/>
  <c r="N760" i="23" s="1"/>
  <c r="D760" i="23"/>
  <c r="P760" i="23"/>
  <c r="R760" i="23"/>
  <c r="Q760" i="23"/>
  <c r="L761" i="23"/>
  <c r="I761" i="23"/>
  <c r="C761" i="23"/>
  <c r="K761" i="23" s="1"/>
  <c r="E761" i="23"/>
  <c r="F761" i="23"/>
  <c r="O761" i="23" s="1"/>
  <c r="G761" i="23"/>
  <c r="B762"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E537" i="23"/>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AE256" i="23" s="1"/>
  <c r="D256" i="23"/>
  <c r="P256" i="23"/>
  <c r="Q256" i="23"/>
  <c r="R256" i="23"/>
  <c r="L257" i="23"/>
  <c r="I257" i="23"/>
  <c r="C257" i="23"/>
  <c r="K257" i="23" s="1"/>
  <c r="E257" i="23"/>
  <c r="F257" i="23"/>
  <c r="O257" i="23" s="1"/>
  <c r="G257" i="23"/>
  <c r="B258" i="23"/>
  <c r="D4735" i="22"/>
  <c r="M4735" i="22" s="1"/>
  <c r="N4735" i="22" s="1"/>
  <c r="J4735" i="22"/>
  <c r="P4735" i="22"/>
  <c r="Q4735" i="22"/>
  <c r="R4735" i="22"/>
  <c r="L4736" i="22"/>
  <c r="C4736" i="22"/>
  <c r="E4736" i="22"/>
  <c r="G4736" i="22"/>
  <c r="I4736" i="22"/>
  <c r="B4737" i="22"/>
  <c r="U4680" i="22"/>
  <c r="S4680" i="22"/>
  <c r="D4681" i="22"/>
  <c r="M4681" i="22" s="1"/>
  <c r="N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E4520" i="22"/>
  <c r="G4520" i="22"/>
  <c r="I4520" i="22"/>
  <c r="B4521" i="22"/>
  <c r="D4219" i="22"/>
  <c r="J4219" i="22"/>
  <c r="P4219" i="22"/>
  <c r="Q4219" i="22"/>
  <c r="R4219" i="22"/>
  <c r="L4220" i="22"/>
  <c r="C4220" i="22"/>
  <c r="K4220" i="22" s="1"/>
  <c r="E4220" i="22"/>
  <c r="F4220" i="22"/>
  <c r="O4220" i="22" s="1"/>
  <c r="G4220" i="22"/>
  <c r="I4220" i="22"/>
  <c r="B4221" i="22"/>
  <c r="D4165" i="22"/>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P4057" i="22"/>
  <c r="Q4057" i="22"/>
  <c r="R4057" i="22"/>
  <c r="L4058" i="22"/>
  <c r="G4058" i="22"/>
  <c r="B4059" i="22"/>
  <c r="C4058" i="22"/>
  <c r="E4058" i="22"/>
  <c r="I4058" i="22"/>
  <c r="D4057" i="22"/>
  <c r="J4057"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L3596" i="22"/>
  <c r="G3596" i="22"/>
  <c r="C3596" i="22"/>
  <c r="E3596" i="22"/>
  <c r="I3596" i="22"/>
  <c r="B3597" i="22"/>
  <c r="D3595" i="22"/>
  <c r="J3595" i="22"/>
  <c r="N3595" i="22" s="1"/>
  <c r="U3595" i="22" s="1"/>
  <c r="P3595" i="22"/>
  <c r="Q3595" i="22"/>
  <c r="R3595"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M3433" i="22"/>
  <c r="D3433" i="22"/>
  <c r="J3433" i="22"/>
  <c r="N3433" i="22" s="1"/>
  <c r="U3433" i="22" s="1"/>
  <c r="Q3433" i="22"/>
  <c r="P3433" i="22"/>
  <c r="R3433" i="22"/>
  <c r="L3434" i="22"/>
  <c r="C3434" i="22"/>
  <c r="E3434" i="22"/>
  <c r="G3434" i="22"/>
  <c r="I3434" i="22"/>
  <c r="B3435" i="22"/>
  <c r="D3379" i="22"/>
  <c r="J3379" i="22"/>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Q3271" i="22"/>
  <c r="P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L2678" i="22"/>
  <c r="E2678" i="22"/>
  <c r="G2678" i="22"/>
  <c r="C2678" i="22"/>
  <c r="I2678" i="22"/>
  <c r="B2679" i="22"/>
  <c r="D2677" i="22"/>
  <c r="J2677" i="22"/>
  <c r="P2677" i="22"/>
  <c r="Q2677" i="22"/>
  <c r="R2677"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D1759" i="22"/>
  <c r="J1759" i="22"/>
  <c r="P1759" i="22"/>
  <c r="Q1759" i="22"/>
  <c r="R1759" i="22"/>
  <c r="L1760" i="22"/>
  <c r="C1760" i="22"/>
  <c r="K1760" i="22" s="1"/>
  <c r="E1760" i="22"/>
  <c r="F1760" i="22"/>
  <c r="O1760" i="22" s="1"/>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J1435" i="22"/>
  <c r="N1435" i="22" s="1"/>
  <c r="U1435" i="22" s="1"/>
  <c r="D1435" i="22"/>
  <c r="L1436" i="22"/>
  <c r="C1436" i="22"/>
  <c r="E1436" i="22"/>
  <c r="G1436" i="22"/>
  <c r="I1436" i="22"/>
  <c r="B1437" i="22"/>
  <c r="P1435" i="22"/>
  <c r="Q1435" i="22"/>
  <c r="R1435" i="22"/>
  <c r="D1381" i="22"/>
  <c r="J1381" i="22"/>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E1220" i="22"/>
  <c r="G1220" i="22"/>
  <c r="I1220" i="22"/>
  <c r="B1221" i="22"/>
  <c r="L1166" i="22"/>
  <c r="B1167" i="22"/>
  <c r="C1166" i="22"/>
  <c r="E1166" i="22"/>
  <c r="G1166" i="22"/>
  <c r="I1166" i="22"/>
  <c r="J1165" i="22"/>
  <c r="D1165" i="22"/>
  <c r="P1165" i="22"/>
  <c r="Q1165" i="22"/>
  <c r="R1165" i="22"/>
  <c r="P1111" i="22"/>
  <c r="Q1111" i="22"/>
  <c r="R1111" i="22"/>
  <c r="L1112" i="22"/>
  <c r="C1112" i="22"/>
  <c r="E1112" i="22"/>
  <c r="I1112" i="22"/>
  <c r="G1112" i="22"/>
  <c r="B1113" i="22"/>
  <c r="J1111" i="22"/>
  <c r="D1111"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D841" i="22"/>
  <c r="J841" i="22"/>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D517" i="22"/>
  <c r="J517" i="22"/>
  <c r="P517" i="22"/>
  <c r="Q517" i="22"/>
  <c r="R517" i="22"/>
  <c r="L518" i="22"/>
  <c r="C518" i="22"/>
  <c r="E518" i="22"/>
  <c r="G518" i="22"/>
  <c r="I518" i="22"/>
  <c r="B519" i="22"/>
  <c r="D463" i="22"/>
  <c r="J463" i="22"/>
  <c r="P463" i="22"/>
  <c r="Q463" i="22"/>
  <c r="R463" i="22"/>
  <c r="L464" i="22"/>
  <c r="C464" i="22"/>
  <c r="E464" i="22"/>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I356" i="22"/>
  <c r="G356" i="22"/>
  <c r="B357" i="22"/>
  <c r="C356" i="22"/>
  <c r="E356" i="22"/>
  <c r="M301" i="22"/>
  <c r="L302" i="22"/>
  <c r="G302" i="22"/>
  <c r="I302" i="22"/>
  <c r="B303" i="22"/>
  <c r="E302" i="22"/>
  <c r="C302" i="22"/>
  <c r="D301" i="22"/>
  <c r="J301" i="22"/>
  <c r="N301" i="22" s="1"/>
  <c r="U301" i="22" s="1"/>
  <c r="P301" i="22"/>
  <c r="Q301" i="22"/>
  <c r="R301" i="22"/>
  <c r="P247" i="22"/>
  <c r="Q247" i="22"/>
  <c r="R247" i="22"/>
  <c r="L248" i="22"/>
  <c r="B249" i="22"/>
  <c r="C248" i="22"/>
  <c r="G248" i="22"/>
  <c r="E248" i="22"/>
  <c r="I248" i="22"/>
  <c r="D247" i="22"/>
  <c r="J247" i="22"/>
  <c r="M193" i="22"/>
  <c r="P193" i="22"/>
  <c r="Q193" i="22"/>
  <c r="R193" i="22"/>
  <c r="L194" i="22"/>
  <c r="B195" i="22"/>
  <c r="I194" i="22"/>
  <c r="E194" i="22"/>
  <c r="C194" i="22"/>
  <c r="K194" i="22" s="1"/>
  <c r="G194" i="22"/>
  <c r="F194" i="22"/>
  <c r="O194" i="22" s="1"/>
  <c r="J193" i="22"/>
  <c r="N193" i="22" s="1"/>
  <c r="U193" i="22" s="1"/>
  <c r="D193"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I472" i="23"/>
  <c r="O478" i="23" s="1"/>
  <c r="AE478" i="23" s="1"/>
  <c r="I696" i="23"/>
  <c r="O703" i="23" s="1"/>
  <c r="AE703" i="23" s="1"/>
  <c r="I640" i="23"/>
  <c r="O647" i="23" s="1"/>
  <c r="AE647" i="23" s="1"/>
  <c r="I1256" i="23"/>
  <c r="O1263" i="23" s="1"/>
  <c r="AE1263" i="23" s="1"/>
  <c r="I584" i="23"/>
  <c r="AI554" i="23"/>
  <c r="B76" i="8"/>
  <c r="I528" i="23"/>
  <c r="O535" i="23" s="1"/>
  <c r="AE535" i="23" s="1"/>
  <c r="I1200" i="23"/>
  <c r="O1207" i="23" s="1"/>
  <c r="AE1207" i="23" s="1"/>
  <c r="I1144" i="23"/>
  <c r="O1151" i="23" s="1"/>
  <c r="AE1151"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M105" i="8"/>
  <c r="M107" i="8"/>
  <c r="L105" i="8"/>
  <c r="L107" i="8"/>
  <c r="K105" i="8"/>
  <c r="K107" i="8"/>
  <c r="J105" i="8"/>
  <c r="J107" i="8"/>
  <c r="I105" i="8"/>
  <c r="I107" i="8"/>
  <c r="H105" i="8"/>
  <c r="H107" i="8"/>
  <c r="G105" i="8"/>
  <c r="G107" i="8"/>
  <c r="F105" i="8"/>
  <c r="F107" i="8"/>
  <c r="E105" i="8"/>
  <c r="E107" i="8"/>
  <c r="D105" i="8"/>
  <c r="D107" i="8"/>
  <c r="C105" i="8"/>
  <c r="C107" i="8"/>
  <c r="B105" i="8"/>
  <c r="B107" i="8"/>
  <c r="I1088" i="23"/>
  <c r="O1094" i="23" s="1"/>
  <c r="AE1094" i="23" s="1"/>
  <c r="I416" i="23"/>
  <c r="I1032" i="23"/>
  <c r="I360" i="23"/>
  <c r="O367" i="23" s="1"/>
  <c r="AE367" i="23" s="1"/>
  <c r="I1312" i="23"/>
  <c r="O1319" i="23" s="1"/>
  <c r="AE1319" i="23" s="1"/>
  <c r="I920" i="23"/>
  <c r="O927" i="23" s="1"/>
  <c r="AE927" i="23" s="1"/>
  <c r="I304" i="23"/>
  <c r="O311" i="23" s="1"/>
  <c r="AE311" i="23" s="1"/>
  <c r="I808" i="23"/>
  <c r="I752" i="23"/>
  <c r="O759" i="23" s="1"/>
  <c r="AE759" i="23" s="1"/>
  <c r="F22" i="18"/>
  <c r="G22" i="18"/>
  <c r="H22" i="18"/>
  <c r="D23" i="17"/>
  <c r="M23" i="17" s="1"/>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87" i="23"/>
  <c r="N1487" i="23"/>
  <c r="AE1487" i="23" s="1"/>
  <c r="M1431" i="23"/>
  <c r="N1431" i="23"/>
  <c r="AE1431" i="23" s="1"/>
  <c r="M1375" i="23"/>
  <c r="N1375" i="23"/>
  <c r="AE1375" i="23" s="1"/>
  <c r="M1095" i="23"/>
  <c r="N1095" i="23"/>
  <c r="M871" i="23"/>
  <c r="N871" i="23"/>
  <c r="M479" i="23"/>
  <c r="N479" i="23"/>
  <c r="M4680" i="22"/>
  <c r="N4680" i="22"/>
  <c r="M4110" i="22"/>
  <c r="N4110" i="22"/>
  <c r="U4110" i="22" s="1"/>
  <c r="N4056" i="22"/>
  <c r="U4056" i="22" s="1"/>
  <c r="M4056" i="22"/>
  <c r="M3594" i="22"/>
  <c r="N3594" i="22"/>
  <c r="U3594" i="22" s="1"/>
  <c r="M3540" i="22"/>
  <c r="N3540" i="22"/>
  <c r="U3540" i="22" s="1"/>
  <c r="M3486" i="22"/>
  <c r="N3486" i="22"/>
  <c r="U3486" i="22" s="1"/>
  <c r="M3432" i="22"/>
  <c r="N3432" i="22"/>
  <c r="U3432" i="22" s="1"/>
  <c r="M3162" i="22"/>
  <c r="N3162" i="22"/>
  <c r="U3162" i="22" s="1"/>
  <c r="M3054" i="22"/>
  <c r="N3054" i="22"/>
  <c r="U3054" i="22" s="1"/>
  <c r="M2784" i="22"/>
  <c r="N2784" i="22"/>
  <c r="S2784" i="22" s="1"/>
  <c r="T2784" i="22" s="1"/>
  <c r="U2784" i="22" s="1"/>
  <c r="M2730" i="22"/>
  <c r="N2730" i="22"/>
  <c r="U2730" i="22" s="1"/>
  <c r="M2676" i="22"/>
  <c r="N2676" i="22"/>
  <c r="U2676" i="22" s="1"/>
  <c r="M2622" i="22"/>
  <c r="N2622" i="22"/>
  <c r="U2622" i="22" s="1"/>
  <c r="M2406" i="22"/>
  <c r="N2406" i="22"/>
  <c r="U2406" i="22" s="1"/>
  <c r="M2352" i="22"/>
  <c r="N2352" i="22"/>
  <c r="U2352" i="22" s="1"/>
  <c r="M2298" i="22"/>
  <c r="N2298" i="22"/>
  <c r="U2298" i="22" s="1"/>
  <c r="M1920" i="22"/>
  <c r="N1920" i="22"/>
  <c r="U1920" i="22" s="1"/>
  <c r="M1866" i="22"/>
  <c r="N1866" i="22"/>
  <c r="U1866" i="22" s="1"/>
  <c r="M1596" i="22"/>
  <c r="N1596" i="22"/>
  <c r="U1596" i="22" s="1"/>
  <c r="M1542" i="22"/>
  <c r="N1542" i="22"/>
  <c r="U1542" i="22" s="1"/>
  <c r="M1488" i="22"/>
  <c r="N1488" i="22"/>
  <c r="U1488" i="22" s="1"/>
  <c r="N1164" i="22"/>
  <c r="U1164" i="22" s="1"/>
  <c r="M1164" i="22"/>
  <c r="M1056" i="22"/>
  <c r="N1056" i="22"/>
  <c r="U1056" i="22" s="1"/>
  <c r="M732" i="22"/>
  <c r="N732" i="22"/>
  <c r="U732" i="22" s="1"/>
  <c r="M354" i="22"/>
  <c r="N354" i="22"/>
  <c r="U354" i="22" s="1"/>
  <c r="N300" i="22"/>
  <c r="U300" i="22" s="1"/>
  <c r="M300" i="22"/>
  <c r="M246" i="22"/>
  <c r="N246" i="22"/>
  <c r="U246" i="22" s="1"/>
  <c r="B64" i="8"/>
  <c r="AH1562" i="23"/>
  <c r="C64" i="8"/>
  <c r="AH1563" i="23"/>
  <c r="H64" i="8"/>
  <c r="AH1568" i="23"/>
  <c r="G64" i="8"/>
  <c r="AH1567" i="23"/>
  <c r="I64" i="8"/>
  <c r="AH1569" i="23"/>
  <c r="J64" i="8"/>
  <c r="AH1570" i="23"/>
  <c r="K64" i="8"/>
  <c r="AH1571" i="23"/>
  <c r="L64" i="8"/>
  <c r="AH1572" i="23"/>
  <c r="M64" i="8"/>
  <c r="AH1573" i="23"/>
  <c r="F64" i="8"/>
  <c r="AH1566" i="23"/>
  <c r="E64" i="8"/>
  <c r="AH1565" i="23"/>
  <c r="D64" i="8"/>
  <c r="AH1564" i="23"/>
  <c r="G63" i="8"/>
  <c r="AH1511" i="23"/>
  <c r="K63" i="8"/>
  <c r="AH1515" i="23"/>
  <c r="E63" i="8"/>
  <c r="AH1509" i="23"/>
  <c r="D63" i="8"/>
  <c r="AH1508" i="23"/>
  <c r="C63" i="8"/>
  <c r="AH1507" i="23"/>
  <c r="B63" i="8"/>
  <c r="AH1506" i="23"/>
  <c r="M63" i="8"/>
  <c r="AH1517" i="23"/>
  <c r="L63" i="8"/>
  <c r="AH1516" i="23"/>
  <c r="J63" i="8"/>
  <c r="AH1514" i="23"/>
  <c r="I63" i="8"/>
  <c r="AH1513" i="23"/>
  <c r="H63" i="8"/>
  <c r="AH1512" i="23"/>
  <c r="F63" i="8"/>
  <c r="AH1510" i="23"/>
  <c r="E61" i="8"/>
  <c r="AH1397" i="23"/>
  <c r="H61" i="8"/>
  <c r="AH1400" i="23"/>
  <c r="F61" i="8"/>
  <c r="AH1398" i="23"/>
  <c r="G61" i="8"/>
  <c r="AH1399" i="23"/>
  <c r="AH1401" i="23"/>
  <c r="I61" i="8"/>
  <c r="J61" i="8"/>
  <c r="AH1402" i="23"/>
  <c r="B61" i="8"/>
  <c r="AH1394" i="23"/>
  <c r="C61" i="8"/>
  <c r="AH1395" i="23"/>
  <c r="D61" i="8"/>
  <c r="AH1396" i="23"/>
  <c r="K61" i="8"/>
  <c r="AH1403" i="23"/>
  <c r="M61" i="8"/>
  <c r="AH1405" i="23"/>
  <c r="L61" i="8"/>
  <c r="AH1404" i="23"/>
  <c r="L45" i="8"/>
  <c r="AH508" i="23"/>
  <c r="K45" i="8"/>
  <c r="AH507" i="23"/>
  <c r="J45" i="8"/>
  <c r="AH506" i="23"/>
  <c r="F45" i="8"/>
  <c r="AH502" i="23"/>
  <c r="I45" i="8"/>
  <c r="AH505" i="23"/>
  <c r="H45" i="8"/>
  <c r="AH504" i="23"/>
  <c r="E45" i="8"/>
  <c r="AH501" i="23"/>
  <c r="D45" i="8"/>
  <c r="AH500" i="23"/>
  <c r="C45" i="8"/>
  <c r="AH499" i="23"/>
  <c r="G45" i="8"/>
  <c r="AH503" i="23"/>
  <c r="B45" i="8"/>
  <c r="AH498" i="23"/>
  <c r="M45" i="8"/>
  <c r="AH509" i="23"/>
  <c r="M48" i="8"/>
  <c r="AH677" i="23"/>
  <c r="J48" i="8"/>
  <c r="AH674" i="23"/>
  <c r="I48" i="8"/>
  <c r="AH673" i="23"/>
  <c r="H48" i="8"/>
  <c r="AH672" i="23"/>
  <c r="G48" i="8"/>
  <c r="AH671" i="23"/>
  <c r="F48" i="8"/>
  <c r="AH670" i="23"/>
  <c r="E48" i="8"/>
  <c r="AH669" i="23"/>
  <c r="D48" i="8"/>
  <c r="AH668" i="23"/>
  <c r="B48" i="8"/>
  <c r="AH666" i="23"/>
  <c r="K48" i="8"/>
  <c r="AH675" i="23"/>
  <c r="C48" i="8"/>
  <c r="AH667" i="23"/>
  <c r="L48" i="8"/>
  <c r="AH676" i="23"/>
  <c r="I59" i="8"/>
  <c r="AH1289" i="23"/>
  <c r="H59" i="8"/>
  <c r="AH1288" i="23"/>
  <c r="F59" i="8"/>
  <c r="AH1286" i="23"/>
  <c r="J59" i="8"/>
  <c r="AH1290" i="23"/>
  <c r="G59" i="8"/>
  <c r="AH1287" i="23"/>
  <c r="B59" i="8"/>
  <c r="AH1282" i="23"/>
  <c r="E59" i="8"/>
  <c r="AH1285" i="23"/>
  <c r="D59" i="8"/>
  <c r="AH1284" i="23"/>
  <c r="C59" i="8"/>
  <c r="AH1283" i="23"/>
  <c r="M59" i="8"/>
  <c r="AH1293" i="23"/>
  <c r="K59" i="8"/>
  <c r="AH1291" i="23"/>
  <c r="L59" i="8"/>
  <c r="AH1292" i="23"/>
  <c r="E47" i="8"/>
  <c r="AH613" i="23"/>
  <c r="F47" i="8"/>
  <c r="AH614" i="23"/>
  <c r="G47" i="8"/>
  <c r="AH615" i="23"/>
  <c r="H47" i="8"/>
  <c r="AH616" i="23"/>
  <c r="I47" i="8"/>
  <c r="AH617" i="23"/>
  <c r="D47" i="8"/>
  <c r="AH612" i="23"/>
  <c r="K47" i="8"/>
  <c r="AH619" i="23"/>
  <c r="L47" i="8"/>
  <c r="AH620" i="23"/>
  <c r="M47" i="8"/>
  <c r="AH621" i="23"/>
  <c r="J47" i="8"/>
  <c r="AH618" i="23"/>
  <c r="C47" i="8"/>
  <c r="AH611" i="23"/>
  <c r="B47" i="8"/>
  <c r="AH610" i="23"/>
  <c r="K46" i="8"/>
  <c r="AH563" i="23"/>
  <c r="J46" i="8"/>
  <c r="AH562" i="23"/>
  <c r="I46" i="8"/>
  <c r="AH561" i="23"/>
  <c r="H46" i="8"/>
  <c r="AH560" i="23"/>
  <c r="G46" i="8"/>
  <c r="AH559" i="23"/>
  <c r="C46" i="8"/>
  <c r="AH555" i="23"/>
  <c r="D46" i="8"/>
  <c r="AH556" i="23"/>
  <c r="E46" i="8"/>
  <c r="AH557" i="23"/>
  <c r="F46" i="8"/>
  <c r="AH558" i="23"/>
  <c r="M46" i="8"/>
  <c r="AH565" i="23"/>
  <c r="L46" i="8"/>
  <c r="AH564" i="23"/>
  <c r="F58" i="8"/>
  <c r="AH1230" i="23"/>
  <c r="B58" i="8"/>
  <c r="AH1226" i="23"/>
  <c r="H58" i="8"/>
  <c r="AH1232" i="23"/>
  <c r="G58" i="8"/>
  <c r="AH1231" i="23"/>
  <c r="I58" i="8"/>
  <c r="AH1233" i="23"/>
  <c r="J58" i="8"/>
  <c r="AH1234" i="23"/>
  <c r="K58" i="8"/>
  <c r="AH1235" i="23"/>
  <c r="L58" i="8"/>
  <c r="AH1236" i="23"/>
  <c r="C58" i="8"/>
  <c r="AH1227" i="23"/>
  <c r="D58" i="8"/>
  <c r="AH1228" i="23"/>
  <c r="E58" i="8"/>
  <c r="AH1229" i="23"/>
  <c r="M58" i="8"/>
  <c r="AH1237" i="23"/>
  <c r="E57" i="8"/>
  <c r="AH1173" i="23"/>
  <c r="D57" i="8"/>
  <c r="AH1172" i="23"/>
  <c r="F57" i="8"/>
  <c r="AH1174" i="23"/>
  <c r="H57" i="8"/>
  <c r="AH1176" i="23"/>
  <c r="J57" i="8"/>
  <c r="AH1178" i="23"/>
  <c r="L57" i="8"/>
  <c r="AH1180" i="23"/>
  <c r="B57" i="8"/>
  <c r="AH1170" i="23"/>
  <c r="C57" i="8"/>
  <c r="AH1171" i="23"/>
  <c r="M57" i="8"/>
  <c r="AH1181" i="23"/>
  <c r="K57" i="8"/>
  <c r="AH1179" i="23"/>
  <c r="I57" i="8"/>
  <c r="AH1177" i="23"/>
  <c r="G57" i="8"/>
  <c r="AH1175" i="23"/>
  <c r="I56" i="8"/>
  <c r="AH1121" i="23"/>
  <c r="M56" i="8"/>
  <c r="AH1125" i="23"/>
  <c r="L56" i="8"/>
  <c r="AH1124" i="23"/>
  <c r="K56" i="8"/>
  <c r="AH1123" i="23"/>
  <c r="J56" i="8"/>
  <c r="AH1122" i="23"/>
  <c r="F56" i="8"/>
  <c r="AH1118" i="23"/>
  <c r="G56" i="8"/>
  <c r="AH1119" i="23"/>
  <c r="C56" i="8"/>
  <c r="AH1115" i="23"/>
  <c r="H56" i="8"/>
  <c r="AH1120" i="23"/>
  <c r="B56" i="8"/>
  <c r="AH1114" i="23"/>
  <c r="D56" i="8"/>
  <c r="AH1116" i="23"/>
  <c r="E56" i="8"/>
  <c r="AH1117" i="23"/>
  <c r="H44" i="8"/>
  <c r="AH448" i="23"/>
  <c r="I44" i="8"/>
  <c r="AH449" i="23"/>
  <c r="J44" i="8"/>
  <c r="AH450" i="23"/>
  <c r="K44" i="8"/>
  <c r="AH451" i="23"/>
  <c r="M44" i="8"/>
  <c r="AH453" i="23"/>
  <c r="B44" i="8"/>
  <c r="AH442" i="23"/>
  <c r="L44" i="8"/>
  <c r="AH452" i="23"/>
  <c r="C44" i="8"/>
  <c r="AH443" i="23"/>
  <c r="D44" i="8"/>
  <c r="AH444" i="23"/>
  <c r="E44" i="8"/>
  <c r="AH445" i="23"/>
  <c r="F44" i="8"/>
  <c r="AH446" i="23"/>
  <c r="G44" i="8"/>
  <c r="AH447" i="23"/>
  <c r="B55" i="8"/>
  <c r="AH1058" i="23"/>
  <c r="C55" i="8"/>
  <c r="AH1059" i="23"/>
  <c r="D55" i="8"/>
  <c r="AH1060" i="23"/>
  <c r="E55" i="8"/>
  <c r="AH1061" i="23"/>
  <c r="J55" i="8"/>
  <c r="AH1066" i="23"/>
  <c r="H55" i="8"/>
  <c r="AH1064" i="23"/>
  <c r="F55" i="8"/>
  <c r="AH1062" i="23"/>
  <c r="M55" i="8"/>
  <c r="AH1069" i="23"/>
  <c r="G55" i="8"/>
  <c r="AH1063" i="23"/>
  <c r="L55" i="8"/>
  <c r="AH1068" i="23"/>
  <c r="K55" i="8"/>
  <c r="AH1067" i="23"/>
  <c r="I55" i="8"/>
  <c r="AH1065" i="23"/>
  <c r="H54" i="8"/>
  <c r="AH1008" i="23"/>
  <c r="G54" i="8"/>
  <c r="AH1007" i="23"/>
  <c r="F54" i="8"/>
  <c r="AH1006" i="23"/>
  <c r="E54" i="8"/>
  <c r="AH1005" i="23"/>
  <c r="M54" i="8"/>
  <c r="AH1013" i="23"/>
  <c r="D54" i="8"/>
  <c r="AH1004" i="23"/>
  <c r="C54" i="8"/>
  <c r="AH1003" i="23"/>
  <c r="B54" i="8"/>
  <c r="AH1002" i="23"/>
  <c r="L54" i="8"/>
  <c r="AH1012" i="23"/>
  <c r="K54" i="8"/>
  <c r="AH1011" i="23"/>
  <c r="J54" i="8"/>
  <c r="AH1010" i="23"/>
  <c r="I54" i="8"/>
  <c r="AH1009" i="23"/>
  <c r="C43" i="8"/>
  <c r="AH387" i="23"/>
  <c r="M43" i="8"/>
  <c r="AH397" i="23"/>
  <c r="L43" i="8"/>
  <c r="AH396" i="23"/>
  <c r="J43" i="8"/>
  <c r="AH394" i="23"/>
  <c r="H43" i="8"/>
  <c r="AH392" i="23"/>
  <c r="E43" i="8"/>
  <c r="AH389" i="23"/>
  <c r="D43" i="8"/>
  <c r="AH388" i="23"/>
  <c r="B43" i="8"/>
  <c r="AH386" i="23"/>
  <c r="K43" i="8"/>
  <c r="AH395" i="23"/>
  <c r="I43" i="8"/>
  <c r="AH393" i="23"/>
  <c r="G43" i="8"/>
  <c r="AH391" i="23"/>
  <c r="F43" i="8"/>
  <c r="AH390" i="23"/>
  <c r="M60" i="8"/>
  <c r="AH1349" i="23"/>
  <c r="F60" i="8"/>
  <c r="AH1342" i="23"/>
  <c r="G60" i="8"/>
  <c r="AH1343" i="23"/>
  <c r="AH1346" i="23"/>
  <c r="J60" i="8"/>
  <c r="I60" i="8"/>
  <c r="AH1345" i="23"/>
  <c r="AH1344" i="23"/>
  <c r="H60" i="8"/>
  <c r="AH1347" i="23"/>
  <c r="K60" i="8"/>
  <c r="L60" i="8"/>
  <c r="AH1348" i="23"/>
  <c r="B53" i="8"/>
  <c r="AH946" i="23"/>
  <c r="H53" i="8"/>
  <c r="AH952" i="23"/>
  <c r="I53" i="8"/>
  <c r="AH953" i="23"/>
  <c r="J53" i="8"/>
  <c r="AH954" i="23"/>
  <c r="K53" i="8"/>
  <c r="AH955" i="23"/>
  <c r="L53" i="8"/>
  <c r="AH956" i="23"/>
  <c r="M53" i="8"/>
  <c r="AH957" i="23"/>
  <c r="D53" i="8"/>
  <c r="AH948" i="23"/>
  <c r="E53" i="8"/>
  <c r="AH949" i="23"/>
  <c r="F53" i="8"/>
  <c r="AH950" i="23"/>
  <c r="G53" i="8"/>
  <c r="AH951" i="23"/>
  <c r="C53" i="8"/>
  <c r="AH947" i="23"/>
  <c r="F52" i="8"/>
  <c r="AH894" i="23"/>
  <c r="D52" i="8"/>
  <c r="AH892" i="23"/>
  <c r="M52" i="8"/>
  <c r="AH901" i="23"/>
  <c r="J52" i="8"/>
  <c r="AH898" i="23"/>
  <c r="G52" i="8"/>
  <c r="AH895" i="23"/>
  <c r="C52" i="8"/>
  <c r="AH891" i="23"/>
  <c r="L52" i="8"/>
  <c r="AH900" i="23"/>
  <c r="I52" i="8"/>
  <c r="AH897" i="23"/>
  <c r="E52" i="8"/>
  <c r="AH893" i="23"/>
  <c r="B52" i="8"/>
  <c r="AH890" i="23"/>
  <c r="K52" i="8"/>
  <c r="AH899" i="23"/>
  <c r="H52" i="8"/>
  <c r="AH896" i="23"/>
  <c r="D51" i="8"/>
  <c r="AH836" i="23"/>
  <c r="J51" i="8"/>
  <c r="AH842" i="23"/>
  <c r="K51" i="8"/>
  <c r="AH843" i="23"/>
  <c r="M51" i="8"/>
  <c r="AH845" i="23"/>
  <c r="L51" i="8"/>
  <c r="AH844" i="23"/>
  <c r="C51" i="8"/>
  <c r="AH835" i="23"/>
  <c r="E51" i="8"/>
  <c r="AH837" i="23"/>
  <c r="F51" i="8"/>
  <c r="AH838" i="23"/>
  <c r="G51" i="8"/>
  <c r="AH839" i="23"/>
  <c r="H51" i="8"/>
  <c r="AH840" i="23"/>
  <c r="I51" i="8"/>
  <c r="AH841" i="23"/>
  <c r="B51" i="8"/>
  <c r="AH834" i="23"/>
  <c r="I50" i="8"/>
  <c r="AH785" i="23"/>
  <c r="M50" i="8"/>
  <c r="AH789" i="23"/>
  <c r="L50" i="8"/>
  <c r="AH788" i="23"/>
  <c r="H50" i="8"/>
  <c r="AH784" i="23"/>
  <c r="G50" i="8"/>
  <c r="AH783" i="23"/>
  <c r="F50" i="8"/>
  <c r="AH782" i="23"/>
  <c r="K50" i="8"/>
  <c r="AH787" i="23"/>
  <c r="B50" i="8"/>
  <c r="AH778" i="23"/>
  <c r="C50" i="8"/>
  <c r="AH779" i="23"/>
  <c r="J50" i="8"/>
  <c r="AH786" i="23"/>
  <c r="E50" i="8"/>
  <c r="AH781" i="23"/>
  <c r="D50" i="8"/>
  <c r="AH780" i="23"/>
  <c r="M22" i="17"/>
  <c r="N22" i="17"/>
  <c r="U22" i="17" s="1"/>
  <c r="AE1374" i="23"/>
  <c r="K1432" i="23"/>
  <c r="F1432" i="23"/>
  <c r="O1432" i="23" s="1"/>
  <c r="K1376" i="23"/>
  <c r="F1376" i="23"/>
  <c r="O1376" i="23" s="1"/>
  <c r="K1320" i="23"/>
  <c r="F1320" i="23"/>
  <c r="O1320" i="23" s="1"/>
  <c r="F1040" i="23"/>
  <c r="O1040" i="23" s="1"/>
  <c r="K1040" i="23"/>
  <c r="F872" i="23"/>
  <c r="K872" i="23"/>
  <c r="T4679" i="22"/>
  <c r="K4219" i="22"/>
  <c r="F4219" i="22"/>
  <c r="O4219" i="22" s="1"/>
  <c r="K4165" i="22"/>
  <c r="F4165" i="22"/>
  <c r="O4165" i="22" s="1"/>
  <c r="K4057" i="22"/>
  <c r="F4057" i="22"/>
  <c r="O4057" i="22" s="1"/>
  <c r="K3487" i="22"/>
  <c r="F3487" i="22"/>
  <c r="O3487" i="22" s="1"/>
  <c r="K3379" i="22"/>
  <c r="F3379" i="22"/>
  <c r="O3379" i="22" s="1"/>
  <c r="F3163" i="22"/>
  <c r="O3163" i="22" s="1"/>
  <c r="K3163" i="22"/>
  <c r="F3109" i="22"/>
  <c r="O3109" i="22" s="1"/>
  <c r="K3109" i="22"/>
  <c r="F3001" i="22"/>
  <c r="O3001" i="22" s="1"/>
  <c r="K3001" i="22"/>
  <c r="F2677" i="22"/>
  <c r="O2677" i="22" s="1"/>
  <c r="K2677" i="22"/>
  <c r="F2569" i="22"/>
  <c r="O2569" i="22" s="1"/>
  <c r="K2569" i="22"/>
  <c r="F2191" i="22"/>
  <c r="O2191" i="22" s="1"/>
  <c r="K2191" i="22"/>
  <c r="F1813" i="22"/>
  <c r="O1813" i="22" s="1"/>
  <c r="K1813" i="22"/>
  <c r="F1759" i="22"/>
  <c r="O1759" i="22" s="1"/>
  <c r="K1759" i="22"/>
  <c r="K1705" i="22"/>
  <c r="F1705" i="22"/>
  <c r="O1705" i="22" s="1"/>
  <c r="F1651" i="22"/>
  <c r="O1651" i="22" s="1"/>
  <c r="K1651" i="22"/>
  <c r="F1381" i="22"/>
  <c r="O1381" i="22" s="1"/>
  <c r="K1381" i="22"/>
  <c r="F1165" i="22"/>
  <c r="O1165" i="22" s="1"/>
  <c r="K1165" i="22"/>
  <c r="F1111" i="22"/>
  <c r="O1111" i="22" s="1"/>
  <c r="K1111" i="22"/>
  <c r="F949" i="22"/>
  <c r="O949" i="22" s="1"/>
  <c r="K949" i="22"/>
  <c r="F895" i="22"/>
  <c r="O895" i="22" s="1"/>
  <c r="K895" i="22"/>
  <c r="F841" i="22"/>
  <c r="O841" i="22" s="1"/>
  <c r="K841" i="22"/>
  <c r="K517" i="22"/>
  <c r="F517" i="22"/>
  <c r="O517" i="22" s="1"/>
  <c r="K463" i="22"/>
  <c r="F463" i="22"/>
  <c r="O463" i="22" s="1"/>
  <c r="F409" i="22"/>
  <c r="O409" i="22" s="1"/>
  <c r="K409" i="22"/>
  <c r="K247" i="22"/>
  <c r="F247" i="22"/>
  <c r="O247" i="22" s="1"/>
  <c r="I1536" i="23"/>
  <c r="O1543" i="23"/>
  <c r="O1542" i="23"/>
  <c r="I1480" i="23"/>
  <c r="O1485" i="23"/>
  <c r="O1486" i="23"/>
  <c r="O1484" i="23"/>
  <c r="I864" i="23"/>
  <c r="O870" i="23"/>
  <c r="AE870" i="23" s="1"/>
  <c r="O812" i="23"/>
  <c r="AE812" i="23" s="1"/>
  <c r="O811" i="23"/>
  <c r="AE811" i="23" s="1"/>
  <c r="O810" i="23"/>
  <c r="AE810" i="23" s="1"/>
  <c r="O814" i="23"/>
  <c r="AE814" i="23" s="1"/>
  <c r="O813" i="23"/>
  <c r="AE813" i="23" s="1"/>
  <c r="O758" i="23"/>
  <c r="AE758" i="23" s="1"/>
  <c r="O757" i="23"/>
  <c r="AE757" i="23" s="1"/>
  <c r="N4573" i="22" l="1"/>
  <c r="N4111" i="22"/>
  <c r="U4111" i="22" s="1"/>
  <c r="N85" i="22"/>
  <c r="U85" i="22" s="1"/>
  <c r="N23" i="17"/>
  <c r="U23" i="17" s="1"/>
  <c r="N4519" i="22"/>
  <c r="O872" i="23"/>
  <c r="B90" i="8"/>
  <c r="AI1338" i="23"/>
  <c r="C90" i="8"/>
  <c r="AI1339" i="23"/>
  <c r="D90" i="8"/>
  <c r="AI1340" i="23"/>
  <c r="E90" i="8"/>
  <c r="AI1341" i="23"/>
  <c r="I72" i="8"/>
  <c r="AI337" i="23"/>
  <c r="J72" i="8"/>
  <c r="AI338" i="23"/>
  <c r="K72" i="8"/>
  <c r="AI339" i="23"/>
  <c r="M72" i="8"/>
  <c r="AI341" i="23"/>
  <c r="C72" i="8"/>
  <c r="AI331" i="23"/>
  <c r="AI336" i="23"/>
  <c r="H72" i="8"/>
  <c r="AI340" i="23"/>
  <c r="L72" i="8"/>
  <c r="AI330" i="23"/>
  <c r="B72" i="8"/>
  <c r="AI332" i="23"/>
  <c r="D72" i="8"/>
  <c r="AI334" i="23"/>
  <c r="F72" i="8"/>
  <c r="G72" i="8"/>
  <c r="AI335" i="23"/>
  <c r="AI333" i="23"/>
  <c r="E72" i="8"/>
  <c r="K1601" i="23"/>
  <c r="F1601" i="23"/>
  <c r="O1601" i="23" s="1"/>
  <c r="K537" i="23"/>
  <c r="F537" i="23"/>
  <c r="O537" i="23" s="1"/>
  <c r="AE537" i="23" s="1"/>
  <c r="K4682" i="22"/>
  <c r="F4682" i="22"/>
  <c r="D4628" i="22"/>
  <c r="F4628" i="22"/>
  <c r="O4628" i="22" s="1"/>
  <c r="K4520" i="22"/>
  <c r="F4520" i="22"/>
  <c r="K3272" i="22"/>
  <c r="F3272" i="22"/>
  <c r="O3272" i="22" s="1"/>
  <c r="K2894" i="22"/>
  <c r="F2894" i="22"/>
  <c r="O2894" i="22" s="1"/>
  <c r="K2516" i="22"/>
  <c r="F2516" i="22"/>
  <c r="O2516" i="22" s="1"/>
  <c r="K2192" i="22"/>
  <c r="F2192" i="22"/>
  <c r="O2192" i="22" s="1"/>
  <c r="K1922" i="22"/>
  <c r="F1922" i="22"/>
  <c r="O1922" i="22" s="1"/>
  <c r="K1868" i="22"/>
  <c r="F1868" i="22"/>
  <c r="O1868" i="22" s="1"/>
  <c r="K1544" i="22"/>
  <c r="F1544" i="22"/>
  <c r="O1544" i="22" s="1"/>
  <c r="K1490" i="22"/>
  <c r="F1490" i="22"/>
  <c r="O1490" i="22" s="1"/>
  <c r="K1382" i="22"/>
  <c r="F1382" i="22"/>
  <c r="O1382" i="22" s="1"/>
  <c r="F1166" i="22"/>
  <c r="O1166" i="22" s="1"/>
  <c r="K1166" i="22"/>
  <c r="K1112" i="22"/>
  <c r="F1112" i="22"/>
  <c r="O1112" i="22" s="1"/>
  <c r="K734" i="22"/>
  <c r="F734" i="22"/>
  <c r="O734" i="22" s="1"/>
  <c r="K680" i="22"/>
  <c r="F680" i="22"/>
  <c r="O680" i="22" s="1"/>
  <c r="K626" i="22"/>
  <c r="F626" i="22"/>
  <c r="O626" i="22" s="1"/>
  <c r="F302" i="22"/>
  <c r="O302" i="22" s="1"/>
  <c r="K302" i="22"/>
  <c r="K248" i="22"/>
  <c r="F248" i="22"/>
  <c r="O248" i="22" s="1"/>
  <c r="O1544" i="23"/>
  <c r="O1540" i="23"/>
  <c r="O1541" i="23"/>
  <c r="O1538" i="23"/>
  <c r="O1539" i="23"/>
  <c r="O1487" i="23"/>
  <c r="O1488" i="23"/>
  <c r="O869" i="23"/>
  <c r="AE869" i="23" s="1"/>
  <c r="O868" i="23"/>
  <c r="AE868" i="23" s="1"/>
  <c r="O867" i="23"/>
  <c r="AE867" i="23" s="1"/>
  <c r="O866" i="23"/>
  <c r="AE866" i="23" s="1"/>
  <c r="O871" i="23"/>
  <c r="AE871"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C1378" i="23"/>
  <c r="E1378" i="23"/>
  <c r="G1378" i="23"/>
  <c r="B1379" i="23"/>
  <c r="M1321" i="23"/>
  <c r="J1321" i="23"/>
  <c r="N1321" i="23" s="1"/>
  <c r="AE1321" i="23" s="1"/>
  <c r="D1321" i="23"/>
  <c r="Q1321" i="23"/>
  <c r="P1321" i="23"/>
  <c r="R1321" i="23"/>
  <c r="L1322" i="23"/>
  <c r="I1322" i="23"/>
  <c r="C1322" i="23"/>
  <c r="K1322" i="23" s="1"/>
  <c r="E1322" i="23"/>
  <c r="F1322" i="23"/>
  <c r="O1322" i="23" s="1"/>
  <c r="G1322" i="23"/>
  <c r="B1323" i="23"/>
  <c r="M1265" i="23"/>
  <c r="J1265" i="23"/>
  <c r="N1265" i="23" s="1"/>
  <c r="AE1265" i="23" s="1"/>
  <c r="D1265" i="23"/>
  <c r="Q1265" i="23"/>
  <c r="P1265" i="23"/>
  <c r="R1265" i="23"/>
  <c r="L1266" i="23"/>
  <c r="I1266" i="23"/>
  <c r="C1266" i="23"/>
  <c r="E1266" i="23"/>
  <c r="G1266" i="23"/>
  <c r="B1267" i="23"/>
  <c r="J1209" i="23"/>
  <c r="D1209" i="23"/>
  <c r="Q1209" i="23"/>
  <c r="R1209" i="23"/>
  <c r="P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Q1097" i="23"/>
  <c r="P1097" i="23"/>
  <c r="R1097" i="23"/>
  <c r="L1098" i="23"/>
  <c r="I1098" i="23"/>
  <c r="C1098" i="23"/>
  <c r="K1098" i="23" s="1"/>
  <c r="E1098" i="23"/>
  <c r="F1098" i="23"/>
  <c r="O1098" i="23" s="1"/>
  <c r="G1098" i="23"/>
  <c r="B1099" i="23"/>
  <c r="M1041" i="23"/>
  <c r="P1041" i="23"/>
  <c r="Q1041" i="23"/>
  <c r="R1041" i="23"/>
  <c r="J1041" i="23"/>
  <c r="N1041" i="23" s="1"/>
  <c r="AE1041" i="23" s="1"/>
  <c r="D1041" i="23"/>
  <c r="L1042" i="23"/>
  <c r="I1042" i="23"/>
  <c r="G1042" i="23"/>
  <c r="B1043" i="23"/>
  <c r="E1042" i="23"/>
  <c r="C1042" i="23"/>
  <c r="J985" i="23"/>
  <c r="D985" i="23"/>
  <c r="Q985" i="23"/>
  <c r="P985" i="23"/>
  <c r="R985" i="23"/>
  <c r="L986" i="23"/>
  <c r="I986" i="23"/>
  <c r="C986" i="23"/>
  <c r="E986" i="23"/>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R873" i="23"/>
  <c r="Q873" i="23"/>
  <c r="L874" i="23"/>
  <c r="I874" i="23"/>
  <c r="C874" i="23"/>
  <c r="E874" i="23"/>
  <c r="G874" i="23"/>
  <c r="B875" i="23"/>
  <c r="J817" i="23"/>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D537" i="23"/>
  <c r="P537" i="23"/>
  <c r="Q537" i="23"/>
  <c r="R537" i="23"/>
  <c r="L538" i="23"/>
  <c r="I538" i="23"/>
  <c r="C538" i="23"/>
  <c r="K538" i="23" s="1"/>
  <c r="E538" i="23"/>
  <c r="F538" i="23"/>
  <c r="O538" i="23" s="1"/>
  <c r="G538" i="23"/>
  <c r="B539" i="23"/>
  <c r="J481" i="23"/>
  <c r="D481" i="23"/>
  <c r="P481" i="23"/>
  <c r="Q481" i="23"/>
  <c r="R481" i="23"/>
  <c r="L482" i="23"/>
  <c r="I482" i="23"/>
  <c r="C482" i="23"/>
  <c r="E482" i="23"/>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E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P4058" i="22"/>
  <c r="Q4058" i="22"/>
  <c r="R4058" i="22"/>
  <c r="L4059" i="22"/>
  <c r="G4059" i="22"/>
  <c r="I4059" i="22"/>
  <c r="B4060" i="22"/>
  <c r="C4059" i="22"/>
  <c r="E4059" i="22"/>
  <c r="D4058" i="22"/>
  <c r="J4058"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P3596" i="22"/>
  <c r="Q3596" i="22"/>
  <c r="R3596" i="22"/>
  <c r="D3596" i="22"/>
  <c r="J3596" i="22"/>
  <c r="L3597" i="22"/>
  <c r="G3597" i="22"/>
  <c r="I3597" i="22"/>
  <c r="B3598" i="22"/>
  <c r="C3597" i="22"/>
  <c r="E3597" i="22"/>
  <c r="M3542" i="22"/>
  <c r="D3542" i="22"/>
  <c r="J3542" i="22"/>
  <c r="N3542" i="22" s="1"/>
  <c r="U3542" i="22" s="1"/>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D3434" i="22"/>
  <c r="J3434" i="22"/>
  <c r="P3434" i="22"/>
  <c r="Q3434" i="22"/>
  <c r="R3434" i="22"/>
  <c r="L3435" i="22"/>
  <c r="C3435" i="22"/>
  <c r="E3435" i="22"/>
  <c r="G3435" i="22"/>
  <c r="I3435" i="22"/>
  <c r="B3436" i="22"/>
  <c r="D3380" i="22"/>
  <c r="J3380" i="22"/>
  <c r="Q3380" i="22"/>
  <c r="P3380" i="22"/>
  <c r="R3380" i="22"/>
  <c r="L3381" i="22"/>
  <c r="C3381" i="22"/>
  <c r="E3381" i="22"/>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E3165" i="22"/>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P2678" i="22"/>
  <c r="Q2678" i="22"/>
  <c r="R2678" i="22"/>
  <c r="D2678" i="22"/>
  <c r="J2678" i="22"/>
  <c r="L2679" i="22"/>
  <c r="G2679" i="22"/>
  <c r="C2679" i="22"/>
  <c r="E2679" i="22"/>
  <c r="I2679" i="22"/>
  <c r="B2680"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D1652" i="22"/>
  <c r="J1652" i="22"/>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J1436" i="22"/>
  <c r="D1436" i="22"/>
  <c r="P1436" i="22"/>
  <c r="Q1436" i="22"/>
  <c r="R1436" i="22"/>
  <c r="L1437" i="22"/>
  <c r="C1437" i="22"/>
  <c r="E1437" i="22"/>
  <c r="G1437" i="22"/>
  <c r="B1438" i="22"/>
  <c r="I1437" i="22"/>
  <c r="M1382" i="22"/>
  <c r="D1382" i="22"/>
  <c r="J1382" i="22"/>
  <c r="N1382" i="22" s="1"/>
  <c r="U1382" i="22" s="1"/>
  <c r="P1382" i="22"/>
  <c r="Q1382" i="22"/>
  <c r="R1382" i="22"/>
  <c r="L1383" i="22"/>
  <c r="C1383" i="22"/>
  <c r="E1383" i="22"/>
  <c r="G1383" i="22"/>
  <c r="I1383" i="22"/>
  <c r="B1384" i="22"/>
  <c r="D1328" i="22"/>
  <c r="J1328" i="22"/>
  <c r="P1328" i="22"/>
  <c r="Q1328" i="22"/>
  <c r="R1328" i="22"/>
  <c r="L1329" i="22"/>
  <c r="C1329" i="22"/>
  <c r="E1329" i="22"/>
  <c r="G1329" i="22"/>
  <c r="I1329" i="22"/>
  <c r="B1330" i="22"/>
  <c r="D1274" i="22"/>
  <c r="J1274" i="22"/>
  <c r="P1274" i="22"/>
  <c r="Q1274" i="22"/>
  <c r="R1274" i="22"/>
  <c r="L1275" i="22"/>
  <c r="C1275" i="22"/>
  <c r="K1275" i="22" s="1"/>
  <c r="E1275" i="22"/>
  <c r="F1275" i="22"/>
  <c r="O1275" i="22" s="1"/>
  <c r="G1275" i="22"/>
  <c r="I1275" i="22"/>
  <c r="B1276" i="22"/>
  <c r="D1220" i="22"/>
  <c r="J1220" i="22"/>
  <c r="P1220" i="22"/>
  <c r="Q1220" i="22"/>
  <c r="R1220" i="22"/>
  <c r="L1221" i="22"/>
  <c r="C1221" i="22"/>
  <c r="K1221" i="22" s="1"/>
  <c r="E1221" i="22"/>
  <c r="F1221" i="22"/>
  <c r="O1221" i="22" s="1"/>
  <c r="G1221" i="22"/>
  <c r="I1221" i="22"/>
  <c r="B1222" i="22"/>
  <c r="M1166" i="22"/>
  <c r="L1167" i="22"/>
  <c r="E1167" i="22"/>
  <c r="B1168" i="22"/>
  <c r="I1167" i="22"/>
  <c r="G1167" i="22"/>
  <c r="C1167" i="22"/>
  <c r="K1167" i="22" s="1"/>
  <c r="F1167" i="22"/>
  <c r="O1167" i="22" s="1"/>
  <c r="J1166" i="22"/>
  <c r="N1166" i="22" s="1"/>
  <c r="U1166" i="22" s="1"/>
  <c r="D1166" i="22"/>
  <c r="P1166" i="22"/>
  <c r="Q1166" i="22"/>
  <c r="R1166" i="22"/>
  <c r="M1112" i="22"/>
  <c r="D1112" i="22"/>
  <c r="J1112" i="22"/>
  <c r="N1112" i="22" s="1"/>
  <c r="U1112" i="22" s="1"/>
  <c r="P1112" i="22"/>
  <c r="Q1112" i="22"/>
  <c r="R1112" i="22"/>
  <c r="L1113" i="22"/>
  <c r="E1113" i="22"/>
  <c r="C1113" i="22"/>
  <c r="B1114" i="22"/>
  <c r="I1113" i="22"/>
  <c r="G1113" i="22"/>
  <c r="M1058" i="22"/>
  <c r="D1058" i="22"/>
  <c r="J1058" i="22"/>
  <c r="N1058" i="22" s="1"/>
  <c r="U1058" i="22" s="1"/>
  <c r="P1058" i="22"/>
  <c r="Q1058" i="22"/>
  <c r="R1058" i="22"/>
  <c r="L1059" i="22"/>
  <c r="C1059" i="22"/>
  <c r="E1059" i="22"/>
  <c r="G1059" i="22"/>
  <c r="I1059" i="22"/>
  <c r="B1060" i="22"/>
  <c r="M1004" i="22"/>
  <c r="D1004" i="22"/>
  <c r="J1004" i="22"/>
  <c r="N1004" i="22" s="1"/>
  <c r="U1004" i="22" s="1"/>
  <c r="P1004" i="22"/>
  <c r="Q1004" i="22"/>
  <c r="R1004" i="22"/>
  <c r="L1005" i="22"/>
  <c r="C1005" i="22"/>
  <c r="E1005" i="22"/>
  <c r="G1005" i="22"/>
  <c r="I1005" i="22"/>
  <c r="B1006" i="22"/>
  <c r="D950" i="22"/>
  <c r="J950" i="22"/>
  <c r="P950" i="22"/>
  <c r="Q950" i="22"/>
  <c r="R950" i="22"/>
  <c r="L951" i="22"/>
  <c r="C951" i="22"/>
  <c r="E951" i="22"/>
  <c r="G951" i="22"/>
  <c r="I951" i="22"/>
  <c r="B952" i="22"/>
  <c r="D896" i="22"/>
  <c r="J896" i="22"/>
  <c r="P896" i="22"/>
  <c r="Q896" i="22"/>
  <c r="R896" i="22"/>
  <c r="L897" i="22"/>
  <c r="C897" i="22"/>
  <c r="E897" i="22"/>
  <c r="G897" i="22"/>
  <c r="I897" i="22"/>
  <c r="B898" i="22"/>
  <c r="D842" i="22"/>
  <c r="J842" i="22"/>
  <c r="P842" i="22"/>
  <c r="Q842" i="22"/>
  <c r="R842" i="22"/>
  <c r="L843" i="22"/>
  <c r="C843" i="22"/>
  <c r="K843" i="22" s="1"/>
  <c r="E843" i="22"/>
  <c r="F843" i="22"/>
  <c r="O843" i="22" s="1"/>
  <c r="G843" i="22"/>
  <c r="I843" i="22"/>
  <c r="B844" i="22"/>
  <c r="D788" i="22"/>
  <c r="J788" i="22"/>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D518" i="22"/>
  <c r="J518" i="22"/>
  <c r="P518" i="22"/>
  <c r="Q518" i="22"/>
  <c r="R518" i="22"/>
  <c r="L519" i="22"/>
  <c r="I519" i="22"/>
  <c r="C519" i="22"/>
  <c r="E519" i="22"/>
  <c r="G519" i="22"/>
  <c r="B520" i="22"/>
  <c r="D464" i="22"/>
  <c r="J464" i="22"/>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P356" i="22"/>
  <c r="Q356" i="22"/>
  <c r="R356" i="22"/>
  <c r="L357" i="22"/>
  <c r="C357" i="22"/>
  <c r="K357" i="22" s="1"/>
  <c r="G357" i="22"/>
  <c r="F357" i="22"/>
  <c r="O357" i="22" s="1"/>
  <c r="I357" i="22"/>
  <c r="B358" i="22"/>
  <c r="E357" i="22"/>
  <c r="J356" i="22"/>
  <c r="D356" i="22"/>
  <c r="M302" i="22"/>
  <c r="P302" i="22"/>
  <c r="Q302" i="22"/>
  <c r="R302" i="22"/>
  <c r="L303" i="22"/>
  <c r="G303" i="22"/>
  <c r="C303" i="22"/>
  <c r="I303" i="22"/>
  <c r="E303" i="22"/>
  <c r="B304" i="22"/>
  <c r="J302" i="22"/>
  <c r="N302" i="22" s="1"/>
  <c r="U302" i="22" s="1"/>
  <c r="D302" i="22"/>
  <c r="M248" i="22"/>
  <c r="L249" i="22"/>
  <c r="B250" i="22"/>
  <c r="G249" i="22"/>
  <c r="C249" i="22"/>
  <c r="E249" i="22"/>
  <c r="I249" i="22"/>
  <c r="J248" i="22"/>
  <c r="N248" i="22" s="1"/>
  <c r="U248" i="22" s="1"/>
  <c r="D248" i="22"/>
  <c r="P248" i="22"/>
  <c r="Q248" i="22"/>
  <c r="R248" i="22"/>
  <c r="M194" i="22"/>
  <c r="L195" i="22"/>
  <c r="C195" i="22"/>
  <c r="I195" i="22"/>
  <c r="E195" i="22"/>
  <c r="G195" i="22"/>
  <c r="B196" i="22"/>
  <c r="D194" i="22"/>
  <c r="J194" i="22"/>
  <c r="N194" i="22" s="1"/>
  <c r="U194" i="22" s="1"/>
  <c r="P194" i="22"/>
  <c r="Q194" i="22"/>
  <c r="R194"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K87" i="22" s="1"/>
  <c r="E87" i="22"/>
  <c r="F87" i="22"/>
  <c r="O87" i="22" s="1"/>
  <c r="G87" i="22"/>
  <c r="I87" i="22"/>
  <c r="B88" i="22"/>
  <c r="O480" i="23"/>
  <c r="AE480" i="23" s="1"/>
  <c r="O479" i="23"/>
  <c r="AE479" i="23" s="1"/>
  <c r="O474" i="23"/>
  <c r="AE474" i="23" s="1"/>
  <c r="O475" i="23"/>
  <c r="AE475" i="23" s="1"/>
  <c r="O476" i="23"/>
  <c r="AE476" i="23" s="1"/>
  <c r="O477" i="23"/>
  <c r="AE477" i="23" s="1"/>
  <c r="O699" i="23"/>
  <c r="AE699" i="23" s="1"/>
  <c r="O698" i="23"/>
  <c r="AE698" i="23" s="1"/>
  <c r="O700" i="23"/>
  <c r="AE700" i="23" s="1"/>
  <c r="O701" i="23"/>
  <c r="AE701" i="23" s="1"/>
  <c r="O702" i="23"/>
  <c r="AE702" i="23" s="1"/>
  <c r="O704" i="23"/>
  <c r="AE704" i="23" s="1"/>
  <c r="O646" i="23"/>
  <c r="AE646" i="23" s="1"/>
  <c r="O642" i="23"/>
  <c r="AE642" i="23" s="1"/>
  <c r="O643" i="23"/>
  <c r="AE643" i="23" s="1"/>
  <c r="O644" i="23"/>
  <c r="AE644" i="23" s="1"/>
  <c r="O645" i="23"/>
  <c r="AE645" i="23" s="1"/>
  <c r="O648" i="23"/>
  <c r="AE648" i="23" s="1"/>
  <c r="O1262" i="23"/>
  <c r="AE1262" i="23" s="1"/>
  <c r="O1264" i="23"/>
  <c r="AE1264" i="23" s="1"/>
  <c r="O1259" i="23"/>
  <c r="AE1259" i="23" s="1"/>
  <c r="O1258" i="23"/>
  <c r="AE1258" i="23" s="1"/>
  <c r="O1260" i="23"/>
  <c r="AE1260" i="23" s="1"/>
  <c r="O1261" i="23"/>
  <c r="AE1261" i="23" s="1"/>
  <c r="O589" i="23"/>
  <c r="AE589" i="23" s="1"/>
  <c r="O586" i="23"/>
  <c r="AE586" i="23" s="1"/>
  <c r="O587" i="23"/>
  <c r="AE587" i="23" s="1"/>
  <c r="O588" i="23"/>
  <c r="AE588" i="23" s="1"/>
  <c r="O592" i="23"/>
  <c r="AE592" i="23" s="1"/>
  <c r="O534" i="23"/>
  <c r="AE534" i="23" s="1"/>
  <c r="O536" i="23"/>
  <c r="AE536" i="23" s="1"/>
  <c r="O530" i="23"/>
  <c r="AE530" i="23" s="1"/>
  <c r="O531" i="23"/>
  <c r="AE531" i="23" s="1"/>
  <c r="O532" i="23"/>
  <c r="AE532" i="23" s="1"/>
  <c r="O533" i="23"/>
  <c r="AE533" i="23" s="1"/>
  <c r="O1208" i="23"/>
  <c r="AE1208" i="23" s="1"/>
  <c r="O1203" i="23"/>
  <c r="AE1203" i="23" s="1"/>
  <c r="O1202" i="23"/>
  <c r="AE1202" i="23" s="1"/>
  <c r="O1204" i="23"/>
  <c r="AE1204" i="23" s="1"/>
  <c r="O1205" i="23"/>
  <c r="AE1205" i="23" s="1"/>
  <c r="O1206" i="23"/>
  <c r="AE1206" i="23" s="1"/>
  <c r="O1150" i="23"/>
  <c r="AE1150" i="23" s="1"/>
  <c r="O1146" i="23"/>
  <c r="AE1146" i="23" s="1"/>
  <c r="O1147" i="23"/>
  <c r="AE1147" i="23" s="1"/>
  <c r="O1148" i="23"/>
  <c r="AE1148" i="23" s="1"/>
  <c r="O1149" i="23"/>
  <c r="AE1149" i="23" s="1"/>
  <c r="O1152" i="23"/>
  <c r="AE1152" i="23" s="1"/>
  <c r="O1091" i="23"/>
  <c r="AE1091" i="23" s="1"/>
  <c r="O1090" i="23"/>
  <c r="AE1090" i="23" s="1"/>
  <c r="O1092" i="23"/>
  <c r="AE1092" i="23" s="1"/>
  <c r="O1093" i="23"/>
  <c r="AE1093" i="23" s="1"/>
  <c r="O1095" i="23"/>
  <c r="AE1095" i="23" s="1"/>
  <c r="O1096" i="23"/>
  <c r="AE1096" i="23" s="1"/>
  <c r="O424" i="23"/>
  <c r="AE424" i="23" s="1"/>
  <c r="O419" i="23"/>
  <c r="AE419" i="23" s="1"/>
  <c r="O418" i="23"/>
  <c r="AE418" i="23" s="1"/>
  <c r="O420" i="23"/>
  <c r="AE420" i="23" s="1"/>
  <c r="O421" i="23"/>
  <c r="AE421" i="23" s="1"/>
  <c r="O1034" i="23"/>
  <c r="AE1034" i="23" s="1"/>
  <c r="O1035" i="23"/>
  <c r="AE1035" i="23" s="1"/>
  <c r="O1036" i="23"/>
  <c r="AE1036" i="23" s="1"/>
  <c r="O1037" i="23"/>
  <c r="AE1037" i="23" s="1"/>
  <c r="O368" i="23"/>
  <c r="AE368" i="23" s="1"/>
  <c r="O363" i="23"/>
  <c r="AE363" i="23" s="1"/>
  <c r="O362" i="23"/>
  <c r="AE362" i="23" s="1"/>
  <c r="O364" i="23"/>
  <c r="AE364" i="23" s="1"/>
  <c r="O365" i="23"/>
  <c r="AE365" i="23" s="1"/>
  <c r="O366" i="23"/>
  <c r="AE366" i="23" s="1"/>
  <c r="O1318" i="23"/>
  <c r="AE1318" i="23" s="1"/>
  <c r="O1314" i="23"/>
  <c r="AE1314" i="23" s="1"/>
  <c r="O1315" i="23"/>
  <c r="AE1315" i="23" s="1"/>
  <c r="O1316" i="23"/>
  <c r="AE1316" i="23" s="1"/>
  <c r="O1317" i="23"/>
  <c r="AE1317" i="23" s="1"/>
  <c r="O928" i="23"/>
  <c r="AE928" i="23" s="1"/>
  <c r="O925" i="23"/>
  <c r="AE925" i="23" s="1"/>
  <c r="O922" i="23"/>
  <c r="AE922" i="23" s="1"/>
  <c r="O923" i="23"/>
  <c r="AE923" i="23" s="1"/>
  <c r="O924" i="23"/>
  <c r="AE924" i="23" s="1"/>
  <c r="O926" i="23"/>
  <c r="AE926" i="23" s="1"/>
  <c r="O306" i="23"/>
  <c r="AE306" i="23" s="1"/>
  <c r="O308" i="23"/>
  <c r="AE308" i="23" s="1"/>
  <c r="O307" i="23"/>
  <c r="AE307" i="23" s="1"/>
  <c r="O309" i="23"/>
  <c r="AE309" i="23" s="1"/>
  <c r="O310" i="23"/>
  <c r="AE310" i="23" s="1"/>
  <c r="O312" i="23"/>
  <c r="AE312" i="23" s="1"/>
  <c r="O755" i="23"/>
  <c r="AE755" i="23" s="1"/>
  <c r="O754" i="23"/>
  <c r="AE754" i="23" s="1"/>
  <c r="O756" i="23"/>
  <c r="AE756" i="23" s="1"/>
  <c r="O760" i="23"/>
  <c r="AE760"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562" i="23"/>
  <c r="B94" i="8"/>
  <c r="AI1563" i="23"/>
  <c r="C94" i="8"/>
  <c r="AI1568" i="23"/>
  <c r="H94" i="8"/>
  <c r="AI1567" i="23"/>
  <c r="G94" i="8"/>
  <c r="AI1569" i="23"/>
  <c r="I94" i="8"/>
  <c r="AI1570" i="23"/>
  <c r="J94" i="8"/>
  <c r="AI1571" i="23"/>
  <c r="K94" i="8"/>
  <c r="AI1572" i="23"/>
  <c r="L94" i="8"/>
  <c r="AI1573" i="23"/>
  <c r="M94" i="8"/>
  <c r="AI1566" i="23"/>
  <c r="F94" i="8"/>
  <c r="AI1565" i="23"/>
  <c r="E94" i="8"/>
  <c r="AI1564" i="23"/>
  <c r="D94" i="8"/>
  <c r="AI1511" i="23"/>
  <c r="G93" i="8"/>
  <c r="AI1515" i="23"/>
  <c r="K93" i="8"/>
  <c r="AI1509" i="23"/>
  <c r="E93" i="8"/>
  <c r="AI1508" i="23"/>
  <c r="D93" i="8"/>
  <c r="AI1507" i="23"/>
  <c r="C93" i="8"/>
  <c r="AI1506" i="23"/>
  <c r="B93" i="8"/>
  <c r="AI1517" i="23"/>
  <c r="M93" i="8"/>
  <c r="AI1516" i="23"/>
  <c r="L93" i="8"/>
  <c r="AI1514" i="23"/>
  <c r="J93" i="8"/>
  <c r="AI1513" i="23"/>
  <c r="I93" i="8"/>
  <c r="AI1512" i="23"/>
  <c r="H93" i="8"/>
  <c r="AI1510" i="23"/>
  <c r="F93" i="8"/>
  <c r="AI1397" i="23"/>
  <c r="E91" i="8"/>
  <c r="AI1400" i="23"/>
  <c r="H91" i="8"/>
  <c r="AI1398" i="23"/>
  <c r="F91" i="8"/>
  <c r="AI1399" i="23"/>
  <c r="G91" i="8"/>
  <c r="AI1401" i="23"/>
  <c r="I91" i="8"/>
  <c r="AI1402" i="23"/>
  <c r="J91" i="8"/>
  <c r="AI1394" i="23"/>
  <c r="B91" i="8"/>
  <c r="AI1395" i="23"/>
  <c r="C91" i="8"/>
  <c r="AI1396" i="23"/>
  <c r="D91" i="8"/>
  <c r="AI1403" i="23"/>
  <c r="K91" i="8"/>
  <c r="AI1405" i="23"/>
  <c r="M91" i="8"/>
  <c r="AI1404" i="23"/>
  <c r="L91" i="8"/>
  <c r="AI508" i="23"/>
  <c r="L75" i="8"/>
  <c r="AI507" i="23"/>
  <c r="K75" i="8"/>
  <c r="AI506" i="23"/>
  <c r="J75" i="8"/>
  <c r="AI502" i="23"/>
  <c r="F75" i="8"/>
  <c r="AI505" i="23"/>
  <c r="I75" i="8"/>
  <c r="AI504" i="23"/>
  <c r="H75" i="8"/>
  <c r="AI501" i="23"/>
  <c r="E75" i="8"/>
  <c r="AI500" i="23"/>
  <c r="D75" i="8"/>
  <c r="AI499" i="23"/>
  <c r="C75" i="8"/>
  <c r="AI503" i="23"/>
  <c r="G75" i="8"/>
  <c r="AI498" i="23"/>
  <c r="B75" i="8"/>
  <c r="AI509" i="23"/>
  <c r="M75" i="8"/>
  <c r="AI677" i="23"/>
  <c r="M78" i="8"/>
  <c r="AI674" i="23"/>
  <c r="J78" i="8"/>
  <c r="AI673" i="23"/>
  <c r="I78" i="8"/>
  <c r="AI672" i="23"/>
  <c r="H78" i="8"/>
  <c r="AI671" i="23"/>
  <c r="G78" i="8"/>
  <c r="AI670" i="23"/>
  <c r="F78" i="8"/>
  <c r="AI669" i="23"/>
  <c r="E78" i="8"/>
  <c r="AI668" i="23"/>
  <c r="D78" i="8"/>
  <c r="AI666" i="23"/>
  <c r="B78" i="8"/>
  <c r="AI675" i="23"/>
  <c r="K78" i="8"/>
  <c r="AI667" i="23"/>
  <c r="C78" i="8"/>
  <c r="AI676" i="23"/>
  <c r="L78" i="8"/>
  <c r="AI1289" i="23"/>
  <c r="I89" i="8"/>
  <c r="AI1288" i="23"/>
  <c r="H89" i="8"/>
  <c r="AI1286" i="23"/>
  <c r="F89" i="8"/>
  <c r="AI1290" i="23"/>
  <c r="J89" i="8"/>
  <c r="AI1287" i="23"/>
  <c r="G89" i="8"/>
  <c r="AI1282" i="23"/>
  <c r="B89" i="8"/>
  <c r="AI1285" i="23"/>
  <c r="E89" i="8"/>
  <c r="AI1284" i="23"/>
  <c r="D89" i="8"/>
  <c r="AI1283" i="23"/>
  <c r="C89" i="8"/>
  <c r="AI1293" i="23"/>
  <c r="M89" i="8"/>
  <c r="AI1291" i="23"/>
  <c r="K89" i="8"/>
  <c r="AI1292" i="23"/>
  <c r="L89" i="8"/>
  <c r="AI613" i="23"/>
  <c r="E77" i="8"/>
  <c r="AI614" i="23"/>
  <c r="F77" i="8"/>
  <c r="AI615" i="23"/>
  <c r="G77" i="8"/>
  <c r="AI616" i="23"/>
  <c r="H77" i="8"/>
  <c r="AI617" i="23"/>
  <c r="I77" i="8"/>
  <c r="AI612" i="23"/>
  <c r="D77" i="8"/>
  <c r="AI619" i="23"/>
  <c r="K77" i="8"/>
  <c r="AI620" i="23"/>
  <c r="L77" i="8"/>
  <c r="AI621" i="23"/>
  <c r="M77" i="8"/>
  <c r="AI618" i="23"/>
  <c r="J77" i="8"/>
  <c r="AI611" i="23"/>
  <c r="C77" i="8"/>
  <c r="AI610" i="23"/>
  <c r="B77" i="8"/>
  <c r="AI563" i="23"/>
  <c r="K76" i="8"/>
  <c r="AI562" i="23"/>
  <c r="J76" i="8"/>
  <c r="AI561" i="23"/>
  <c r="I76" i="8"/>
  <c r="AI560" i="23"/>
  <c r="H76" i="8"/>
  <c r="AI559" i="23"/>
  <c r="G76" i="8"/>
  <c r="AI555" i="23"/>
  <c r="C76" i="8"/>
  <c r="AI556" i="23"/>
  <c r="D76" i="8"/>
  <c r="AI557" i="23"/>
  <c r="E76" i="8"/>
  <c r="AI558" i="23"/>
  <c r="F76" i="8"/>
  <c r="AI565" i="23"/>
  <c r="M76" i="8"/>
  <c r="AI564" i="23"/>
  <c r="L76" i="8"/>
  <c r="AI1230" i="23"/>
  <c r="F88" i="8"/>
  <c r="AI1226" i="23"/>
  <c r="B88" i="8"/>
  <c r="AI1232" i="23"/>
  <c r="H88" i="8"/>
  <c r="AI1231" i="23"/>
  <c r="G88" i="8"/>
  <c r="AI1233" i="23"/>
  <c r="I88" i="8"/>
  <c r="AI1234" i="23"/>
  <c r="J88" i="8"/>
  <c r="AI1235" i="23"/>
  <c r="K88" i="8"/>
  <c r="AI1236" i="23"/>
  <c r="L88" i="8"/>
  <c r="AI1227" i="23"/>
  <c r="C88" i="8"/>
  <c r="AI1228" i="23"/>
  <c r="D88" i="8"/>
  <c r="AI1229" i="23"/>
  <c r="E88" i="8"/>
  <c r="AI1237" i="23"/>
  <c r="M88" i="8"/>
  <c r="AI1173" i="23"/>
  <c r="E87" i="8"/>
  <c r="AI1172" i="23"/>
  <c r="D87" i="8"/>
  <c r="AI1174" i="23"/>
  <c r="F87" i="8"/>
  <c r="AI1176" i="23"/>
  <c r="H87" i="8"/>
  <c r="AI1178" i="23"/>
  <c r="J87" i="8"/>
  <c r="AI1180" i="23"/>
  <c r="L87" i="8"/>
  <c r="AI1170" i="23"/>
  <c r="B87" i="8"/>
  <c r="AI1171" i="23"/>
  <c r="C87" i="8"/>
  <c r="AI1181" i="23"/>
  <c r="M87" i="8"/>
  <c r="AI1179" i="23"/>
  <c r="K87" i="8"/>
  <c r="AI1177" i="23"/>
  <c r="I87" i="8"/>
  <c r="AI1175" i="23"/>
  <c r="G87" i="8"/>
  <c r="AI1121" i="23"/>
  <c r="I86" i="8"/>
  <c r="AI1125" i="23"/>
  <c r="M86" i="8"/>
  <c r="AI1124" i="23"/>
  <c r="L86" i="8"/>
  <c r="AI1123" i="23"/>
  <c r="K86" i="8"/>
  <c r="AI1122" i="23"/>
  <c r="J86" i="8"/>
  <c r="AI1118" i="23"/>
  <c r="F86" i="8"/>
  <c r="AI1119" i="23"/>
  <c r="G86" i="8"/>
  <c r="AI1115" i="23"/>
  <c r="C86" i="8"/>
  <c r="AI1120" i="23"/>
  <c r="H86" i="8"/>
  <c r="AI1114" i="23"/>
  <c r="B86" i="8"/>
  <c r="AI1116" i="23"/>
  <c r="D86" i="8"/>
  <c r="AI1117" i="23"/>
  <c r="E86" i="8"/>
  <c r="AI448" i="23"/>
  <c r="H74" i="8"/>
  <c r="AI449" i="23"/>
  <c r="I74" i="8"/>
  <c r="AI450" i="23"/>
  <c r="J74" i="8"/>
  <c r="AI451" i="23"/>
  <c r="K74" i="8"/>
  <c r="AI453" i="23"/>
  <c r="M74" i="8"/>
  <c r="AI442" i="23"/>
  <c r="B74" i="8"/>
  <c r="AI452" i="23"/>
  <c r="L74" i="8"/>
  <c r="AI443" i="23"/>
  <c r="C74" i="8"/>
  <c r="AI444" i="23"/>
  <c r="D74" i="8"/>
  <c r="AI445" i="23"/>
  <c r="E74" i="8"/>
  <c r="AI446" i="23"/>
  <c r="F74" i="8"/>
  <c r="AI447" i="23"/>
  <c r="G74" i="8"/>
  <c r="AI1058" i="23"/>
  <c r="B85" i="8"/>
  <c r="AI1059" i="23"/>
  <c r="C85" i="8"/>
  <c r="AI1060" i="23"/>
  <c r="D85" i="8"/>
  <c r="AI1061" i="23"/>
  <c r="E85" i="8"/>
  <c r="AI1066" i="23"/>
  <c r="J85" i="8"/>
  <c r="AI1064" i="23"/>
  <c r="H85" i="8"/>
  <c r="AI1062" i="23"/>
  <c r="F85" i="8"/>
  <c r="AI1069" i="23"/>
  <c r="M85" i="8"/>
  <c r="AI1063" i="23"/>
  <c r="G85" i="8"/>
  <c r="AI1068" i="23"/>
  <c r="L85" i="8"/>
  <c r="AI1067" i="23"/>
  <c r="K85" i="8"/>
  <c r="AI1065" i="23"/>
  <c r="I85" i="8"/>
  <c r="AI1008" i="23"/>
  <c r="H84" i="8"/>
  <c r="AI1007" i="23"/>
  <c r="G84" i="8"/>
  <c r="AI1006" i="23"/>
  <c r="F84" i="8"/>
  <c r="AI1005" i="23"/>
  <c r="E84" i="8"/>
  <c r="AI1013" i="23"/>
  <c r="M84" i="8"/>
  <c r="AI1004" i="23"/>
  <c r="D84" i="8"/>
  <c r="AI1003" i="23"/>
  <c r="C84" i="8"/>
  <c r="AI1002" i="23"/>
  <c r="B84" i="8"/>
  <c r="AI1012" i="23"/>
  <c r="L84" i="8"/>
  <c r="AI1011" i="23"/>
  <c r="K84" i="8"/>
  <c r="AI1010" i="23"/>
  <c r="J84" i="8"/>
  <c r="AI1009" i="23"/>
  <c r="I84" i="8"/>
  <c r="AI387" i="23"/>
  <c r="C73" i="8"/>
  <c r="AI397" i="23"/>
  <c r="M73" i="8"/>
  <c r="AI396" i="23"/>
  <c r="L73" i="8"/>
  <c r="AI394" i="23"/>
  <c r="J73" i="8"/>
  <c r="AI392" i="23"/>
  <c r="H73" i="8"/>
  <c r="AI389" i="23"/>
  <c r="E73" i="8"/>
  <c r="AI388" i="23"/>
  <c r="D73" i="8"/>
  <c r="AI386" i="23"/>
  <c r="B73" i="8"/>
  <c r="AI395" i="23"/>
  <c r="K73" i="8"/>
  <c r="AI393" i="23"/>
  <c r="I73" i="8"/>
  <c r="AI391" i="23"/>
  <c r="G73" i="8"/>
  <c r="AI390" i="23"/>
  <c r="F73" i="8"/>
  <c r="M90" i="8"/>
  <c r="AI1349" i="23"/>
  <c r="AI1342" i="23"/>
  <c r="F90" i="8"/>
  <c r="AI1343" i="23"/>
  <c r="G90" i="8"/>
  <c r="AI1346" i="23"/>
  <c r="J90" i="8"/>
  <c r="AI1345" i="23"/>
  <c r="I90" i="8"/>
  <c r="AI1344" i="23"/>
  <c r="H90" i="8"/>
  <c r="AI1347" i="23"/>
  <c r="K90" i="8"/>
  <c r="AI1348" i="23"/>
  <c r="L90" i="8"/>
  <c r="AI946" i="23"/>
  <c r="B83" i="8"/>
  <c r="AI952" i="23"/>
  <c r="H83" i="8"/>
  <c r="AI953" i="23"/>
  <c r="I83" i="8"/>
  <c r="AI954" i="23"/>
  <c r="J83" i="8"/>
  <c r="AI955" i="23"/>
  <c r="K83" i="8"/>
  <c r="AI956" i="23"/>
  <c r="L83" i="8"/>
  <c r="AI957" i="23"/>
  <c r="M83" i="8"/>
  <c r="AI948" i="23"/>
  <c r="D83" i="8"/>
  <c r="AI949" i="23"/>
  <c r="E83" i="8"/>
  <c r="AI950" i="23"/>
  <c r="F83" i="8"/>
  <c r="AI951" i="23"/>
  <c r="G83" i="8"/>
  <c r="AI947" i="23"/>
  <c r="C83" i="8"/>
  <c r="AI894" i="23"/>
  <c r="F82" i="8"/>
  <c r="AI892" i="23"/>
  <c r="D82" i="8"/>
  <c r="AI901" i="23"/>
  <c r="M82" i="8"/>
  <c r="AI898" i="23"/>
  <c r="J82" i="8"/>
  <c r="AI895" i="23"/>
  <c r="G82" i="8"/>
  <c r="AI891" i="23"/>
  <c r="C82" i="8"/>
  <c r="AI900" i="23"/>
  <c r="L82" i="8"/>
  <c r="AI897" i="23"/>
  <c r="I82" i="8"/>
  <c r="AI893" i="23"/>
  <c r="E82" i="8"/>
  <c r="AI890" i="23"/>
  <c r="B82" i="8"/>
  <c r="AI899" i="23"/>
  <c r="K82" i="8"/>
  <c r="AI896" i="23"/>
  <c r="H82" i="8"/>
  <c r="AI836" i="23"/>
  <c r="D81" i="8"/>
  <c r="AI842" i="23"/>
  <c r="J81" i="8"/>
  <c r="AI843" i="23"/>
  <c r="K81" i="8"/>
  <c r="AI845" i="23"/>
  <c r="M81" i="8"/>
  <c r="AI844" i="23"/>
  <c r="L81" i="8"/>
  <c r="AI835" i="23"/>
  <c r="C81" i="8"/>
  <c r="AI837" i="23"/>
  <c r="E81" i="8"/>
  <c r="AI838" i="23"/>
  <c r="F81" i="8"/>
  <c r="AI839" i="23"/>
  <c r="G81" i="8"/>
  <c r="AI840" i="23"/>
  <c r="H81" i="8"/>
  <c r="AI841" i="23"/>
  <c r="I81" i="8"/>
  <c r="AI834" i="23"/>
  <c r="B81" i="8"/>
  <c r="AI785" i="23"/>
  <c r="I80" i="8"/>
  <c r="AI789" i="23"/>
  <c r="M80" i="8"/>
  <c r="AI788" i="23"/>
  <c r="L80" i="8"/>
  <c r="AI784" i="23"/>
  <c r="H80" i="8"/>
  <c r="AI783" i="23"/>
  <c r="G80" i="8"/>
  <c r="AI782" i="23"/>
  <c r="F80" i="8"/>
  <c r="AI787" i="23"/>
  <c r="K80" i="8"/>
  <c r="AI778" i="23"/>
  <c r="B80" i="8"/>
  <c r="AI779" i="23"/>
  <c r="C80" i="8"/>
  <c r="AI786" i="23"/>
  <c r="J80" i="8"/>
  <c r="AI781" i="23"/>
  <c r="E80" i="8"/>
  <c r="AI780" i="23"/>
  <c r="D80" i="8"/>
  <c r="M1432" i="23"/>
  <c r="N1432" i="23"/>
  <c r="AE1432" i="23" s="1"/>
  <c r="N1376" i="23"/>
  <c r="AE1376" i="23" s="1"/>
  <c r="M1376" i="23"/>
  <c r="M1320" i="23"/>
  <c r="N1320" i="23"/>
  <c r="AE1320" i="23" s="1"/>
  <c r="M1040" i="23"/>
  <c r="N1040" i="23"/>
  <c r="AE1040" i="23" s="1"/>
  <c r="M872" i="23"/>
  <c r="N872" i="23"/>
  <c r="AE872" i="23" s="1"/>
  <c r="M4219" i="22"/>
  <c r="N4219" i="22"/>
  <c r="U4219" i="22" s="1"/>
  <c r="M4165" i="22"/>
  <c r="N4165" i="22"/>
  <c r="U4165" i="22" s="1"/>
  <c r="M4057" i="22"/>
  <c r="N4057" i="22"/>
  <c r="U4057" i="22" s="1"/>
  <c r="M3487" i="22"/>
  <c r="N3487" i="22"/>
  <c r="U3487" i="22" s="1"/>
  <c r="M3379" i="22"/>
  <c r="N3379" i="22"/>
  <c r="U3379" i="22" s="1"/>
  <c r="M3163" i="22"/>
  <c r="N3163" i="22"/>
  <c r="U3163" i="22" s="1"/>
  <c r="M3109" i="22"/>
  <c r="N3109" i="22"/>
  <c r="U3109" i="22" s="1"/>
  <c r="M3001" i="22"/>
  <c r="N3001" i="22"/>
  <c r="U3001" i="22" s="1"/>
  <c r="M2677" i="22"/>
  <c r="N2677" i="22"/>
  <c r="U2677" i="22" s="1"/>
  <c r="M2569" i="22"/>
  <c r="N2569" i="22"/>
  <c r="U2569" i="22" s="1"/>
  <c r="M2191" i="22"/>
  <c r="N2191" i="22"/>
  <c r="U2191" i="22" s="1"/>
  <c r="M1813" i="22"/>
  <c r="N1813" i="22"/>
  <c r="U1813" i="22" s="1"/>
  <c r="M1759" i="22"/>
  <c r="N1759" i="22"/>
  <c r="U1759" i="22" s="1"/>
  <c r="M1705" i="22"/>
  <c r="N1705" i="22"/>
  <c r="U1705" i="22" s="1"/>
  <c r="M1651" i="22"/>
  <c r="N1651" i="22"/>
  <c r="U1651" i="22" s="1"/>
  <c r="M1381" i="22"/>
  <c r="N1381" i="22"/>
  <c r="U1381" i="22" s="1"/>
  <c r="M1165" i="22"/>
  <c r="N1165" i="22"/>
  <c r="U1165" i="22" s="1"/>
  <c r="N1111" i="22"/>
  <c r="U1111" i="22" s="1"/>
  <c r="M1111" i="22"/>
  <c r="M949" i="22"/>
  <c r="N949" i="22"/>
  <c r="U949" i="22" s="1"/>
  <c r="M895" i="22"/>
  <c r="N895" i="22"/>
  <c r="U895" i="22" s="1"/>
  <c r="M841" i="22"/>
  <c r="N841" i="22"/>
  <c r="U841" i="22" s="1"/>
  <c r="M517" i="22"/>
  <c r="N517" i="22"/>
  <c r="U517" i="22" s="1"/>
  <c r="M463" i="22"/>
  <c r="N463" i="22"/>
  <c r="U463" i="22" s="1"/>
  <c r="M409" i="22"/>
  <c r="N409" i="22"/>
  <c r="U409" i="22" s="1"/>
  <c r="M247" i="22"/>
  <c r="N247" i="22"/>
  <c r="U247" i="22" s="1"/>
  <c r="O1483" i="23"/>
  <c r="O1482" i="23"/>
  <c r="O1265" i="23"/>
  <c r="O593" i="23"/>
  <c r="O705" i="23"/>
  <c r="O649" i="23"/>
  <c r="K1545" i="23"/>
  <c r="F1545" i="23"/>
  <c r="O1545" i="23" s="1"/>
  <c r="K1489" i="23"/>
  <c r="F1489" i="23"/>
  <c r="O1489" i="23" s="1"/>
  <c r="F1433" i="23"/>
  <c r="O1433" i="23" s="1"/>
  <c r="K1433" i="23"/>
  <c r="F1377" i="23"/>
  <c r="O1377" i="23" s="1"/>
  <c r="K1377" i="23"/>
  <c r="F1209" i="23"/>
  <c r="O1209" i="23" s="1"/>
  <c r="K1209" i="23"/>
  <c r="K1153" i="23"/>
  <c r="F1153" i="23"/>
  <c r="O1153" i="23" s="1"/>
  <c r="F985" i="23"/>
  <c r="O985" i="23" s="1"/>
  <c r="K985" i="23"/>
  <c r="K817" i="23"/>
  <c r="F817" i="23"/>
  <c r="O817" i="23" s="1"/>
  <c r="F481" i="23"/>
  <c r="O481" i="23" s="1"/>
  <c r="K481" i="23"/>
  <c r="F4736" i="22"/>
  <c r="K4736" i="22"/>
  <c r="T4680" i="22"/>
  <c r="F4058" i="22"/>
  <c r="O4058" i="22" s="1"/>
  <c r="K4058" i="22"/>
  <c r="F3596" i="22"/>
  <c r="O3596" i="22" s="1"/>
  <c r="K3596" i="22"/>
  <c r="K3488" i="22"/>
  <c r="F3488" i="22"/>
  <c r="O3488" i="22" s="1"/>
  <c r="F3434" i="22"/>
  <c r="O3434" i="22" s="1"/>
  <c r="K3434" i="22"/>
  <c r="F3380" i="22"/>
  <c r="O3380" i="22" s="1"/>
  <c r="K3380" i="22"/>
  <c r="K3326" i="22"/>
  <c r="F3326" i="22"/>
  <c r="O3326" i="22" s="1"/>
  <c r="F3110" i="22"/>
  <c r="O3110" i="22" s="1"/>
  <c r="K3110" i="22"/>
  <c r="K3056" i="22"/>
  <c r="F3056" i="22"/>
  <c r="O3056" i="22" s="1"/>
  <c r="K3002" i="22"/>
  <c r="F3002" i="22"/>
  <c r="O3002" i="22" s="1"/>
  <c r="K2948" i="22"/>
  <c r="F2948" i="22"/>
  <c r="O2948" i="22" s="1"/>
  <c r="F2678" i="22"/>
  <c r="O2678" i="22" s="1"/>
  <c r="K2678" i="22"/>
  <c r="K2570" i="22"/>
  <c r="F2570" i="22"/>
  <c r="O2570" i="22" s="1"/>
  <c r="K2138" i="22"/>
  <c r="F2138" i="22"/>
  <c r="O2138" i="22" s="1"/>
  <c r="K2084" i="22"/>
  <c r="F2084" i="22"/>
  <c r="O2084" i="22" s="1"/>
  <c r="K1814" i="22"/>
  <c r="F1814" i="22"/>
  <c r="O1814" i="22" s="1"/>
  <c r="K1706" i="22"/>
  <c r="F1706" i="22"/>
  <c r="O1706" i="22" s="1"/>
  <c r="K1652" i="22"/>
  <c r="F1652" i="22"/>
  <c r="O1652" i="22" s="1"/>
  <c r="K1436" i="22"/>
  <c r="F1436" i="22"/>
  <c r="O1436" i="22" s="1"/>
  <c r="F1328" i="22"/>
  <c r="O1328" i="22" s="1"/>
  <c r="K1328" i="22"/>
  <c r="K1274" i="22"/>
  <c r="F1274" i="22"/>
  <c r="O1274" i="22" s="1"/>
  <c r="K1220" i="22"/>
  <c r="F1220" i="22"/>
  <c r="O1220" i="22" s="1"/>
  <c r="K950" i="22"/>
  <c r="F950" i="22"/>
  <c r="O950" i="22" s="1"/>
  <c r="F896" i="22"/>
  <c r="O896" i="22" s="1"/>
  <c r="K896" i="22"/>
  <c r="F842" i="22"/>
  <c r="O842" i="22" s="1"/>
  <c r="K842" i="22"/>
  <c r="K788" i="22"/>
  <c r="F788" i="22"/>
  <c r="O788" i="22" s="1"/>
  <c r="K518" i="22"/>
  <c r="F518" i="22"/>
  <c r="O518" i="22" s="1"/>
  <c r="K464" i="22"/>
  <c r="F464" i="22"/>
  <c r="O464" i="22" s="1"/>
  <c r="K356" i="22"/>
  <c r="F356" i="22"/>
  <c r="O356" i="22" s="1"/>
  <c r="O591" i="23"/>
  <c r="AE591" i="23" s="1"/>
  <c r="O590" i="23"/>
  <c r="AE590" i="23" s="1"/>
  <c r="O423" i="23"/>
  <c r="AE423" i="23" s="1"/>
  <c r="O422" i="23"/>
  <c r="AE422" i="23" s="1"/>
  <c r="O1038" i="23"/>
  <c r="AE1038" i="23" s="1"/>
  <c r="O1039" i="23"/>
  <c r="AE1039" i="23" s="1"/>
  <c r="O816" i="23"/>
  <c r="AE816" i="23" s="1"/>
  <c r="O815" i="23"/>
  <c r="AE815" i="23" s="1"/>
  <c r="K1266" i="23" l="1"/>
  <c r="F1266" i="23"/>
  <c r="O1266" i="23" s="1"/>
  <c r="K482" i="23"/>
  <c r="F482" i="23"/>
  <c r="O482" i="23" s="1"/>
  <c r="D4629" i="22"/>
  <c r="F4629" i="22"/>
  <c r="O4629" i="22" s="1"/>
  <c r="K4059" i="22"/>
  <c r="F4059" i="22"/>
  <c r="O4059" i="22" s="1"/>
  <c r="K2301" i="22"/>
  <c r="F2301" i="22"/>
  <c r="O2301" i="22" s="1"/>
  <c r="K1545" i="22"/>
  <c r="F1545" i="22"/>
  <c r="O1545" i="22" s="1"/>
  <c r="K1113" i="22"/>
  <c r="F1113" i="22"/>
  <c r="O1113" i="22" s="1"/>
  <c r="K1059" i="22"/>
  <c r="F1059" i="22"/>
  <c r="O1059" i="22" s="1"/>
  <c r="K735" i="22"/>
  <c r="F735" i="22"/>
  <c r="O735" i="22" s="1"/>
  <c r="K681" i="22"/>
  <c r="F681" i="22"/>
  <c r="O681" i="22" s="1"/>
  <c r="K627" i="22"/>
  <c r="F627" i="22"/>
  <c r="O627" i="22" s="1"/>
  <c r="K303" i="22"/>
  <c r="F303" i="22"/>
  <c r="O303"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E1547" i="23"/>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Q1154" i="23"/>
  <c r="P1154" i="23"/>
  <c r="R1154" i="23"/>
  <c r="L1155" i="23"/>
  <c r="I1155" i="23"/>
  <c r="C1155" i="23"/>
  <c r="K1155" i="23" s="1"/>
  <c r="E1155" i="23"/>
  <c r="F1155" i="23"/>
  <c r="O1155" i="23" s="1"/>
  <c r="G1155" i="23"/>
  <c r="B1156" i="23"/>
  <c r="M1098" i="23"/>
  <c r="J1098" i="23"/>
  <c r="N1098" i="23" s="1"/>
  <c r="AE1098" i="23" s="1"/>
  <c r="D1098" i="23"/>
  <c r="Q1098" i="23"/>
  <c r="R1098" i="23"/>
  <c r="P1098" i="23"/>
  <c r="L1099" i="23"/>
  <c r="I1099" i="23"/>
  <c r="C1099" i="23"/>
  <c r="K1099" i="23" s="1"/>
  <c r="E1099" i="23"/>
  <c r="F1099" i="23"/>
  <c r="O1099" i="23" s="1"/>
  <c r="G1099" i="23"/>
  <c r="B1100" i="23"/>
  <c r="P1042" i="23"/>
  <c r="Q1042" i="23"/>
  <c r="R1042" i="23"/>
  <c r="L1043" i="23"/>
  <c r="I1043" i="23"/>
  <c r="E1043" i="23"/>
  <c r="G1043" i="23"/>
  <c r="C1043" i="23"/>
  <c r="B1044" i="23"/>
  <c r="J1042" i="23"/>
  <c r="D1042" i="23"/>
  <c r="J986" i="23"/>
  <c r="D986" i="23"/>
  <c r="Q986" i="23"/>
  <c r="R986" i="23"/>
  <c r="P986" i="23"/>
  <c r="L987" i="23"/>
  <c r="I987" i="23"/>
  <c r="C987" i="23"/>
  <c r="K987" i="23" s="1"/>
  <c r="E987" i="23"/>
  <c r="F987" i="23"/>
  <c r="O987" i="23" s="1"/>
  <c r="G987" i="23"/>
  <c r="B988" i="23"/>
  <c r="M930" i="23"/>
  <c r="J930" i="23"/>
  <c r="N930" i="23" s="1"/>
  <c r="AE930" i="23" s="1"/>
  <c r="D930" i="23"/>
  <c r="Q930" i="23"/>
  <c r="R930" i="23"/>
  <c r="P930" i="23"/>
  <c r="L931" i="23"/>
  <c r="I931" i="23"/>
  <c r="C931" i="23"/>
  <c r="K931" i="23" s="1"/>
  <c r="E931" i="23"/>
  <c r="F931" i="23"/>
  <c r="O931" i="23" s="1"/>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J426" i="23"/>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P4059" i="22"/>
  <c r="Q4059" i="22"/>
  <c r="R4059" i="22"/>
  <c r="L4060" i="22"/>
  <c r="E4060" i="22"/>
  <c r="G4060" i="22"/>
  <c r="B4061" i="22"/>
  <c r="C4060" i="22"/>
  <c r="K4060" i="22" s="1"/>
  <c r="F4060" i="22"/>
  <c r="O4060" i="22" s="1"/>
  <c r="I4060" i="22"/>
  <c r="J4059" i="22"/>
  <c r="N4059" i="22" s="1"/>
  <c r="U4059" i="22" s="1"/>
  <c r="D4059"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P3597" i="22"/>
  <c r="Q3597" i="22"/>
  <c r="R3597" i="22"/>
  <c r="L3598" i="22"/>
  <c r="G3598" i="22"/>
  <c r="I3598" i="22"/>
  <c r="C3598" i="22"/>
  <c r="K3598" i="22" s="1"/>
  <c r="E3598" i="22"/>
  <c r="F3598" i="22"/>
  <c r="O3598" i="22" s="1"/>
  <c r="B3599" i="22"/>
  <c r="J3597" i="22"/>
  <c r="D3597"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E3490" i="22"/>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Q3273" i="22"/>
  <c r="P3273" i="22"/>
  <c r="R3273" i="22"/>
  <c r="L3274" i="22"/>
  <c r="C3274" i="22"/>
  <c r="E3274" i="22"/>
  <c r="G3274" i="22"/>
  <c r="I3274" i="22"/>
  <c r="B3275" i="22"/>
  <c r="M3219" i="22"/>
  <c r="D3219" i="22"/>
  <c r="J3219" i="22"/>
  <c r="N3219" i="22" s="1"/>
  <c r="U3219" i="22" s="1"/>
  <c r="P3219" i="22"/>
  <c r="Q3219" i="22"/>
  <c r="R3219" i="22"/>
  <c r="L3220" i="22"/>
  <c r="C3220" i="22"/>
  <c r="K3220" i="22" s="1"/>
  <c r="E3220" i="22"/>
  <c r="F3220" i="22"/>
  <c r="O3220" i="22" s="1"/>
  <c r="G3220" i="22"/>
  <c r="I3220" i="22"/>
  <c r="B3221" i="22"/>
  <c r="D3165" i="22"/>
  <c r="J3165" i="22"/>
  <c r="P3165" i="22"/>
  <c r="Q3165" i="22"/>
  <c r="R3165" i="22"/>
  <c r="L3166" i="22"/>
  <c r="C3166" i="22"/>
  <c r="E3166" i="22"/>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P2679" i="22"/>
  <c r="Q2679" i="22"/>
  <c r="R2679" i="22"/>
  <c r="J2679" i="22"/>
  <c r="D2679" i="22"/>
  <c r="L2680" i="22"/>
  <c r="I2680" i="22"/>
  <c r="C2680" i="22"/>
  <c r="E2680" i="22"/>
  <c r="G2680" i="22"/>
  <c r="B2681" i="22"/>
  <c r="D2625" i="22"/>
  <c r="J2625" i="22"/>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E2194" i="22"/>
  <c r="G2194" i="22"/>
  <c r="I2194" i="22"/>
  <c r="B2195" i="22"/>
  <c r="D2139" i="22"/>
  <c r="J2139" i="22"/>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D1869" i="22"/>
  <c r="J1869" i="22"/>
  <c r="P1869" i="22"/>
  <c r="Q1869" i="22"/>
  <c r="R1869" i="22"/>
  <c r="L1870" i="22"/>
  <c r="C1870" i="22"/>
  <c r="K1870" i="22" s="1"/>
  <c r="E1870" i="22"/>
  <c r="F1870" i="22"/>
  <c r="O1870" i="22" s="1"/>
  <c r="G1870" i="22"/>
  <c r="I1870" i="22"/>
  <c r="B1871" i="22"/>
  <c r="D1815" i="22"/>
  <c r="J1815" i="22"/>
  <c r="P1815" i="22"/>
  <c r="Q1815" i="22"/>
  <c r="R1815" i="22"/>
  <c r="L1816" i="22"/>
  <c r="C1816" i="22"/>
  <c r="E1816" i="22"/>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D1491" i="22"/>
  <c r="J1491" i="22"/>
  <c r="P1491" i="22"/>
  <c r="Q1491" i="22"/>
  <c r="R1491" i="22"/>
  <c r="L1492" i="22"/>
  <c r="C1492" i="22"/>
  <c r="E1492" i="22"/>
  <c r="G1492" i="22"/>
  <c r="I1492" i="22"/>
  <c r="B1493" i="22"/>
  <c r="J1437" i="22"/>
  <c r="D1437" i="22"/>
  <c r="P1437" i="22"/>
  <c r="Q1437" i="22"/>
  <c r="R1437" i="22"/>
  <c r="L1438" i="22"/>
  <c r="C1438" i="22"/>
  <c r="E1438" i="22"/>
  <c r="G1438" i="22"/>
  <c r="B1439" i="22"/>
  <c r="I1438" i="22"/>
  <c r="D1383" i="22"/>
  <c r="J1383" i="22"/>
  <c r="P1383" i="22"/>
  <c r="Q1383" i="22"/>
  <c r="R1383" i="22"/>
  <c r="L1384" i="22"/>
  <c r="C1384" i="22"/>
  <c r="E1384" i="22"/>
  <c r="G1384" i="22"/>
  <c r="I1384" i="22"/>
  <c r="B1385" i="22"/>
  <c r="D1329" i="22"/>
  <c r="J1329" i="22"/>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L1168" i="22"/>
  <c r="C1168" i="22"/>
  <c r="K1168" i="22" s="1"/>
  <c r="E1168" i="22"/>
  <c r="F1168" i="22"/>
  <c r="O1168" i="22" s="1"/>
  <c r="G1168" i="22"/>
  <c r="I1168" i="22"/>
  <c r="B1169" i="22"/>
  <c r="P1167" i="22"/>
  <c r="Q1167" i="22"/>
  <c r="R1167" i="22"/>
  <c r="D1167" i="22"/>
  <c r="J1167" i="22"/>
  <c r="N1167" i="22" s="1"/>
  <c r="U1167" i="22" s="1"/>
  <c r="M1113" i="22"/>
  <c r="D1113" i="22"/>
  <c r="J1113" i="22"/>
  <c r="N1113" i="22" s="1"/>
  <c r="U1113" i="22" s="1"/>
  <c r="L1114" i="22"/>
  <c r="I1114" i="22"/>
  <c r="E1114" i="22"/>
  <c r="C1114" i="22"/>
  <c r="B1115" i="22"/>
  <c r="G1114" i="22"/>
  <c r="P1113" i="22"/>
  <c r="Q1113" i="22"/>
  <c r="R1113" i="22"/>
  <c r="M1059" i="22"/>
  <c r="D1059" i="22"/>
  <c r="J1059" i="22"/>
  <c r="N1059" i="22" s="1"/>
  <c r="U1059" i="22" s="1"/>
  <c r="P1059" i="22"/>
  <c r="Q1059" i="22"/>
  <c r="R1059" i="22"/>
  <c r="L1060" i="22"/>
  <c r="C1060" i="22"/>
  <c r="K1060" i="22" s="1"/>
  <c r="E1060" i="22"/>
  <c r="F1060" i="22"/>
  <c r="O1060" i="22" s="1"/>
  <c r="G1060" i="22"/>
  <c r="I1060" i="22"/>
  <c r="B1061" i="22"/>
  <c r="D1005" i="22"/>
  <c r="J1005" i="22"/>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D573" i="22"/>
  <c r="J573" i="22"/>
  <c r="P573" i="22"/>
  <c r="Q573" i="22"/>
  <c r="R573" i="22"/>
  <c r="L574" i="22"/>
  <c r="C574" i="22"/>
  <c r="K574" i="22" s="1"/>
  <c r="E574" i="22"/>
  <c r="F574" i="22"/>
  <c r="O574" i="22" s="1"/>
  <c r="G574" i="22"/>
  <c r="I574" i="22"/>
  <c r="B575" i="22"/>
  <c r="J519" i="22"/>
  <c r="D519" i="22"/>
  <c r="P519" i="22"/>
  <c r="Q519" i="22"/>
  <c r="R519" i="22"/>
  <c r="L520" i="22"/>
  <c r="G520" i="22"/>
  <c r="I520" i="22"/>
  <c r="B521" i="22"/>
  <c r="C520" i="22"/>
  <c r="E520" i="22"/>
  <c r="D465" i="22"/>
  <c r="J465" i="22"/>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I358" i="22"/>
  <c r="C358" i="22"/>
  <c r="E358" i="22"/>
  <c r="B359" i="22"/>
  <c r="G358" i="22"/>
  <c r="M303" i="22"/>
  <c r="P303" i="22"/>
  <c r="Q303" i="22"/>
  <c r="R303" i="22"/>
  <c r="D303" i="22"/>
  <c r="J303" i="22"/>
  <c r="N303" i="22" s="1"/>
  <c r="U303" i="22" s="1"/>
  <c r="L304" i="22"/>
  <c r="G304" i="22"/>
  <c r="I304" i="22"/>
  <c r="B305" i="22"/>
  <c r="C304" i="22"/>
  <c r="E304" i="22"/>
  <c r="L250" i="22"/>
  <c r="I250" i="22"/>
  <c r="E250" i="22"/>
  <c r="G250" i="22"/>
  <c r="B251" i="22"/>
  <c r="C250" i="22"/>
  <c r="Q249" i="22"/>
  <c r="P249" i="22"/>
  <c r="R249" i="22"/>
  <c r="D249" i="22"/>
  <c r="J249" i="22"/>
  <c r="M195" i="22"/>
  <c r="J195" i="22"/>
  <c r="N195" i="22" s="1"/>
  <c r="U195" i="22" s="1"/>
  <c r="D195" i="22"/>
  <c r="P195" i="22"/>
  <c r="Q195" i="22"/>
  <c r="R195" i="22"/>
  <c r="L196" i="22"/>
  <c r="I196" i="22"/>
  <c r="C196" i="22"/>
  <c r="E196" i="22"/>
  <c r="G196" i="22"/>
  <c r="B197" i="22"/>
  <c r="D141" i="22"/>
  <c r="J141" i="22"/>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N1433" i="23"/>
  <c r="AE1433" i="23" s="1"/>
  <c r="M1433" i="23"/>
  <c r="M1377" i="23"/>
  <c r="N1377" i="23"/>
  <c r="AE1377" i="23" s="1"/>
  <c r="M1209" i="23"/>
  <c r="N1209" i="23"/>
  <c r="AE1209" i="23" s="1"/>
  <c r="M1153" i="23"/>
  <c r="N1153" i="23"/>
  <c r="AE1153" i="23" s="1"/>
  <c r="M985" i="23"/>
  <c r="N985" i="23"/>
  <c r="AE985" i="23" s="1"/>
  <c r="M817" i="23"/>
  <c r="N817" i="23"/>
  <c r="AE817" i="23" s="1"/>
  <c r="M481" i="23"/>
  <c r="N481" i="23"/>
  <c r="AE481" i="23" s="1"/>
  <c r="M4736" i="22"/>
  <c r="N4736" i="22"/>
  <c r="M4058" i="22"/>
  <c r="N4058" i="22"/>
  <c r="U4058" i="22" s="1"/>
  <c r="M3596" i="22"/>
  <c r="N3596" i="22"/>
  <c r="U3596" i="22" s="1"/>
  <c r="M3488" i="22"/>
  <c r="N3488" i="22"/>
  <c r="U3488" i="22" s="1"/>
  <c r="M3434" i="22"/>
  <c r="N3434" i="22"/>
  <c r="U3434" i="22" s="1"/>
  <c r="M3380" i="22"/>
  <c r="N3380" i="22"/>
  <c r="U3380" i="22" s="1"/>
  <c r="M3326" i="22"/>
  <c r="N3326" i="22"/>
  <c r="U3326" i="22" s="1"/>
  <c r="M3110" i="22"/>
  <c r="N3110" i="22"/>
  <c r="U3110" i="22" s="1"/>
  <c r="M3056" i="22"/>
  <c r="N3056" i="22"/>
  <c r="U3056" i="22" s="1"/>
  <c r="M3002" i="22"/>
  <c r="N3002" i="22"/>
  <c r="U3002" i="22" s="1"/>
  <c r="M2948" i="22"/>
  <c r="N2948" i="22"/>
  <c r="U2948" i="22" s="1"/>
  <c r="N2678" i="22"/>
  <c r="U2678" i="22" s="1"/>
  <c r="M2678" i="22"/>
  <c r="M2570" i="22"/>
  <c r="N2570" i="22"/>
  <c r="U2570" i="22" s="1"/>
  <c r="M2138" i="22"/>
  <c r="N2138" i="22"/>
  <c r="U2138" i="22" s="1"/>
  <c r="M2084" i="22"/>
  <c r="N2084" i="22"/>
  <c r="U2084" i="22" s="1"/>
  <c r="M1814" i="22"/>
  <c r="N1814" i="22"/>
  <c r="U1814" i="22" s="1"/>
  <c r="M1706" i="22"/>
  <c r="N1706" i="22"/>
  <c r="U1706" i="22" s="1"/>
  <c r="M1652" i="22"/>
  <c r="N1652" i="22"/>
  <c r="U1652" i="22" s="1"/>
  <c r="M1436" i="22"/>
  <c r="N1436" i="22"/>
  <c r="U1436" i="22" s="1"/>
  <c r="M1328" i="22"/>
  <c r="N1328" i="22"/>
  <c r="U1328" i="22" s="1"/>
  <c r="M1274" i="22"/>
  <c r="N1274" i="22"/>
  <c r="U1274" i="22" s="1"/>
  <c r="M1220" i="22"/>
  <c r="N1220" i="22"/>
  <c r="U1220" i="22" s="1"/>
  <c r="M950" i="22"/>
  <c r="N950" i="22"/>
  <c r="U950" i="22" s="1"/>
  <c r="M896" i="22"/>
  <c r="N896" i="22"/>
  <c r="U896" i="22" s="1"/>
  <c r="M842" i="22"/>
  <c r="N842" i="22"/>
  <c r="U842" i="22" s="1"/>
  <c r="M788" i="22"/>
  <c r="N788" i="22"/>
  <c r="U788" i="22" s="1"/>
  <c r="N518" i="22"/>
  <c r="U518" i="22" s="1"/>
  <c r="M518" i="22"/>
  <c r="M464" i="22"/>
  <c r="N464" i="22"/>
  <c r="U464" i="22" s="1"/>
  <c r="M356" i="22"/>
  <c r="N356" i="22"/>
  <c r="U356" i="22" s="1"/>
  <c r="K1546" i="23"/>
  <c r="F1546" i="23"/>
  <c r="O1546" i="23" s="1"/>
  <c r="K1490" i="23"/>
  <c r="F1490" i="23"/>
  <c r="O1490" i="23" s="1"/>
  <c r="K1434" i="23"/>
  <c r="F1434" i="23"/>
  <c r="O1434" i="23" s="1"/>
  <c r="K1378" i="23"/>
  <c r="F1378" i="23"/>
  <c r="O1378" i="23" s="1"/>
  <c r="K1210" i="23"/>
  <c r="F1210" i="23"/>
  <c r="O1210" i="23" s="1"/>
  <c r="K1042" i="23"/>
  <c r="F1042" i="23"/>
  <c r="O1042" i="23" s="1"/>
  <c r="F986" i="23"/>
  <c r="O986" i="23" s="1"/>
  <c r="K986" i="23"/>
  <c r="K874" i="23"/>
  <c r="F874" i="23"/>
  <c r="O874" i="23" s="1"/>
  <c r="F650" i="23"/>
  <c r="O650" i="23" s="1"/>
  <c r="K650" i="23"/>
  <c r="K426" i="23"/>
  <c r="F426" i="23"/>
  <c r="O426" i="23" s="1"/>
  <c r="K258" i="23"/>
  <c r="F258" i="23"/>
  <c r="O258" i="23" s="1"/>
  <c r="K4737" i="22"/>
  <c r="F4737" i="22"/>
  <c r="F4167" i="22"/>
  <c r="O4167" i="22" s="1"/>
  <c r="K4167" i="22"/>
  <c r="F3597" i="22"/>
  <c r="O3597" i="22" s="1"/>
  <c r="K3597" i="22"/>
  <c r="F3489" i="22"/>
  <c r="O3489" i="22" s="1"/>
  <c r="K3489" i="22"/>
  <c r="K3435" i="22"/>
  <c r="F3435" i="22"/>
  <c r="O3435" i="22" s="1"/>
  <c r="F3381" i="22"/>
  <c r="O3381" i="22" s="1"/>
  <c r="K3381" i="22"/>
  <c r="K3165" i="22"/>
  <c r="F3165" i="22"/>
  <c r="O3165" i="22" s="1"/>
  <c r="F2733" i="22"/>
  <c r="O2733" i="22" s="1"/>
  <c r="K2733" i="22"/>
  <c r="K2679" i="22"/>
  <c r="F2679" i="22"/>
  <c r="O2679" i="22" s="1"/>
  <c r="F2625" i="22"/>
  <c r="O2625" i="22" s="1"/>
  <c r="K2625" i="22"/>
  <c r="K2571" i="22"/>
  <c r="F2571" i="22"/>
  <c r="O2571" i="22" s="1"/>
  <c r="F2247" i="22"/>
  <c r="O2247" i="22" s="1"/>
  <c r="K2247" i="22"/>
  <c r="F2193" i="22"/>
  <c r="O2193" i="22" s="1"/>
  <c r="K2193" i="22"/>
  <c r="F2139" i="22"/>
  <c r="O2139" i="22" s="1"/>
  <c r="K2139" i="22"/>
  <c r="K1869" i="22"/>
  <c r="F1869" i="22"/>
  <c r="O1869" i="22" s="1"/>
  <c r="F1815" i="22"/>
  <c r="O1815" i="22" s="1"/>
  <c r="K1815" i="22"/>
  <c r="F1491" i="22"/>
  <c r="O1491" i="22" s="1"/>
  <c r="K1491" i="22"/>
  <c r="K1437" i="22"/>
  <c r="F1437" i="22"/>
  <c r="O1437" i="22" s="1"/>
  <c r="K1383" i="22"/>
  <c r="F1383" i="22"/>
  <c r="O1383" i="22" s="1"/>
  <c r="F1329" i="22"/>
  <c r="O1329" i="22" s="1"/>
  <c r="K1329" i="22"/>
  <c r="F1005" i="22"/>
  <c r="O1005" i="22" s="1"/>
  <c r="K1005" i="22"/>
  <c r="F951" i="22"/>
  <c r="O951" i="22" s="1"/>
  <c r="K951" i="22"/>
  <c r="F897" i="22"/>
  <c r="O897" i="22" s="1"/>
  <c r="K897" i="22"/>
  <c r="K573" i="22"/>
  <c r="F573" i="22"/>
  <c r="O573" i="22" s="1"/>
  <c r="K519" i="22"/>
  <c r="F519" i="22"/>
  <c r="O519" i="22" s="1"/>
  <c r="F465" i="22"/>
  <c r="O465" i="22" s="1"/>
  <c r="K465" i="22"/>
  <c r="K249" i="22"/>
  <c r="F249" i="22"/>
  <c r="O249" i="22" s="1"/>
  <c r="F141" i="22"/>
  <c r="O141" i="22" s="1"/>
  <c r="K141" i="22"/>
  <c r="K1547" i="23" l="1"/>
  <c r="F1547" i="23"/>
  <c r="O1547" i="23" s="1"/>
  <c r="K4684" i="22"/>
  <c r="F4684" i="22"/>
  <c r="K3274" i="22"/>
  <c r="F3274" i="22"/>
  <c r="O3274" i="22" s="1"/>
  <c r="K3004" i="22"/>
  <c r="F3004" i="22"/>
  <c r="O3004" i="22" s="1"/>
  <c r="K2518" i="22"/>
  <c r="F2518" i="22"/>
  <c r="O2518" i="22" s="1"/>
  <c r="K2464" i="22"/>
  <c r="F2464" i="22"/>
  <c r="O2464" i="22" s="1"/>
  <c r="K1924" i="22"/>
  <c r="F1924" i="22"/>
  <c r="O1924" i="22" s="1"/>
  <c r="K1654" i="22"/>
  <c r="F1654" i="22"/>
  <c r="O1654" i="22" s="1"/>
  <c r="K1384" i="22"/>
  <c r="F1384" i="22"/>
  <c r="O1384" i="22" s="1"/>
  <c r="K1330" i="22"/>
  <c r="F1330" i="22"/>
  <c r="O1330"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Q1267" i="23"/>
  <c r="P1267" i="23"/>
  <c r="R1267" i="23"/>
  <c r="L1268" i="23"/>
  <c r="I1268" i="23"/>
  <c r="C1268" i="23"/>
  <c r="K1268" i="23" s="1"/>
  <c r="E1268" i="23"/>
  <c r="F1268" i="23"/>
  <c r="O1268" i="23" s="1"/>
  <c r="G1268" i="23"/>
  <c r="B1269" i="23"/>
  <c r="M1211" i="23"/>
  <c r="J1211" i="23"/>
  <c r="N1211" i="23" s="1"/>
  <c r="AE1211" i="23" s="1"/>
  <c r="D1211" i="23"/>
  <c r="Q1211" i="23"/>
  <c r="R1211" i="23"/>
  <c r="P1211" i="23"/>
  <c r="L1212" i="23"/>
  <c r="I1212" i="23"/>
  <c r="C1212" i="23"/>
  <c r="K1212" i="23" s="1"/>
  <c r="E1212" i="23"/>
  <c r="F1212" i="23"/>
  <c r="O1212" i="23" s="1"/>
  <c r="G1212" i="23"/>
  <c r="B1213" i="23"/>
  <c r="M1155" i="23"/>
  <c r="J1155" i="23"/>
  <c r="N1155" i="23" s="1"/>
  <c r="AE1155" i="23" s="1"/>
  <c r="D1155" i="23"/>
  <c r="Q1155" i="23"/>
  <c r="R1155" i="23"/>
  <c r="P1155" i="23"/>
  <c r="L1156" i="23"/>
  <c r="I1156" i="23"/>
  <c r="C1156" i="23"/>
  <c r="K1156" i="23" s="1"/>
  <c r="E1156" i="23"/>
  <c r="F1156" i="23"/>
  <c r="O1156" i="23" s="1"/>
  <c r="G1156" i="23"/>
  <c r="B1157" i="23"/>
  <c r="M1099" i="23"/>
  <c r="J1099" i="23"/>
  <c r="N1099" i="23" s="1"/>
  <c r="AE1099" i="23" s="1"/>
  <c r="D1099" i="23"/>
  <c r="Q1099" i="23"/>
  <c r="P1099" i="23"/>
  <c r="R1099" i="23"/>
  <c r="L1100" i="23"/>
  <c r="I1100" i="23"/>
  <c r="C1100" i="23"/>
  <c r="K1100" i="23" s="1"/>
  <c r="E1100" i="23"/>
  <c r="F1100" i="23"/>
  <c r="O1100" i="23" s="1"/>
  <c r="G1100" i="23"/>
  <c r="B1101" i="23"/>
  <c r="P1043" i="23"/>
  <c r="Q1043" i="23"/>
  <c r="R1043" i="23"/>
  <c r="J1043" i="23"/>
  <c r="D1043" i="23"/>
  <c r="L1044" i="23"/>
  <c r="I1044" i="23"/>
  <c r="E1044" i="23"/>
  <c r="C1044" i="23"/>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Q931" i="23"/>
  <c r="P931" i="23"/>
  <c r="R931" i="23"/>
  <c r="L932" i="23"/>
  <c r="I932" i="23"/>
  <c r="C932" i="23"/>
  <c r="K932" i="23" s="1"/>
  <c r="E932" i="23"/>
  <c r="F932" i="23"/>
  <c r="O932" i="23" s="1"/>
  <c r="G932" i="23"/>
  <c r="B933" i="23"/>
  <c r="M875" i="23"/>
  <c r="J875" i="23"/>
  <c r="N875" i="23" s="1"/>
  <c r="AE875" i="23" s="1"/>
  <c r="D875" i="23"/>
  <c r="P875" i="23"/>
  <c r="R875" i="23"/>
  <c r="Q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J483" i="23"/>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P4060" i="22"/>
  <c r="Q4060" i="22"/>
  <c r="R4060" i="22"/>
  <c r="L4061" i="22"/>
  <c r="C4061" i="22"/>
  <c r="K4061" i="22" s="1"/>
  <c r="E4061" i="22"/>
  <c r="G4061" i="22"/>
  <c r="I4061" i="22"/>
  <c r="B4062" i="22"/>
  <c r="F4061" i="22"/>
  <c r="O4061" i="22" s="1"/>
  <c r="D4060" i="22"/>
  <c r="J4060" i="22"/>
  <c r="N4060" i="22" s="1"/>
  <c r="U4060" i="22" s="1"/>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P3598" i="22"/>
  <c r="Q3598" i="22"/>
  <c r="R3598" i="22"/>
  <c r="J3598" i="22"/>
  <c r="N3598" i="22" s="1"/>
  <c r="U3598" i="22" s="1"/>
  <c r="D3598" i="22"/>
  <c r="L3599" i="22"/>
  <c r="C3599" i="22"/>
  <c r="K3599" i="22" s="1"/>
  <c r="E3599" i="22"/>
  <c r="F3599" i="22"/>
  <c r="O3599" i="22" s="1"/>
  <c r="G3599" i="22"/>
  <c r="I3599" i="22"/>
  <c r="B3600" i="22"/>
  <c r="M3544" i="22"/>
  <c r="D3544" i="22"/>
  <c r="J3544" i="22"/>
  <c r="N3544" i="22" s="1"/>
  <c r="U3544" i="22" s="1"/>
  <c r="P3544" i="22"/>
  <c r="Q3544" i="22"/>
  <c r="R3544" i="22"/>
  <c r="L3545" i="22"/>
  <c r="C3545" i="22"/>
  <c r="E3545" i="22"/>
  <c r="G3545" i="22"/>
  <c r="I3545" i="22"/>
  <c r="B3546" i="22"/>
  <c r="D3490" i="22"/>
  <c r="J3490" i="22"/>
  <c r="P3490" i="22"/>
  <c r="Q3490" i="22"/>
  <c r="R3490" i="22"/>
  <c r="L3491" i="22"/>
  <c r="C3491" i="22"/>
  <c r="E3491" i="22"/>
  <c r="G3491" i="22"/>
  <c r="I3491" i="22"/>
  <c r="B3492" i="22"/>
  <c r="M3436" i="22"/>
  <c r="D3436" i="22"/>
  <c r="J3436" i="22"/>
  <c r="N3436" i="22" s="1"/>
  <c r="U3436" i="22" s="1"/>
  <c r="Q3436" i="22"/>
  <c r="R3436" i="22"/>
  <c r="P3436" i="22"/>
  <c r="L3437" i="22"/>
  <c r="C3437" i="22"/>
  <c r="K3437" i="22" s="1"/>
  <c r="E3437" i="22"/>
  <c r="F3437" i="22"/>
  <c r="O3437" i="22" s="1"/>
  <c r="G3437" i="22"/>
  <c r="I3437" i="22"/>
  <c r="B3438" i="22"/>
  <c r="D3382" i="22"/>
  <c r="J3382" i="22"/>
  <c r="Q3382" i="22"/>
  <c r="R3382" i="22"/>
  <c r="P3382" i="22"/>
  <c r="L3383" i="22"/>
  <c r="C3383" i="22"/>
  <c r="K3383" i="22" s="1"/>
  <c r="E3383" i="22"/>
  <c r="F3383" i="22"/>
  <c r="O3383" i="22" s="1"/>
  <c r="G3383" i="22"/>
  <c r="I3383" i="22"/>
  <c r="B3384" i="22"/>
  <c r="M3328" i="22"/>
  <c r="D3328" i="22"/>
  <c r="J3328" i="22"/>
  <c r="N3328" i="22" s="1"/>
  <c r="U3328" i="22" s="1"/>
  <c r="Q3328" i="22"/>
  <c r="R3328" i="22"/>
  <c r="P3328" i="22"/>
  <c r="L3329" i="22"/>
  <c r="C3329" i="22"/>
  <c r="E3329" i="22"/>
  <c r="G3329" i="22"/>
  <c r="I3329" i="22"/>
  <c r="B3330" i="22"/>
  <c r="M3274" i="22"/>
  <c r="D3274" i="22"/>
  <c r="J3274" i="22"/>
  <c r="N3274" i="22" s="1"/>
  <c r="U3274" i="22" s="1"/>
  <c r="Q3274" i="22"/>
  <c r="R3274" i="22"/>
  <c r="P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D3166" i="22"/>
  <c r="J3166" i="22"/>
  <c r="P3166" i="22"/>
  <c r="Q3166" i="22"/>
  <c r="R3166" i="22"/>
  <c r="L3167" i="22"/>
  <c r="C3167" i="22"/>
  <c r="E3167" i="22"/>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K2843" i="22" s="1"/>
  <c r="E2843" i="22"/>
  <c r="F2843" i="22"/>
  <c r="O2843" i="22" s="1"/>
  <c r="G2843" i="22"/>
  <c r="I2843" i="22"/>
  <c r="B2844" i="22"/>
  <c r="D2788" i="22"/>
  <c r="J2788" i="22"/>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D2680" i="22"/>
  <c r="J2680" i="22"/>
  <c r="P2680" i="22"/>
  <c r="Q2680" i="22"/>
  <c r="R2680" i="22"/>
  <c r="L2681" i="22"/>
  <c r="E2681" i="22"/>
  <c r="G2681" i="22"/>
  <c r="B2682" i="22"/>
  <c r="C2681" i="22"/>
  <c r="K2681" i="22" s="1"/>
  <c r="F2681" i="22"/>
  <c r="O2681" i="22" s="1"/>
  <c r="I2681"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D1816" i="22"/>
  <c r="J1816" i="22"/>
  <c r="P1816" i="22"/>
  <c r="Q1816" i="22"/>
  <c r="R1816" i="22"/>
  <c r="L1817" i="22"/>
  <c r="C1817" i="22"/>
  <c r="K1817" i="22" s="1"/>
  <c r="E1817" i="22"/>
  <c r="F1817" i="22"/>
  <c r="O1817" i="22" s="1"/>
  <c r="G1817" i="22"/>
  <c r="I1817" i="22"/>
  <c r="B1818" i="22"/>
  <c r="D1762" i="22"/>
  <c r="J1762" i="22"/>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I1709" i="22"/>
  <c r="C1709" i="22"/>
  <c r="K1709" i="22" s="1"/>
  <c r="E1709" i="22"/>
  <c r="F1709" i="22"/>
  <c r="O1709" i="22" s="1"/>
  <c r="G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K1493" i="22" s="1"/>
  <c r="E1493" i="22"/>
  <c r="F1493" i="22"/>
  <c r="O1493" i="22" s="1"/>
  <c r="G1493" i="22"/>
  <c r="I1493" i="22"/>
  <c r="B1494" i="22"/>
  <c r="D1438" i="22"/>
  <c r="J1438" i="22"/>
  <c r="P1438" i="22"/>
  <c r="Q1438" i="22"/>
  <c r="R1438" i="22"/>
  <c r="L1439" i="22"/>
  <c r="G1439" i="22"/>
  <c r="B1440" i="22"/>
  <c r="I1439" i="22"/>
  <c r="C1439" i="22"/>
  <c r="E1439"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D1114" i="22"/>
  <c r="J1114" i="22"/>
  <c r="L1115" i="22"/>
  <c r="C1115" i="22"/>
  <c r="K1115" i="22" s="1"/>
  <c r="B1116" i="22"/>
  <c r="E1115" i="22"/>
  <c r="F1115" i="22"/>
  <c r="O1115" i="22" s="1"/>
  <c r="I1115" i="22"/>
  <c r="G1115" i="22"/>
  <c r="P1114" i="22"/>
  <c r="Q1114" i="22"/>
  <c r="R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E899" i="22"/>
  <c r="G899" i="22"/>
  <c r="I899" i="22"/>
  <c r="B900" i="22"/>
  <c r="D844" i="22"/>
  <c r="J844" i="22"/>
  <c r="P844" i="22"/>
  <c r="Q844" i="22"/>
  <c r="R844" i="22"/>
  <c r="L845" i="22"/>
  <c r="C845" i="22"/>
  <c r="K845" i="22" s="1"/>
  <c r="E845" i="22"/>
  <c r="F845" i="22"/>
  <c r="O845" i="22" s="1"/>
  <c r="G845" i="22"/>
  <c r="I845" i="22"/>
  <c r="B846" i="22"/>
  <c r="D790" i="22"/>
  <c r="J790" i="22"/>
  <c r="P790" i="22"/>
  <c r="Q790" i="22"/>
  <c r="R790" i="22"/>
  <c r="L791" i="22"/>
  <c r="C791" i="22"/>
  <c r="K791" i="22" s="1"/>
  <c r="E791" i="22"/>
  <c r="F791" i="22"/>
  <c r="O791" i="22" s="1"/>
  <c r="G791" i="22"/>
  <c r="I791" i="22"/>
  <c r="B792" i="22"/>
  <c r="D736" i="22"/>
  <c r="J736" i="22"/>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P520" i="22"/>
  <c r="Q520" i="22"/>
  <c r="R520" i="22"/>
  <c r="L521" i="22"/>
  <c r="C521" i="22"/>
  <c r="E521" i="22"/>
  <c r="G521" i="22"/>
  <c r="I521" i="22"/>
  <c r="B522" i="22"/>
  <c r="J520" i="22"/>
  <c r="D520"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J358" i="22"/>
  <c r="D358" i="22"/>
  <c r="L359" i="22"/>
  <c r="C359" i="22"/>
  <c r="E359" i="22"/>
  <c r="G359" i="22"/>
  <c r="B360" i="22"/>
  <c r="I359" i="22"/>
  <c r="P358" i="22"/>
  <c r="Q358" i="22"/>
  <c r="R358" i="22"/>
  <c r="P304" i="22"/>
  <c r="Q304" i="22"/>
  <c r="R304" i="22"/>
  <c r="L305" i="22"/>
  <c r="I305" i="22"/>
  <c r="E305" i="22"/>
  <c r="G305" i="22"/>
  <c r="B306" i="22"/>
  <c r="C305" i="22"/>
  <c r="J304" i="22"/>
  <c r="D304" i="22"/>
  <c r="P250" i="22"/>
  <c r="Q250" i="22"/>
  <c r="R250" i="22"/>
  <c r="L251" i="22"/>
  <c r="C251" i="22"/>
  <c r="G251" i="22"/>
  <c r="E251" i="22"/>
  <c r="B252" i="22"/>
  <c r="I251" i="22"/>
  <c r="J250" i="22"/>
  <c r="D250" i="22"/>
  <c r="D196" i="22"/>
  <c r="J196" i="22"/>
  <c r="P196" i="22"/>
  <c r="Q196" i="22"/>
  <c r="R196" i="22"/>
  <c r="L197" i="22"/>
  <c r="B198" i="22"/>
  <c r="E197" i="22"/>
  <c r="G197" i="22"/>
  <c r="C197" i="22"/>
  <c r="I197" i="22"/>
  <c r="M142" i="22"/>
  <c r="D142" i="22"/>
  <c r="J142" i="22"/>
  <c r="N142" i="22" s="1"/>
  <c r="U142" i="22" s="1"/>
  <c r="P142" i="22"/>
  <c r="Q142" i="22"/>
  <c r="R142" i="22"/>
  <c r="L143" i="22"/>
  <c r="C143" i="22"/>
  <c r="K143" i="22" s="1"/>
  <c r="E143" i="22"/>
  <c r="F143" i="22"/>
  <c r="O143" i="22" s="1"/>
  <c r="G143" i="22"/>
  <c r="I143" i="22"/>
  <c r="B144" i="22"/>
  <c r="D88" i="22"/>
  <c r="J88" i="22"/>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E27" i="17"/>
  <c r="G27" i="17"/>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1378" i="23"/>
  <c r="N1378" i="23"/>
  <c r="AE1378" i="23" s="1"/>
  <c r="M1210" i="23"/>
  <c r="N1210" i="23"/>
  <c r="AE1210" i="23" s="1"/>
  <c r="M1042" i="23"/>
  <c r="N1042" i="23"/>
  <c r="AE1042" i="23" s="1"/>
  <c r="M986" i="23"/>
  <c r="N986" i="23"/>
  <c r="AE986" i="23" s="1"/>
  <c r="M874" i="23"/>
  <c r="N874" i="23"/>
  <c r="AE874" i="23" s="1"/>
  <c r="M650" i="23"/>
  <c r="N650" i="23"/>
  <c r="AE650" i="23" s="1"/>
  <c r="M426" i="23"/>
  <c r="N426" i="23"/>
  <c r="AE426" i="23" s="1"/>
  <c r="M258" i="23"/>
  <c r="N258" i="23"/>
  <c r="AE258" i="23" s="1"/>
  <c r="M4737" i="22"/>
  <c r="N4737" i="22"/>
  <c r="M4167" i="22"/>
  <c r="N4167" i="22"/>
  <c r="U4167" i="22" s="1"/>
  <c r="N3597" i="22"/>
  <c r="U3597" i="22" s="1"/>
  <c r="M3597" i="22"/>
  <c r="M3489" i="22"/>
  <c r="N3489" i="22"/>
  <c r="U3489" i="22" s="1"/>
  <c r="M3435" i="22"/>
  <c r="N3435" i="22"/>
  <c r="U3435" i="22" s="1"/>
  <c r="M3381" i="22"/>
  <c r="N3381" i="22"/>
  <c r="U3381" i="22" s="1"/>
  <c r="M3165" i="22"/>
  <c r="N3165" i="22"/>
  <c r="U3165" i="22" s="1"/>
  <c r="M2733" i="22"/>
  <c r="N2733" i="22"/>
  <c r="U2733" i="22" s="1"/>
  <c r="M2679" i="22"/>
  <c r="N2679" i="22"/>
  <c r="U2679" i="22" s="1"/>
  <c r="M2625" i="22"/>
  <c r="N2625" i="22"/>
  <c r="U2625" i="22" s="1"/>
  <c r="M2571" i="22"/>
  <c r="N2571" i="22"/>
  <c r="U2571" i="22" s="1"/>
  <c r="M2247" i="22"/>
  <c r="N2247" i="22"/>
  <c r="U2247" i="22" s="1"/>
  <c r="M2193" i="22"/>
  <c r="N2193" i="22"/>
  <c r="U2193" i="22" s="1"/>
  <c r="M2139" i="22"/>
  <c r="N2139" i="22"/>
  <c r="U2139" i="22" s="1"/>
  <c r="M1869" i="22"/>
  <c r="N1869" i="22"/>
  <c r="U1869" i="22" s="1"/>
  <c r="M1815" i="22"/>
  <c r="N1815" i="22"/>
  <c r="U1815" i="22" s="1"/>
  <c r="M1491" i="22"/>
  <c r="N1491" i="22"/>
  <c r="U1491" i="22" s="1"/>
  <c r="M1437" i="22"/>
  <c r="N1437" i="22"/>
  <c r="U1437" i="22" s="1"/>
  <c r="M1383" i="22"/>
  <c r="N1383" i="22"/>
  <c r="U1383" i="22" s="1"/>
  <c r="M1329" i="22"/>
  <c r="N1329" i="22"/>
  <c r="U1329" i="22" s="1"/>
  <c r="M1005" i="22"/>
  <c r="N1005" i="22"/>
  <c r="U1005" i="22" s="1"/>
  <c r="M951" i="22"/>
  <c r="N951" i="22"/>
  <c r="U951" i="22" s="1"/>
  <c r="M897" i="22"/>
  <c r="N897" i="22"/>
  <c r="U897" i="22" s="1"/>
  <c r="M573" i="22"/>
  <c r="N573" i="22"/>
  <c r="U573" i="22" s="1"/>
  <c r="M519" i="22"/>
  <c r="N519" i="22"/>
  <c r="U519" i="22" s="1"/>
  <c r="M465" i="22"/>
  <c r="N465" i="22"/>
  <c r="U465" i="22" s="1"/>
  <c r="N249" i="22"/>
  <c r="U249" i="22" s="1"/>
  <c r="M249" i="22"/>
  <c r="M141" i="22"/>
  <c r="N141" i="22"/>
  <c r="U141" i="22" s="1"/>
  <c r="K1491" i="23"/>
  <c r="F1491" i="23"/>
  <c r="O1491" i="23" s="1"/>
  <c r="F1435" i="23"/>
  <c r="O1435" i="23" s="1"/>
  <c r="K1435" i="23"/>
  <c r="F1379" i="23"/>
  <c r="O1379" i="23" s="1"/>
  <c r="K1379" i="23"/>
  <c r="K1043" i="23"/>
  <c r="F1043" i="23"/>
  <c r="O1043" i="23" s="1"/>
  <c r="F483" i="23"/>
  <c r="O483" i="23" s="1"/>
  <c r="K483" i="23"/>
  <c r="K3760" i="22"/>
  <c r="F3760" i="22"/>
  <c r="O3760" i="22" s="1"/>
  <c r="F3490" i="22"/>
  <c r="O3490" i="22" s="1"/>
  <c r="K3490" i="22"/>
  <c r="K3382" i="22"/>
  <c r="F3382" i="22"/>
  <c r="O3382" i="22" s="1"/>
  <c r="K3166" i="22"/>
  <c r="F3166" i="22"/>
  <c r="O3166" i="22" s="1"/>
  <c r="F2788" i="22"/>
  <c r="O2788" i="22" s="1"/>
  <c r="K2788" i="22"/>
  <c r="K2680" i="22"/>
  <c r="F2680" i="22"/>
  <c r="O2680" i="22" s="1"/>
  <c r="K2194" i="22"/>
  <c r="F2194" i="22"/>
  <c r="O2194" i="22" s="1"/>
  <c r="K2140" i="22"/>
  <c r="F2140" i="22"/>
  <c r="O2140" i="22" s="1"/>
  <c r="K2086" i="22"/>
  <c r="F2086" i="22"/>
  <c r="O2086" i="22" s="1"/>
  <c r="F1816" i="22"/>
  <c r="O1816" i="22" s="1"/>
  <c r="K1816" i="22"/>
  <c r="F1762" i="22"/>
  <c r="O1762" i="22" s="1"/>
  <c r="K1762" i="22"/>
  <c r="K1492" i="22"/>
  <c r="F1492" i="22"/>
  <c r="O1492" i="22" s="1"/>
  <c r="F1438" i="22"/>
  <c r="O1438" i="22" s="1"/>
  <c r="K1438" i="22"/>
  <c r="F1114" i="22"/>
  <c r="O1114" i="22" s="1"/>
  <c r="K1114" i="22"/>
  <c r="K844" i="22"/>
  <c r="F844" i="22"/>
  <c r="O844" i="22" s="1"/>
  <c r="F790" i="22"/>
  <c r="O790" i="22" s="1"/>
  <c r="K790" i="22"/>
  <c r="F736" i="22"/>
  <c r="O736" i="22" s="1"/>
  <c r="K736" i="22"/>
  <c r="K520" i="22"/>
  <c r="F520" i="22"/>
  <c r="O520" i="22" s="1"/>
  <c r="F358" i="22"/>
  <c r="O358" i="22" s="1"/>
  <c r="K358" i="22"/>
  <c r="K304" i="22"/>
  <c r="F304" i="22"/>
  <c r="O304" i="22" s="1"/>
  <c r="K250" i="22"/>
  <c r="F250" i="22"/>
  <c r="O250" i="22" s="1"/>
  <c r="F196" i="22"/>
  <c r="O196" i="22" s="1"/>
  <c r="K196" i="22"/>
  <c r="K88" i="22"/>
  <c r="F88" i="22"/>
  <c r="O88" i="22" s="1"/>
  <c r="F25" i="18"/>
  <c r="G25" i="18"/>
  <c r="H25" i="18"/>
  <c r="K652" i="23" l="1"/>
  <c r="F652" i="23"/>
  <c r="O652" i="23" s="1"/>
  <c r="K540" i="23"/>
  <c r="F540" i="23"/>
  <c r="O540" i="23" s="1"/>
  <c r="K372" i="23"/>
  <c r="F372" i="23"/>
  <c r="O372" i="23" s="1"/>
  <c r="K4115" i="22"/>
  <c r="F4115" i="22"/>
  <c r="O4115" i="22" s="1"/>
  <c r="K3329" i="22"/>
  <c r="F3329" i="22"/>
  <c r="O3329" i="22" s="1"/>
  <c r="K3059" i="22"/>
  <c r="F3059" i="22"/>
  <c r="O3059" i="22" s="1"/>
  <c r="K359" i="22"/>
  <c r="F359" i="22"/>
  <c r="O359"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E1549" i="23"/>
  <c r="G1549" i="23"/>
  <c r="B1550" i="23"/>
  <c r="J1492" i="23"/>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B1382" i="23"/>
  <c r="C1381" i="23"/>
  <c r="K1381" i="23" s="1"/>
  <c r="E1381" i="23"/>
  <c r="F1381" i="23"/>
  <c r="O1381" i="23" s="1"/>
  <c r="G1381" i="23"/>
  <c r="M1324" i="23"/>
  <c r="J1324" i="23"/>
  <c r="N1324" i="23" s="1"/>
  <c r="AE1324" i="23" s="1"/>
  <c r="D1324" i="23"/>
  <c r="Q1324" i="23"/>
  <c r="P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J1044" i="23"/>
  <c r="D1044" i="23"/>
  <c r="Q1044" i="23"/>
  <c r="P1044" i="23"/>
  <c r="R1044" i="23"/>
  <c r="L1045" i="23"/>
  <c r="I1045" i="23"/>
  <c r="C1045" i="23"/>
  <c r="K1045" i="23" s="1"/>
  <c r="E1045" i="23"/>
  <c r="F1045" i="23"/>
  <c r="O1045" i="23" s="1"/>
  <c r="G1045" i="23"/>
  <c r="B1046" i="23"/>
  <c r="M988" i="23"/>
  <c r="J988" i="23"/>
  <c r="N988" i="23" s="1"/>
  <c r="AE988" i="23" s="1"/>
  <c r="D988" i="23"/>
  <c r="Q988" i="23"/>
  <c r="P988" i="23"/>
  <c r="R988" i="23"/>
  <c r="L989" i="23"/>
  <c r="I989" i="23"/>
  <c r="C989" i="23"/>
  <c r="K989" i="23" s="1"/>
  <c r="E989" i="23"/>
  <c r="F989" i="23"/>
  <c r="O989" i="23" s="1"/>
  <c r="G989" i="23"/>
  <c r="B990" i="23"/>
  <c r="M932" i="23"/>
  <c r="J932" i="23"/>
  <c r="N932" i="23" s="1"/>
  <c r="AE932" i="23" s="1"/>
  <c r="D932" i="23"/>
  <c r="Q932" i="23"/>
  <c r="P932" i="23"/>
  <c r="R932" i="23"/>
  <c r="L933" i="23"/>
  <c r="I933" i="23"/>
  <c r="C933" i="23"/>
  <c r="K933" i="23" s="1"/>
  <c r="E933" i="23"/>
  <c r="F933" i="23"/>
  <c r="O933" i="23" s="1"/>
  <c r="G933" i="23"/>
  <c r="B934" i="23"/>
  <c r="M876" i="23"/>
  <c r="J876" i="23"/>
  <c r="N876" i="23" s="1"/>
  <c r="AE876" i="23" s="1"/>
  <c r="D876" i="23"/>
  <c r="P876" i="23"/>
  <c r="R876" i="23"/>
  <c r="Q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J484" i="23"/>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G4062" i="22"/>
  <c r="B4063" i="22"/>
  <c r="C4062" i="22"/>
  <c r="K4062" i="22" s="1"/>
  <c r="E4062" i="22"/>
  <c r="F4062" i="22"/>
  <c r="O4062" i="22" s="1"/>
  <c r="I4062"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G3600" i="22"/>
  <c r="C3600" i="22"/>
  <c r="E3600" i="22"/>
  <c r="I3600" i="22"/>
  <c r="B3601" i="22"/>
  <c r="D3545" i="22"/>
  <c r="J3545" i="22"/>
  <c r="P3545" i="22"/>
  <c r="Q3545" i="22"/>
  <c r="R3545" i="22"/>
  <c r="L3546" i="22"/>
  <c r="C3546" i="22"/>
  <c r="E3546" i="22"/>
  <c r="G3546" i="22"/>
  <c r="I3546" i="22"/>
  <c r="B3547" i="22"/>
  <c r="D3491" i="22"/>
  <c r="J3491" i="22"/>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Q3275" i="22"/>
  <c r="P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D3167" i="22"/>
  <c r="J3167" i="22"/>
  <c r="P3167" i="22"/>
  <c r="Q3167" i="22"/>
  <c r="R3167" i="22"/>
  <c r="L3168" i="22"/>
  <c r="C3168" i="22"/>
  <c r="E3168" i="22"/>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D2897" i="22"/>
  <c r="J2897" i="22"/>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P2681" i="22"/>
  <c r="Q2681" i="22"/>
  <c r="R2681" i="22"/>
  <c r="L2682" i="22"/>
  <c r="C2682" i="22"/>
  <c r="K2682" i="22" s="1"/>
  <c r="I2682" i="22"/>
  <c r="E2682" i="22"/>
  <c r="F2682" i="22"/>
  <c r="O2682" i="22" s="1"/>
  <c r="G2682" i="22"/>
  <c r="B2683" i="22"/>
  <c r="D2681" i="22"/>
  <c r="J2681" i="22"/>
  <c r="N2681" i="22" s="1"/>
  <c r="U2681" i="22" s="1"/>
  <c r="M2627" i="22"/>
  <c r="D2627" i="22"/>
  <c r="J2627" i="22"/>
  <c r="N2627" i="22" s="1"/>
  <c r="U2627" i="22" s="1"/>
  <c r="P2627" i="22"/>
  <c r="Q2627" i="22"/>
  <c r="R2627" i="22"/>
  <c r="L2628" i="22"/>
  <c r="C2628" i="22"/>
  <c r="K2628" i="22" s="1"/>
  <c r="E2628" i="22"/>
  <c r="F2628" i="22"/>
  <c r="O2628" i="22" s="1"/>
  <c r="G2628" i="22"/>
  <c r="I2628" i="22"/>
  <c r="B2629" i="22"/>
  <c r="D2573" i="22"/>
  <c r="J2573" i="22"/>
  <c r="P2573" i="22"/>
  <c r="Q2573" i="22"/>
  <c r="R2573" i="22"/>
  <c r="L2574" i="22"/>
  <c r="C2574" i="22"/>
  <c r="E2574" i="22"/>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E1764" i="22"/>
  <c r="G1764" i="22"/>
  <c r="I1764" i="22"/>
  <c r="B1765" i="22"/>
  <c r="M1709" i="22"/>
  <c r="J1709" i="22"/>
  <c r="N1709" i="22" s="1"/>
  <c r="U1709" i="22" s="1"/>
  <c r="D1709" i="22"/>
  <c r="P1709" i="22"/>
  <c r="Q1709" i="22"/>
  <c r="R1709" i="22"/>
  <c r="L1710" i="22"/>
  <c r="E1710" i="22"/>
  <c r="G1710" i="22"/>
  <c r="B1711" i="22"/>
  <c r="C1710" i="22"/>
  <c r="I1710"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P1439" i="22"/>
  <c r="Q1439" i="22"/>
  <c r="R1439" i="22"/>
  <c r="L1440" i="22"/>
  <c r="C1440" i="22"/>
  <c r="K1440" i="22" s="1"/>
  <c r="E1440" i="22"/>
  <c r="F1440" i="22"/>
  <c r="O1440" i="22" s="1"/>
  <c r="G1440" i="22"/>
  <c r="I1440" i="22"/>
  <c r="B1441" i="22"/>
  <c r="D1439" i="22"/>
  <c r="J1439"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J1115" i="22"/>
  <c r="N1115" i="22" s="1"/>
  <c r="U1115" i="22" s="1"/>
  <c r="D1115" i="22"/>
  <c r="L1116" i="22"/>
  <c r="I1116" i="22"/>
  <c r="E1116" i="22"/>
  <c r="G1116" i="22"/>
  <c r="B1117" i="22"/>
  <c r="C1116" i="22"/>
  <c r="P1115" i="22"/>
  <c r="Q1115" i="22"/>
  <c r="R1115"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D521" i="22"/>
  <c r="J521" i="22"/>
  <c r="P521" i="22"/>
  <c r="Q521" i="22"/>
  <c r="R521" i="22"/>
  <c r="L522" i="22"/>
  <c r="B523" i="22"/>
  <c r="C522" i="22"/>
  <c r="E522" i="22"/>
  <c r="G522" i="22"/>
  <c r="I522"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J359" i="22"/>
  <c r="N359" i="22" s="1"/>
  <c r="U359" i="22" s="1"/>
  <c r="D359" i="22"/>
  <c r="P359" i="22"/>
  <c r="Q359" i="22"/>
  <c r="R359" i="22"/>
  <c r="L360" i="22"/>
  <c r="C360" i="22"/>
  <c r="K360" i="22" s="1"/>
  <c r="I360" i="22"/>
  <c r="F360" i="22"/>
  <c r="O360" i="22" s="1"/>
  <c r="E360" i="22"/>
  <c r="B361" i="22"/>
  <c r="G360" i="22"/>
  <c r="P305" i="22"/>
  <c r="Q305" i="22"/>
  <c r="R305" i="22"/>
  <c r="L306" i="22"/>
  <c r="I306" i="22"/>
  <c r="B307" i="22"/>
  <c r="G306" i="22"/>
  <c r="E306" i="22"/>
  <c r="C306" i="22"/>
  <c r="K306" i="22" s="1"/>
  <c r="F306" i="22"/>
  <c r="O306" i="22" s="1"/>
  <c r="J305" i="22"/>
  <c r="D305" i="22"/>
  <c r="D251" i="22"/>
  <c r="J251" i="22"/>
  <c r="P251" i="22"/>
  <c r="Q251" i="22"/>
  <c r="R251" i="22"/>
  <c r="L252" i="22"/>
  <c r="G252" i="22"/>
  <c r="B253" i="22"/>
  <c r="I252" i="22"/>
  <c r="C252" i="22"/>
  <c r="E252" i="22"/>
  <c r="L198" i="22"/>
  <c r="B199" i="22"/>
  <c r="G198" i="22"/>
  <c r="C198" i="22"/>
  <c r="E198" i="22"/>
  <c r="I198" i="22"/>
  <c r="P197" i="22"/>
  <c r="Q197" i="22"/>
  <c r="R197" i="22"/>
  <c r="D197" i="22"/>
  <c r="J197"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E90" i="22"/>
  <c r="G90" i="22"/>
  <c r="I90" i="22"/>
  <c r="B91" i="22"/>
  <c r="D27" i="17"/>
  <c r="J27" i="17"/>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1379" i="23"/>
  <c r="N1379" i="23"/>
  <c r="AE1379" i="23" s="1"/>
  <c r="N1043" i="23"/>
  <c r="AE1043" i="23" s="1"/>
  <c r="M1043" i="23"/>
  <c r="M483" i="23"/>
  <c r="N483" i="23"/>
  <c r="AE483" i="23" s="1"/>
  <c r="M3760" i="22"/>
  <c r="N3760" i="22"/>
  <c r="U3760" i="22" s="1"/>
  <c r="M3490" i="22"/>
  <c r="N3490" i="22"/>
  <c r="U3490" i="22" s="1"/>
  <c r="M3382" i="22"/>
  <c r="N3382" i="22"/>
  <c r="U3382" i="22" s="1"/>
  <c r="M3166" i="22"/>
  <c r="N3166" i="22"/>
  <c r="U3166" i="22" s="1"/>
  <c r="M2788" i="22"/>
  <c r="N2788" i="22"/>
  <c r="S2788" i="22" s="1"/>
  <c r="T2788" i="22" s="1"/>
  <c r="U2788" i="22" s="1"/>
  <c r="N2680" i="22"/>
  <c r="U2680" i="22" s="1"/>
  <c r="M2680" i="22"/>
  <c r="M2194" i="22"/>
  <c r="N2194" i="22"/>
  <c r="U2194" i="22" s="1"/>
  <c r="M2140" i="22"/>
  <c r="N2140" i="22"/>
  <c r="U2140" i="22" s="1"/>
  <c r="M2086" i="22"/>
  <c r="N2086" i="22"/>
  <c r="U2086" i="22" s="1"/>
  <c r="M1816" i="22"/>
  <c r="N1816" i="22"/>
  <c r="U1816" i="22" s="1"/>
  <c r="M1762" i="22"/>
  <c r="N1762" i="22"/>
  <c r="U1762" i="22" s="1"/>
  <c r="M1492" i="22"/>
  <c r="N1492" i="22"/>
  <c r="U1492" i="22" s="1"/>
  <c r="N1438" i="22"/>
  <c r="U1438" i="22" s="1"/>
  <c r="M1438" i="22"/>
  <c r="N1114" i="22"/>
  <c r="U1114" i="22" s="1"/>
  <c r="M1114" i="22"/>
  <c r="M844" i="22"/>
  <c r="N844" i="22"/>
  <c r="U844" i="22" s="1"/>
  <c r="M790" i="22"/>
  <c r="N790" i="22"/>
  <c r="U790" i="22" s="1"/>
  <c r="M736" i="22"/>
  <c r="N736" i="22"/>
  <c r="U736" i="22" s="1"/>
  <c r="M520" i="22"/>
  <c r="N520" i="22"/>
  <c r="U520" i="22" s="1"/>
  <c r="N358" i="22"/>
  <c r="U358" i="22" s="1"/>
  <c r="M358" i="22"/>
  <c r="N304" i="22"/>
  <c r="U304" i="22" s="1"/>
  <c r="M304" i="22"/>
  <c r="N250" i="22"/>
  <c r="U250" i="22" s="1"/>
  <c r="M250" i="22"/>
  <c r="N196" i="22"/>
  <c r="U196" i="22" s="1"/>
  <c r="M196" i="22"/>
  <c r="M88" i="22"/>
  <c r="N88" i="22"/>
  <c r="U88" i="22" s="1"/>
  <c r="K1548" i="23"/>
  <c r="F1548" i="23"/>
  <c r="O1548" i="23" s="1"/>
  <c r="K1492" i="23"/>
  <c r="F1492" i="23"/>
  <c r="O1492" i="23" s="1"/>
  <c r="K1044" i="23"/>
  <c r="F1044" i="23"/>
  <c r="O1044" i="23" s="1"/>
  <c r="K484" i="23"/>
  <c r="F484" i="23"/>
  <c r="O484" i="23" s="1"/>
  <c r="D4631" i="22"/>
  <c r="F4631" i="22"/>
  <c r="O4631" i="22" s="1"/>
  <c r="F3545" i="22"/>
  <c r="O3545" i="22" s="1"/>
  <c r="K3545" i="22"/>
  <c r="F3491" i="22"/>
  <c r="O3491" i="22" s="1"/>
  <c r="K3491" i="22"/>
  <c r="F3167" i="22"/>
  <c r="O3167" i="22" s="1"/>
  <c r="K3167" i="22"/>
  <c r="F2897" i="22"/>
  <c r="O2897" i="22" s="1"/>
  <c r="K2897" i="22"/>
  <c r="F2573" i="22"/>
  <c r="O2573" i="22" s="1"/>
  <c r="K2573" i="22"/>
  <c r="K2519" i="22"/>
  <c r="F2519" i="22"/>
  <c r="O2519" i="22" s="1"/>
  <c r="F1871" i="22"/>
  <c r="O1871" i="22" s="1"/>
  <c r="K1871" i="22"/>
  <c r="F1439" i="22"/>
  <c r="O1439" i="22" s="1"/>
  <c r="K1439" i="22"/>
  <c r="K1223" i="22"/>
  <c r="F1223" i="22"/>
  <c r="O1223" i="22" s="1"/>
  <c r="K953" i="22"/>
  <c r="F953" i="22"/>
  <c r="O953" i="22" s="1"/>
  <c r="F899" i="22"/>
  <c r="O899" i="22" s="1"/>
  <c r="K899" i="22"/>
  <c r="K575" i="22"/>
  <c r="F575" i="22"/>
  <c r="O575" i="22" s="1"/>
  <c r="F521" i="22"/>
  <c r="O521" i="22" s="1"/>
  <c r="K521" i="22"/>
  <c r="F305" i="22"/>
  <c r="O305" i="22" s="1"/>
  <c r="K305" i="22"/>
  <c r="F251" i="22"/>
  <c r="O251" i="22" s="1"/>
  <c r="K251" i="22"/>
  <c r="K197" i="22"/>
  <c r="F197" i="22"/>
  <c r="O197" i="22" s="1"/>
  <c r="F26" i="18"/>
  <c r="G26" i="18"/>
  <c r="H26" i="18"/>
  <c r="K27" i="17"/>
  <c r="F27" i="17"/>
  <c r="C27" i="18" s="1"/>
  <c r="E27" i="18" s="1"/>
  <c r="O27" i="17" s="1"/>
  <c r="AF27" i="17"/>
  <c r="K3114" i="22" l="1"/>
  <c r="F3114" i="22"/>
  <c r="O3114" i="22" s="1"/>
  <c r="K2574" i="22"/>
  <c r="F2574" i="22"/>
  <c r="O2574" i="22" s="1"/>
  <c r="K1818" i="22"/>
  <c r="F1818" i="22"/>
  <c r="O1818" i="22" s="1"/>
  <c r="K1548" i="22"/>
  <c r="F1548" i="22"/>
  <c r="O1548"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G1438" i="23"/>
  <c r="B1439" i="23"/>
  <c r="C1438" i="23"/>
  <c r="E1438" i="23"/>
  <c r="M1381" i="23"/>
  <c r="L1382" i="23"/>
  <c r="I1382" i="23"/>
  <c r="C1382" i="23"/>
  <c r="E1382" i="23"/>
  <c r="G1382" i="23"/>
  <c r="B1383" i="23"/>
  <c r="J1381" i="23"/>
  <c r="N1381" i="23" s="1"/>
  <c r="AE1381" i="23" s="1"/>
  <c r="D1381" i="23"/>
  <c r="P1381" i="23"/>
  <c r="Q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Q1269" i="23"/>
  <c r="P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Q1157" i="23"/>
  <c r="P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Q1045" i="23"/>
  <c r="P1045" i="23"/>
  <c r="R1045" i="23"/>
  <c r="L1046" i="23"/>
  <c r="I1046" i="23"/>
  <c r="C1046" i="23"/>
  <c r="E1046" i="23"/>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E878" i="23"/>
  <c r="G878" i="23"/>
  <c r="B879" i="23"/>
  <c r="M821" i="23"/>
  <c r="J821" i="23"/>
  <c r="N821" i="23" s="1"/>
  <c r="AE821" i="23" s="1"/>
  <c r="D821" i="23"/>
  <c r="P821" i="23"/>
  <c r="R821" i="23"/>
  <c r="Q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D4686" i="22"/>
  <c r="J4686" i="22"/>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D4170" i="22"/>
  <c r="J4170" i="22"/>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M4062" i="22"/>
  <c r="P4062" i="22"/>
  <c r="Q4062" i="22"/>
  <c r="R4062" i="22"/>
  <c r="L4063" i="22"/>
  <c r="B4064" i="22"/>
  <c r="C4063" i="22"/>
  <c r="E4063" i="22"/>
  <c r="G4063" i="22"/>
  <c r="I4063" i="22"/>
  <c r="D4062" i="22"/>
  <c r="J4062" i="22"/>
  <c r="N4062" i="22" s="1"/>
  <c r="U4062" i="22" s="1"/>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P3600" i="22"/>
  <c r="Q3600" i="22"/>
  <c r="R3600" i="22"/>
  <c r="D3600" i="22"/>
  <c r="J3600" i="22"/>
  <c r="L3601" i="22"/>
  <c r="G3601" i="22"/>
  <c r="B3602" i="22"/>
  <c r="C3601" i="22"/>
  <c r="E3601" i="22"/>
  <c r="I3601" i="22"/>
  <c r="D3546" i="22"/>
  <c r="J3546" i="22"/>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Q3438" i="22"/>
  <c r="P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J2682" i="22"/>
  <c r="N2682" i="22" s="1"/>
  <c r="U2682" i="22" s="1"/>
  <c r="D2682" i="22"/>
  <c r="P2682" i="22"/>
  <c r="Q2682" i="22"/>
  <c r="R2682" i="22"/>
  <c r="L2683" i="22"/>
  <c r="E2683" i="22"/>
  <c r="I2683" i="22"/>
  <c r="B2684" i="22"/>
  <c r="C2683" i="22"/>
  <c r="K2683" i="22" s="1"/>
  <c r="F2683" i="22"/>
  <c r="O2683" i="22" s="1"/>
  <c r="G2683"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D2034" i="22"/>
  <c r="J2034" i="22"/>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D1764" i="22"/>
  <c r="J1764" i="22"/>
  <c r="P1764" i="22"/>
  <c r="Q1764" i="22"/>
  <c r="R1764" i="22"/>
  <c r="L1765" i="22"/>
  <c r="C1765" i="22"/>
  <c r="K1765" i="22" s="1"/>
  <c r="E1765" i="22"/>
  <c r="F1765" i="22"/>
  <c r="O1765" i="22" s="1"/>
  <c r="G1765" i="22"/>
  <c r="I1765" i="22"/>
  <c r="B1766" i="22"/>
  <c r="P1710" i="22"/>
  <c r="Q1710" i="22"/>
  <c r="R1710" i="22"/>
  <c r="L1711" i="22"/>
  <c r="G1711" i="22"/>
  <c r="C1711" i="22"/>
  <c r="E1711" i="22"/>
  <c r="I1711" i="22"/>
  <c r="B1712" i="22"/>
  <c r="D1710" i="22"/>
  <c r="J1710" i="22"/>
  <c r="D1656" i="22"/>
  <c r="J1656" i="22"/>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E1441" i="22"/>
  <c r="G1441" i="22"/>
  <c r="B1442" i="22"/>
  <c r="I1441"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P1116" i="22"/>
  <c r="Q1116" i="22"/>
  <c r="R1116" i="22"/>
  <c r="L1117" i="22"/>
  <c r="C1117" i="22"/>
  <c r="G1117" i="22"/>
  <c r="I1117" i="22"/>
  <c r="E1117" i="22"/>
  <c r="B1118" i="22"/>
  <c r="J1116" i="22"/>
  <c r="D1116" i="22"/>
  <c r="D1062" i="22"/>
  <c r="J1062" i="22"/>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L523" i="22"/>
  <c r="B524" i="22"/>
  <c r="C523" i="22"/>
  <c r="E523" i="22"/>
  <c r="G523" i="22"/>
  <c r="I523" i="22"/>
  <c r="D522" i="22"/>
  <c r="J522" i="22"/>
  <c r="P522" i="22"/>
  <c r="Q522" i="22"/>
  <c r="R522"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L361" i="22"/>
  <c r="C361" i="22"/>
  <c r="K361" i="22" s="1"/>
  <c r="F361" i="22"/>
  <c r="O361" i="22" s="1"/>
  <c r="G361" i="22"/>
  <c r="B362" i="22"/>
  <c r="E361" i="22"/>
  <c r="I361" i="22"/>
  <c r="P360" i="22"/>
  <c r="Q360" i="22"/>
  <c r="R360" i="22"/>
  <c r="M306" i="22"/>
  <c r="L307" i="22"/>
  <c r="C307" i="22"/>
  <c r="K307" i="22" s="1"/>
  <c r="I307" i="22"/>
  <c r="B308" i="22"/>
  <c r="G307" i="22"/>
  <c r="F307" i="22"/>
  <c r="O307" i="22" s="1"/>
  <c r="E307" i="22"/>
  <c r="P306" i="22"/>
  <c r="Q306" i="22"/>
  <c r="R306" i="22"/>
  <c r="J306" i="22"/>
  <c r="N306" i="22" s="1"/>
  <c r="U306" i="22" s="1"/>
  <c r="D306" i="22"/>
  <c r="P252" i="22"/>
  <c r="Q252" i="22"/>
  <c r="R252" i="22"/>
  <c r="L253" i="22"/>
  <c r="G253" i="22"/>
  <c r="I253" i="22"/>
  <c r="E253" i="22"/>
  <c r="B254" i="22"/>
  <c r="C253" i="22"/>
  <c r="D252" i="22"/>
  <c r="J252" i="22"/>
  <c r="L199" i="22"/>
  <c r="B200" i="22"/>
  <c r="C199" i="22"/>
  <c r="K199" i="22" s="1"/>
  <c r="E199" i="22"/>
  <c r="G199" i="22"/>
  <c r="I199" i="22"/>
  <c r="F199" i="22"/>
  <c r="O199" i="22" s="1"/>
  <c r="P198" i="22"/>
  <c r="Q198" i="22"/>
  <c r="R198" i="22"/>
  <c r="J198" i="22"/>
  <c r="D198" i="22"/>
  <c r="D144" i="22"/>
  <c r="J144" i="22"/>
  <c r="P144" i="22"/>
  <c r="Q144" i="22"/>
  <c r="R144" i="22"/>
  <c r="L145" i="22"/>
  <c r="C145" i="22"/>
  <c r="E145" i="22"/>
  <c r="G145" i="22"/>
  <c r="I145" i="22"/>
  <c r="B146" i="22"/>
  <c r="D90" i="22"/>
  <c r="J90" i="22"/>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E29" i="17"/>
  <c r="G29" i="17"/>
  <c r="I29" i="17"/>
  <c r="B30" i="17"/>
  <c r="B29" i="18"/>
  <c r="AJ16" i="17"/>
  <c r="B94" i="12"/>
  <c r="I94" i="12" s="1"/>
  <c r="AI15" i="17"/>
  <c r="AH17" i="17"/>
  <c r="AH18" i="17"/>
  <c r="AH19" i="17"/>
  <c r="AH20" i="17"/>
  <c r="AH21" i="17"/>
  <c r="AH22" i="17"/>
  <c r="AH23" i="17"/>
  <c r="AH24" i="17"/>
  <c r="AH25" i="17"/>
  <c r="AH26" i="17"/>
  <c r="AH27" i="17"/>
  <c r="AH28" i="17"/>
  <c r="AH29" i="17"/>
  <c r="M1548" i="23"/>
  <c r="N1548" i="23"/>
  <c r="AE1548" i="23" s="1"/>
  <c r="M1492" i="23"/>
  <c r="N1492" i="23"/>
  <c r="AE1492" i="23" s="1"/>
  <c r="M1044" i="23"/>
  <c r="N1044" i="23"/>
  <c r="AE1044" i="23" s="1"/>
  <c r="M484" i="23"/>
  <c r="N484" i="23"/>
  <c r="AE484" i="23" s="1"/>
  <c r="M3545" i="22"/>
  <c r="N3545" i="22"/>
  <c r="U3545" i="22" s="1"/>
  <c r="M3491" i="22"/>
  <c r="N3491" i="22"/>
  <c r="U3491" i="22" s="1"/>
  <c r="M3167" i="22"/>
  <c r="N3167" i="22"/>
  <c r="U3167" i="22" s="1"/>
  <c r="M2897" i="22"/>
  <c r="N2897" i="22"/>
  <c r="U2897" i="22" s="1"/>
  <c r="M2573" i="22"/>
  <c r="N2573" i="22"/>
  <c r="U2573" i="22" s="1"/>
  <c r="M2519" i="22"/>
  <c r="N2519" i="22"/>
  <c r="U2519" i="22" s="1"/>
  <c r="M1871" i="22"/>
  <c r="N1871" i="22"/>
  <c r="U1871" i="22" s="1"/>
  <c r="N1439" i="22"/>
  <c r="U1439" i="22" s="1"/>
  <c r="M1439" i="22"/>
  <c r="M1223" i="22"/>
  <c r="N1223" i="22"/>
  <c r="U1223" i="22" s="1"/>
  <c r="M953" i="22"/>
  <c r="N953" i="22"/>
  <c r="U953" i="22" s="1"/>
  <c r="M899" i="22"/>
  <c r="N899" i="22"/>
  <c r="U899" i="22" s="1"/>
  <c r="M575" i="22"/>
  <c r="N575" i="22"/>
  <c r="U575" i="22" s="1"/>
  <c r="M521" i="22"/>
  <c r="N521" i="22"/>
  <c r="U521" i="22" s="1"/>
  <c r="M305" i="22"/>
  <c r="N305" i="22"/>
  <c r="U305" i="22" s="1"/>
  <c r="M251" i="22"/>
  <c r="N251" i="22"/>
  <c r="U251" i="22" s="1"/>
  <c r="N197" i="22"/>
  <c r="U197" i="22" s="1"/>
  <c r="M197" i="22"/>
  <c r="M27" i="17"/>
  <c r="N27" i="17"/>
  <c r="U27" i="17" s="1"/>
  <c r="K1549" i="23"/>
  <c r="F1549" i="23"/>
  <c r="O1549" i="23" s="1"/>
  <c r="K1493" i="23"/>
  <c r="F1493" i="23"/>
  <c r="O1493" i="23" s="1"/>
  <c r="K877" i="23"/>
  <c r="F877" i="23"/>
  <c r="O877" i="23" s="1"/>
  <c r="K4686" i="22"/>
  <c r="F4686" i="22"/>
  <c r="D4632" i="22"/>
  <c r="F4632" i="22"/>
  <c r="O4632" i="22" s="1"/>
  <c r="K4170" i="22"/>
  <c r="F4170" i="22"/>
  <c r="O4170" i="22" s="1"/>
  <c r="F3600" i="22"/>
  <c r="O3600" i="22" s="1"/>
  <c r="K3600" i="22"/>
  <c r="F3546" i="22"/>
  <c r="O3546" i="22" s="1"/>
  <c r="K3546" i="22"/>
  <c r="F3168" i="22"/>
  <c r="O3168" i="22" s="1"/>
  <c r="K3168" i="22"/>
  <c r="K2034" i="22"/>
  <c r="F2034" i="22"/>
  <c r="O2034" i="22" s="1"/>
  <c r="F1764" i="22"/>
  <c r="O1764" i="22" s="1"/>
  <c r="K1764" i="22"/>
  <c r="K1710" i="22"/>
  <c r="F1710" i="22"/>
  <c r="O1710" i="22" s="1"/>
  <c r="K1656" i="22"/>
  <c r="F1656" i="22"/>
  <c r="O1656" i="22" s="1"/>
  <c r="F1116" i="22"/>
  <c r="O1116" i="22" s="1"/>
  <c r="K1116" i="22"/>
  <c r="F1062" i="22"/>
  <c r="O1062" i="22" s="1"/>
  <c r="K1062" i="22"/>
  <c r="K738" i="22"/>
  <c r="F738" i="22"/>
  <c r="O738" i="22" s="1"/>
  <c r="F522" i="22"/>
  <c r="O522" i="22" s="1"/>
  <c r="K522" i="22"/>
  <c r="F414" i="22"/>
  <c r="O414" i="22" s="1"/>
  <c r="K414" i="22"/>
  <c r="K252" i="22"/>
  <c r="F252" i="22"/>
  <c r="O252" i="22" s="1"/>
  <c r="K198" i="22"/>
  <c r="F198" i="22"/>
  <c r="O198" i="22" s="1"/>
  <c r="K144" i="22"/>
  <c r="F144" i="22"/>
  <c r="O144" i="22" s="1"/>
  <c r="K90" i="22"/>
  <c r="F90" i="22"/>
  <c r="O90" i="22" s="1"/>
  <c r="K1382" i="23" l="1"/>
  <c r="F1382" i="23"/>
  <c r="O1382" i="23" s="1"/>
  <c r="K878" i="23"/>
  <c r="F878" i="23"/>
  <c r="O878" i="23" s="1"/>
  <c r="K4117" i="22"/>
  <c r="F4117" i="22"/>
  <c r="O4117" i="22" s="1"/>
  <c r="K2845" i="22"/>
  <c r="F2845" i="22"/>
  <c r="O2845" i="22" s="1"/>
  <c r="K1333" i="22"/>
  <c r="F1333" i="22"/>
  <c r="O1333" i="22" s="1"/>
  <c r="K1063" i="22"/>
  <c r="F1063" i="22"/>
  <c r="O1063" i="22" s="1"/>
  <c r="K29" i="17"/>
  <c r="F29" i="17"/>
  <c r="C29" i="18" s="1"/>
  <c r="E29" i="18"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P1438" i="23"/>
  <c r="Q1438" i="23"/>
  <c r="R1438" i="23"/>
  <c r="L1439" i="23"/>
  <c r="I1439" i="23"/>
  <c r="C1439" i="23"/>
  <c r="E1439" i="23"/>
  <c r="G1439" i="23"/>
  <c r="B1440" i="23"/>
  <c r="J1438" i="23"/>
  <c r="D1438" i="23"/>
  <c r="M1382" i="23"/>
  <c r="J1382" i="23"/>
  <c r="N1382" i="23" s="1"/>
  <c r="AE1382" i="23" s="1"/>
  <c r="D1382" i="23"/>
  <c r="P1382" i="23"/>
  <c r="Q1382" i="23"/>
  <c r="R1382" i="23"/>
  <c r="L1383" i="23"/>
  <c r="I1383" i="23"/>
  <c r="C1383" i="23"/>
  <c r="E1383" i="23"/>
  <c r="G1383" i="23"/>
  <c r="B1384" i="23"/>
  <c r="M1326" i="23"/>
  <c r="J1326" i="23"/>
  <c r="N1326" i="23" s="1"/>
  <c r="AE1326" i="23" s="1"/>
  <c r="D1326" i="23"/>
  <c r="Q1326" i="23"/>
  <c r="P1326" i="23"/>
  <c r="R1326" i="23"/>
  <c r="L1327" i="23"/>
  <c r="I1327" i="23"/>
  <c r="C1327" i="23"/>
  <c r="K1327" i="23" s="1"/>
  <c r="E1327" i="23"/>
  <c r="F1327" i="23"/>
  <c r="O1327" i="23" s="1"/>
  <c r="G1327" i="23"/>
  <c r="B1328" i="23"/>
  <c r="J1270" i="23"/>
  <c r="D1270" i="23"/>
  <c r="Q1270" i="23"/>
  <c r="R1270" i="23"/>
  <c r="P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Q1102" i="23"/>
  <c r="P1102" i="23"/>
  <c r="R1102" i="23"/>
  <c r="L1103" i="23"/>
  <c r="I1103" i="23"/>
  <c r="C1103" i="23"/>
  <c r="K1103" i="23" s="1"/>
  <c r="E1103" i="23"/>
  <c r="F1103" i="23"/>
  <c r="O1103" i="23" s="1"/>
  <c r="G1103" i="23"/>
  <c r="B1104" i="23"/>
  <c r="J1046" i="23"/>
  <c r="D1046" i="23"/>
  <c r="P1046" i="23"/>
  <c r="Q1046" i="23"/>
  <c r="R1046" i="23"/>
  <c r="L1047" i="23"/>
  <c r="I1047" i="23"/>
  <c r="C1047" i="23"/>
  <c r="K1047" i="23" s="1"/>
  <c r="E1047" i="23"/>
  <c r="F1047" i="23"/>
  <c r="O1047" i="23" s="1"/>
  <c r="G1047" i="23"/>
  <c r="B1048" i="23"/>
  <c r="M990" i="23"/>
  <c r="J990" i="23"/>
  <c r="N990" i="23" s="1"/>
  <c r="AE990" i="23" s="1"/>
  <c r="D990" i="23"/>
  <c r="Q990" i="23"/>
  <c r="R990" i="23"/>
  <c r="P990" i="23"/>
  <c r="L991" i="23"/>
  <c r="I991" i="23"/>
  <c r="C991" i="23"/>
  <c r="K991" i="23" s="1"/>
  <c r="E991" i="23"/>
  <c r="F991" i="23"/>
  <c r="O991" i="23" s="1"/>
  <c r="G991" i="23"/>
  <c r="B992" i="23"/>
  <c r="M934" i="23"/>
  <c r="J934" i="23"/>
  <c r="N934" i="23" s="1"/>
  <c r="AE934" i="23" s="1"/>
  <c r="D934" i="23"/>
  <c r="Q934" i="23"/>
  <c r="P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R822" i="23"/>
  <c r="Q822" i="23"/>
  <c r="L823" i="23"/>
  <c r="I823" i="23"/>
  <c r="C823" i="23"/>
  <c r="K823" i="23" s="1"/>
  <c r="E823" i="23"/>
  <c r="F823" i="23"/>
  <c r="O823" i="23" s="1"/>
  <c r="G823" i="23"/>
  <c r="B824" i="23"/>
  <c r="M766" i="23"/>
  <c r="J766" i="23"/>
  <c r="N766" i="23" s="1"/>
  <c r="AE766" i="23" s="1"/>
  <c r="D766" i="23"/>
  <c r="P766" i="23"/>
  <c r="R766" i="23"/>
  <c r="Q766" i="23"/>
  <c r="L767" i="23"/>
  <c r="I767" i="23"/>
  <c r="C767" i="23"/>
  <c r="K767" i="23" s="1"/>
  <c r="E767" i="23"/>
  <c r="F767" i="23"/>
  <c r="O767" i="23" s="1"/>
  <c r="G767" i="23"/>
  <c r="B768" i="23"/>
  <c r="J710" i="23"/>
  <c r="D710" i="23"/>
  <c r="P710" i="23"/>
  <c r="Q710" i="23"/>
  <c r="R710" i="23"/>
  <c r="L711" i="23"/>
  <c r="I711" i="23"/>
  <c r="C711" i="23"/>
  <c r="K711" i="23" s="1"/>
  <c r="E711" i="23"/>
  <c r="F711" i="23"/>
  <c r="O711" i="23" s="1"/>
  <c r="G711" i="23"/>
  <c r="B712" i="23"/>
  <c r="J654" i="23"/>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D4687" i="22"/>
  <c r="J4687" i="22"/>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L4064" i="22"/>
  <c r="C4064" i="22"/>
  <c r="K4064" i="22" s="1"/>
  <c r="E4064" i="22"/>
  <c r="G4064" i="22"/>
  <c r="I4064" i="22"/>
  <c r="F4064" i="22"/>
  <c r="O4064" i="22" s="1"/>
  <c r="B4065" i="22"/>
  <c r="D4063" i="22"/>
  <c r="J4063" i="22"/>
  <c r="P4063" i="22"/>
  <c r="Q4063" i="22"/>
  <c r="R4063"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P3601" i="22"/>
  <c r="Q3601" i="22"/>
  <c r="R3601" i="22"/>
  <c r="L3602" i="22"/>
  <c r="C3602" i="22"/>
  <c r="E3602" i="22"/>
  <c r="G3602" i="22"/>
  <c r="I3602" i="22"/>
  <c r="B3603" i="22"/>
  <c r="D3601" i="22"/>
  <c r="J3601"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Q3385" i="22"/>
  <c r="P3385" i="22"/>
  <c r="R3385" i="22"/>
  <c r="L3386" i="22"/>
  <c r="C3386" i="22"/>
  <c r="K3386" i="22" s="1"/>
  <c r="E3386" i="22"/>
  <c r="F3386" i="22"/>
  <c r="O3386" i="22" s="1"/>
  <c r="G3386" i="22"/>
  <c r="I3386" i="22"/>
  <c r="B3387" i="22"/>
  <c r="D3331" i="22"/>
  <c r="M3331" i="22" s="1"/>
  <c r="J3331" i="22"/>
  <c r="Q3331" i="22"/>
  <c r="P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D3223" i="22"/>
  <c r="J3223" i="22"/>
  <c r="P3223" i="22"/>
  <c r="Q3223" i="22"/>
  <c r="R3223" i="22"/>
  <c r="L3224" i="22"/>
  <c r="C3224" i="22"/>
  <c r="E3224" i="22"/>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D2899" i="22"/>
  <c r="J2899" i="22"/>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L2684" i="22"/>
  <c r="E2684" i="22"/>
  <c r="C2684" i="22"/>
  <c r="K2684" i="22" s="1"/>
  <c r="F2684" i="22"/>
  <c r="O2684" i="22" s="1"/>
  <c r="G2684" i="22"/>
  <c r="B2685" i="22"/>
  <c r="I2684" i="22"/>
  <c r="D2683" i="22"/>
  <c r="J2683" i="22"/>
  <c r="N2683" i="22" s="1"/>
  <c r="U2683" i="22" s="1"/>
  <c r="P2683" i="22"/>
  <c r="Q2683" i="22"/>
  <c r="R2683" i="22"/>
  <c r="D2629" i="22"/>
  <c r="J2629" i="22"/>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D2089" i="22"/>
  <c r="J2089" i="22"/>
  <c r="P2089" i="22"/>
  <c r="Q2089" i="22"/>
  <c r="R2089" i="22"/>
  <c r="L2090" i="22"/>
  <c r="C2090" i="22"/>
  <c r="K2090" i="22" s="1"/>
  <c r="E2090" i="22"/>
  <c r="F2090" i="22"/>
  <c r="O2090" i="22" s="1"/>
  <c r="G2090" i="22"/>
  <c r="I2090" i="22"/>
  <c r="B2091" i="22"/>
  <c r="D2035" i="22"/>
  <c r="J2035" i="22"/>
  <c r="P2035" i="22"/>
  <c r="Q2035" i="22"/>
  <c r="R2035" i="22"/>
  <c r="L2036" i="22"/>
  <c r="C2036" i="22"/>
  <c r="E2036" i="22"/>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P1711" i="22"/>
  <c r="Q1711" i="22"/>
  <c r="R1711" i="22"/>
  <c r="D1711" i="22"/>
  <c r="J1711" i="22"/>
  <c r="L1712" i="22"/>
  <c r="G1712" i="22"/>
  <c r="C1712" i="22"/>
  <c r="E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G1442" i="22"/>
  <c r="B1443" i="22"/>
  <c r="I1442"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D1171" i="22"/>
  <c r="J1171" i="22"/>
  <c r="P1171" i="22"/>
  <c r="Q1171" i="22"/>
  <c r="R1171" i="22"/>
  <c r="L1172" i="22"/>
  <c r="C1172" i="22"/>
  <c r="K1172" i="22" s="1"/>
  <c r="E1172" i="22"/>
  <c r="F1172" i="22"/>
  <c r="O1172" i="22" s="1"/>
  <c r="G1172" i="22"/>
  <c r="I1172" i="22"/>
  <c r="B1173" i="22"/>
  <c r="D1117" i="22"/>
  <c r="J1117" i="22"/>
  <c r="P1117" i="22"/>
  <c r="Q1117" i="22"/>
  <c r="R1117" i="22"/>
  <c r="L1118" i="22"/>
  <c r="C1118" i="22"/>
  <c r="K1118" i="22" s="1"/>
  <c r="E1118" i="22"/>
  <c r="I1118" i="22"/>
  <c r="F1118" i="22"/>
  <c r="O1118" i="22" s="1"/>
  <c r="G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D793" i="22"/>
  <c r="J793" i="22"/>
  <c r="P793" i="22"/>
  <c r="Q793" i="22"/>
  <c r="R793" i="22"/>
  <c r="L794" i="22"/>
  <c r="C794" i="22"/>
  <c r="K794" i="22" s="1"/>
  <c r="E794" i="22"/>
  <c r="F794" i="22"/>
  <c r="O794" i="22" s="1"/>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L524" i="22"/>
  <c r="G524" i="22"/>
  <c r="C524" i="22"/>
  <c r="K524" i="22" s="1"/>
  <c r="E524" i="22"/>
  <c r="F524" i="22"/>
  <c r="O524" i="22" s="1"/>
  <c r="I524" i="22"/>
  <c r="B525" i="22"/>
  <c r="D523" i="22"/>
  <c r="J523" i="22"/>
  <c r="P523" i="22"/>
  <c r="Q523" i="22"/>
  <c r="R523"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G362" i="22"/>
  <c r="I362" i="22"/>
  <c r="B363" i="22"/>
  <c r="E362" i="22"/>
  <c r="C362" i="22"/>
  <c r="K362" i="22" s="1"/>
  <c r="F362" i="22"/>
  <c r="O362" i="22" s="1"/>
  <c r="M307" i="22"/>
  <c r="J307" i="22"/>
  <c r="N307" i="22" s="1"/>
  <c r="U307" i="22" s="1"/>
  <c r="D307" i="22"/>
  <c r="L308" i="22"/>
  <c r="C308" i="22"/>
  <c r="B309" i="22"/>
  <c r="I308" i="22"/>
  <c r="E308" i="22"/>
  <c r="G308" i="22"/>
  <c r="P307" i="22"/>
  <c r="Q307" i="22"/>
  <c r="R307" i="22"/>
  <c r="P253" i="22"/>
  <c r="Q253" i="22"/>
  <c r="R253" i="22"/>
  <c r="L254" i="22"/>
  <c r="C254" i="22"/>
  <c r="I254" i="22"/>
  <c r="G254" i="22"/>
  <c r="E254" i="22"/>
  <c r="B255" i="22"/>
  <c r="J253" i="22"/>
  <c r="D253" i="22"/>
  <c r="M199" i="22"/>
  <c r="L200" i="22"/>
  <c r="G200" i="22"/>
  <c r="I200" i="22"/>
  <c r="B201" i="22"/>
  <c r="E200" i="22"/>
  <c r="C200" i="22"/>
  <c r="J199" i="22"/>
  <c r="N199" i="22" s="1"/>
  <c r="U199" i="22" s="1"/>
  <c r="D199" i="22"/>
  <c r="P199" i="22"/>
  <c r="Q199" i="22"/>
  <c r="R199" i="22"/>
  <c r="D145" i="22"/>
  <c r="J145" i="22"/>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F29" i="18" s="1"/>
  <c r="Q29" i="17"/>
  <c r="G29" i="18" s="1"/>
  <c r="R29" i="17"/>
  <c r="H29" i="18" s="1"/>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93" i="23"/>
  <c r="N1493" i="23"/>
  <c r="AE1493" i="23" s="1"/>
  <c r="M877" i="23"/>
  <c r="N877" i="23"/>
  <c r="AE877" i="23" s="1"/>
  <c r="M4686" i="22"/>
  <c r="N4686" i="22"/>
  <c r="M4170" i="22"/>
  <c r="N4170" i="22"/>
  <c r="U4170" i="22" s="1"/>
  <c r="M3600" i="22"/>
  <c r="N3600" i="22"/>
  <c r="U3600" i="22" s="1"/>
  <c r="M3546" i="22"/>
  <c r="N3546" i="22"/>
  <c r="U3546" i="22" s="1"/>
  <c r="M3168" i="22"/>
  <c r="N3168" i="22"/>
  <c r="U3168" i="22" s="1"/>
  <c r="M2034" i="22"/>
  <c r="N2034" i="22"/>
  <c r="U2034" i="22" s="1"/>
  <c r="M1764" i="22"/>
  <c r="N1764" i="22"/>
  <c r="U1764" i="22" s="1"/>
  <c r="M1710" i="22"/>
  <c r="N1710" i="22"/>
  <c r="U1710" i="22" s="1"/>
  <c r="M1656" i="22"/>
  <c r="N1656" i="22"/>
  <c r="U1656" i="22" s="1"/>
  <c r="N1116" i="22"/>
  <c r="U1116" i="22" s="1"/>
  <c r="M1116" i="22"/>
  <c r="M1062" i="22"/>
  <c r="N1062" i="22"/>
  <c r="U1062" i="22" s="1"/>
  <c r="M738" i="22"/>
  <c r="N738" i="22"/>
  <c r="U738" i="22" s="1"/>
  <c r="M522" i="22"/>
  <c r="N522" i="22"/>
  <c r="U522" i="22" s="1"/>
  <c r="M414" i="22"/>
  <c r="N414" i="22"/>
  <c r="U414" i="22" s="1"/>
  <c r="N252" i="22"/>
  <c r="U252" i="22" s="1"/>
  <c r="M252" i="22"/>
  <c r="N198" i="22"/>
  <c r="U198" i="22" s="1"/>
  <c r="M198" i="22"/>
  <c r="M144" i="22"/>
  <c r="N144" i="22"/>
  <c r="U144" i="22" s="1"/>
  <c r="M90" i="22"/>
  <c r="N90" i="22"/>
  <c r="U90" i="22" s="1"/>
  <c r="F1494" i="23"/>
  <c r="O1494" i="23" s="1"/>
  <c r="K1494" i="23"/>
  <c r="K1438" i="23"/>
  <c r="F1438" i="23"/>
  <c r="O1438" i="23" s="1"/>
  <c r="K1270" i="23"/>
  <c r="F1270" i="23"/>
  <c r="O1270" i="23" s="1"/>
  <c r="F1046" i="23"/>
  <c r="O1046" i="23" s="1"/>
  <c r="K1046" i="23"/>
  <c r="K710" i="23"/>
  <c r="F710" i="23"/>
  <c r="O710" i="23" s="1"/>
  <c r="F654" i="23"/>
  <c r="O654" i="23" s="1"/>
  <c r="K654" i="23"/>
  <c r="K4687" i="22"/>
  <c r="F4687" i="22"/>
  <c r="F4063" i="22"/>
  <c r="O4063" i="22" s="1"/>
  <c r="K4063" i="22"/>
  <c r="F3601" i="22"/>
  <c r="O3601" i="22" s="1"/>
  <c r="K3601" i="22"/>
  <c r="K3493" i="22"/>
  <c r="F3493" i="22"/>
  <c r="O3493" i="22" s="1"/>
  <c r="K3223" i="22"/>
  <c r="F3223" i="22"/>
  <c r="O3223" i="22" s="1"/>
  <c r="K3169" i="22"/>
  <c r="F3169" i="22"/>
  <c r="O3169" i="22" s="1"/>
  <c r="K2899" i="22"/>
  <c r="F2899" i="22"/>
  <c r="O2899" i="22" s="1"/>
  <c r="F2629" i="22"/>
  <c r="O2629" i="22" s="1"/>
  <c r="K2629" i="22"/>
  <c r="F2089" i="22"/>
  <c r="O2089" i="22" s="1"/>
  <c r="K2089" i="22"/>
  <c r="K2035" i="22"/>
  <c r="F2035" i="22"/>
  <c r="O2035" i="22" s="1"/>
  <c r="K1711" i="22"/>
  <c r="F1711" i="22"/>
  <c r="O1711" i="22" s="1"/>
  <c r="K1441" i="22"/>
  <c r="F1441" i="22"/>
  <c r="O1441" i="22" s="1"/>
  <c r="K1171" i="22"/>
  <c r="F1171" i="22"/>
  <c r="O1171" i="22" s="1"/>
  <c r="K1117" i="22"/>
  <c r="F1117" i="22"/>
  <c r="O1117" i="22" s="1"/>
  <c r="F793" i="22"/>
  <c r="O793" i="22" s="1"/>
  <c r="K793" i="22"/>
  <c r="F523" i="22"/>
  <c r="O523" i="22" s="1"/>
  <c r="K523" i="22"/>
  <c r="K253" i="22"/>
  <c r="F253" i="22"/>
  <c r="O253" i="22" s="1"/>
  <c r="K145" i="22"/>
  <c r="F145" i="22"/>
  <c r="O145" i="22" s="1"/>
  <c r="N739" i="22" l="1"/>
  <c r="U739" i="22" s="1"/>
  <c r="N3331" i="22"/>
  <c r="U3331" i="22" s="1"/>
  <c r="K1159" i="23"/>
  <c r="F1159" i="23"/>
  <c r="O1159" i="23" s="1"/>
  <c r="K3062" i="22"/>
  <c r="F3062" i="22"/>
  <c r="O3062" i="22" s="1"/>
  <c r="K2576" i="22"/>
  <c r="F2576" i="22"/>
  <c r="O2576" i="22" s="1"/>
  <c r="K2036" i="22"/>
  <c r="F2036" i="22"/>
  <c r="O2036" i="22" s="1"/>
  <c r="K1010" i="22"/>
  <c r="F1010" i="22"/>
  <c r="O1010" i="22" s="1"/>
  <c r="K740" i="22"/>
  <c r="F740" i="22"/>
  <c r="O740" i="22" s="1"/>
  <c r="M1607" i="23"/>
  <c r="J1607" i="23"/>
  <c r="N1607" i="23" s="1"/>
  <c r="D1607" i="23"/>
  <c r="P1607" i="23"/>
  <c r="Q1607" i="23"/>
  <c r="R1607" i="23"/>
  <c r="I1608" i="23"/>
  <c r="L1608" i="23"/>
  <c r="C1608" i="23"/>
  <c r="E1608" i="23"/>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B1441" i="23"/>
  <c r="C1440" i="23"/>
  <c r="K1440" i="23" s="1"/>
  <c r="E1440" i="23"/>
  <c r="F1440" i="23"/>
  <c r="O1440" i="23" s="1"/>
  <c r="G1440" i="23"/>
  <c r="J1383" i="23"/>
  <c r="D1383" i="23"/>
  <c r="P1383" i="23"/>
  <c r="Q1383" i="23"/>
  <c r="R1383" i="23"/>
  <c r="L1384" i="23"/>
  <c r="I1384" i="23"/>
  <c r="C1384" i="23"/>
  <c r="K1384" i="23" s="1"/>
  <c r="E1384" i="23"/>
  <c r="F1384" i="23"/>
  <c r="O1384" i="23" s="1"/>
  <c r="G1384" i="23"/>
  <c r="B1385" i="23"/>
  <c r="J1327" i="23"/>
  <c r="D1327" i="23"/>
  <c r="M1327" i="23" s="1"/>
  <c r="Q1327" i="23"/>
  <c r="P1327" i="23"/>
  <c r="R1327" i="23"/>
  <c r="L1328" i="23"/>
  <c r="I1328" i="23"/>
  <c r="C1328" i="23"/>
  <c r="K1328" i="23" s="1"/>
  <c r="E1328" i="23"/>
  <c r="F1328" i="23"/>
  <c r="O1328" i="23" s="1"/>
  <c r="G1328" i="23"/>
  <c r="B1329" i="23"/>
  <c r="J1271" i="23"/>
  <c r="D1271" i="23"/>
  <c r="Q1271" i="23"/>
  <c r="P1271" i="23"/>
  <c r="R1271" i="23"/>
  <c r="L1272" i="23"/>
  <c r="I1272" i="23"/>
  <c r="C1272" i="23"/>
  <c r="K1272" i="23" s="1"/>
  <c r="E1272" i="23"/>
  <c r="F1272" i="23"/>
  <c r="O1272" i="23" s="1"/>
  <c r="G1272" i="23"/>
  <c r="B1273" i="23"/>
  <c r="M1215" i="23"/>
  <c r="J1215" i="23"/>
  <c r="N1215" i="23" s="1"/>
  <c r="AE1215" i="23" s="1"/>
  <c r="D1215" i="23"/>
  <c r="Q1215" i="23"/>
  <c r="P1215" i="23"/>
  <c r="R1215" i="23"/>
  <c r="L1216" i="23"/>
  <c r="I1216" i="23"/>
  <c r="C1216" i="23"/>
  <c r="K1216" i="23" s="1"/>
  <c r="E1216" i="23"/>
  <c r="F1216" i="23"/>
  <c r="O1216" i="23" s="1"/>
  <c r="G1216" i="23"/>
  <c r="B1217" i="23"/>
  <c r="M1159" i="23"/>
  <c r="J1159" i="23"/>
  <c r="N1159" i="23" s="1"/>
  <c r="AE1159" i="23" s="1"/>
  <c r="D1159" i="23"/>
  <c r="Q1159" i="23"/>
  <c r="R1159" i="23"/>
  <c r="P1159" i="23"/>
  <c r="L1160" i="23"/>
  <c r="I1160" i="23"/>
  <c r="C1160" i="23"/>
  <c r="K1160" i="23" s="1"/>
  <c r="E1160" i="23"/>
  <c r="F1160" i="23"/>
  <c r="O1160" i="23" s="1"/>
  <c r="G1160" i="23"/>
  <c r="B1161" i="23"/>
  <c r="M1103" i="23"/>
  <c r="J1103" i="23"/>
  <c r="N1103" i="23" s="1"/>
  <c r="AE1103" i="23" s="1"/>
  <c r="D1103" i="23"/>
  <c r="Q1103" i="23"/>
  <c r="P1103" i="23"/>
  <c r="R1103" i="23"/>
  <c r="L1104" i="23"/>
  <c r="I1104" i="23"/>
  <c r="C1104" i="23"/>
  <c r="E1104" i="23"/>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Q991" i="23"/>
  <c r="R991" i="23"/>
  <c r="P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R767" i="23"/>
  <c r="Q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T4686" i="22"/>
  <c r="U4687" i="22"/>
  <c r="S4687" i="22"/>
  <c r="T4687" i="22" s="1"/>
  <c r="D4688" i="22"/>
  <c r="J4688" i="22"/>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D4172" i="22"/>
  <c r="J4172" i="22"/>
  <c r="P4172" i="22"/>
  <c r="Q4172" i="22"/>
  <c r="R4172" i="22"/>
  <c r="L4173" i="22"/>
  <c r="C4173" i="22"/>
  <c r="E4173" i="22"/>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E4065" i="22"/>
  <c r="I4065" i="22"/>
  <c r="B4066" i="22"/>
  <c r="C4065" i="22"/>
  <c r="G4065"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D3602" i="22"/>
  <c r="J3602" i="22"/>
  <c r="P3602" i="22"/>
  <c r="Q3602" i="22"/>
  <c r="R3602" i="22"/>
  <c r="L3603" i="22"/>
  <c r="G3603" i="22"/>
  <c r="I3603" i="22"/>
  <c r="B3604" i="22"/>
  <c r="C3603" i="22"/>
  <c r="E3603"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Q3440" i="22"/>
  <c r="P3440" i="22"/>
  <c r="R3440" i="22"/>
  <c r="L3441" i="22"/>
  <c r="C3441" i="22"/>
  <c r="K3441" i="22" s="1"/>
  <c r="E3441" i="22"/>
  <c r="F3441" i="22"/>
  <c r="O3441" i="22" s="1"/>
  <c r="G3441" i="22"/>
  <c r="I3441" i="22"/>
  <c r="B3442" i="22"/>
  <c r="D3386" i="22"/>
  <c r="M3386" i="22" s="1"/>
  <c r="J3386" i="22"/>
  <c r="Q3386" i="22"/>
  <c r="R3386" i="22"/>
  <c r="P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Q3278" i="22"/>
  <c r="R3278" i="22"/>
  <c r="P3278" i="22"/>
  <c r="L3279" i="22"/>
  <c r="C3279" i="22"/>
  <c r="E3279" i="22"/>
  <c r="G3279" i="22"/>
  <c r="I3279" i="22"/>
  <c r="B3280" i="22"/>
  <c r="D3224" i="22"/>
  <c r="J3224" i="22"/>
  <c r="P3224" i="22"/>
  <c r="Q3224" i="22"/>
  <c r="R3224" i="22"/>
  <c r="L3225" i="22"/>
  <c r="C3225" i="22"/>
  <c r="E3225" i="22"/>
  <c r="G3225" i="22"/>
  <c r="I3225" i="22"/>
  <c r="B3226" i="22"/>
  <c r="D3170" i="22"/>
  <c r="J3170" i="22"/>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E2901" i="22"/>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J2684" i="22"/>
  <c r="N2684" i="22" s="1"/>
  <c r="U2684" i="22" s="1"/>
  <c r="D2684" i="22"/>
  <c r="P2684" i="22"/>
  <c r="Q2684" i="22"/>
  <c r="R2684" i="22"/>
  <c r="L2685" i="22"/>
  <c r="E2685" i="22"/>
  <c r="G2685" i="22"/>
  <c r="C2685" i="22"/>
  <c r="K2685" i="22" s="1"/>
  <c r="F2685" i="22"/>
  <c r="O2685" i="22" s="1"/>
  <c r="I2685" i="22"/>
  <c r="B2686" i="22"/>
  <c r="M2630" i="22"/>
  <c r="D2630" i="22"/>
  <c r="J2630" i="22"/>
  <c r="N2630" i="22" s="1"/>
  <c r="U2630" i="22" s="1"/>
  <c r="P2630" i="22"/>
  <c r="Q2630" i="22"/>
  <c r="R2630" i="22"/>
  <c r="L2631" i="22"/>
  <c r="C2631" i="22"/>
  <c r="E2631" i="22"/>
  <c r="G2631" i="22"/>
  <c r="B2632" i="22"/>
  <c r="I2631" i="22"/>
  <c r="M2576" i="22"/>
  <c r="D2576" i="22"/>
  <c r="J2576" i="22"/>
  <c r="N2576" i="22" s="1"/>
  <c r="U2576" i="22" s="1"/>
  <c r="P2576" i="22"/>
  <c r="Q2576" i="22"/>
  <c r="R2576" i="22"/>
  <c r="L2577" i="22"/>
  <c r="C2577" i="22"/>
  <c r="K2577" i="22" s="1"/>
  <c r="E2577" i="22"/>
  <c r="F2577" i="22"/>
  <c r="O2577" i="22" s="1"/>
  <c r="G2577" i="22"/>
  <c r="I2577" i="22"/>
  <c r="B2578" i="22"/>
  <c r="D2522" i="22"/>
  <c r="J2522" i="22"/>
  <c r="P2522" i="22"/>
  <c r="Q2522" i="22"/>
  <c r="R2522" i="22"/>
  <c r="L2523" i="22"/>
  <c r="C2523" i="22"/>
  <c r="K2523" i="22" s="1"/>
  <c r="E2523" i="22"/>
  <c r="F2523" i="22"/>
  <c r="O2523" i="22" s="1"/>
  <c r="G2523" i="22"/>
  <c r="I2523" i="22"/>
  <c r="B2524" i="22"/>
  <c r="D2468" i="22"/>
  <c r="J2468" i="22"/>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E2037" i="22"/>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E1821" i="22"/>
  <c r="G1821" i="22"/>
  <c r="I1821" i="22"/>
  <c r="B1822" i="22"/>
  <c r="M1766" i="22"/>
  <c r="D1766" i="22"/>
  <c r="J1766" i="22"/>
  <c r="N1766" i="22" s="1"/>
  <c r="U1766" i="22" s="1"/>
  <c r="P1766" i="22"/>
  <c r="Q1766" i="22"/>
  <c r="R1766" i="22"/>
  <c r="L1767" i="22"/>
  <c r="C1767" i="22"/>
  <c r="K1767" i="22" s="1"/>
  <c r="E1767" i="22"/>
  <c r="F1767" i="22"/>
  <c r="O1767" i="22" s="1"/>
  <c r="G1767" i="22"/>
  <c r="I1767" i="22"/>
  <c r="B1768" i="22"/>
  <c r="P1712" i="22"/>
  <c r="Q1712" i="22"/>
  <c r="R1712" i="22"/>
  <c r="D1712" i="22"/>
  <c r="J1712" i="22"/>
  <c r="L1713" i="22"/>
  <c r="C1713" i="22"/>
  <c r="E1713" i="22"/>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K1605" i="22" s="1"/>
  <c r="E1605" i="22"/>
  <c r="F1605" i="22"/>
  <c r="O1605" i="22" s="1"/>
  <c r="G1605" i="22"/>
  <c r="I1605" i="22"/>
  <c r="B1606" i="22"/>
  <c r="D1550" i="22"/>
  <c r="J1550" i="22"/>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J1118" i="22"/>
  <c r="N1118" i="22" s="1"/>
  <c r="U1118" i="22" s="1"/>
  <c r="D1118" i="22"/>
  <c r="P1118" i="22"/>
  <c r="Q1118" i="22"/>
  <c r="R1118" i="22"/>
  <c r="L1119" i="22"/>
  <c r="B1120" i="22"/>
  <c r="G1119" i="22"/>
  <c r="E1119" i="22"/>
  <c r="C1119" i="22"/>
  <c r="I1119" i="22"/>
  <c r="M1064" i="22"/>
  <c r="D1064" i="22"/>
  <c r="J1064" i="22"/>
  <c r="N1064" i="22" s="1"/>
  <c r="U1064" i="22" s="1"/>
  <c r="P1064" i="22"/>
  <c r="Q1064" i="22"/>
  <c r="R1064" i="22"/>
  <c r="L1065" i="22"/>
  <c r="C1065" i="22"/>
  <c r="E1065" i="22"/>
  <c r="G1065" i="22"/>
  <c r="I1065" i="22"/>
  <c r="B1066" i="22"/>
  <c r="N1010" i="22"/>
  <c r="U1010" i="22" s="1"/>
  <c r="M1010" i="22"/>
  <c r="D1010" i="22"/>
  <c r="J1010" i="22"/>
  <c r="P1010" i="22"/>
  <c r="Q1010" i="22"/>
  <c r="R1010" i="22"/>
  <c r="L1011" i="22"/>
  <c r="C1011" i="22"/>
  <c r="K1011" i="22" s="1"/>
  <c r="E1011" i="22"/>
  <c r="F1011" i="22"/>
  <c r="O1011" i="22" s="1"/>
  <c r="G1011" i="22"/>
  <c r="I1011" i="22"/>
  <c r="B1012" i="22"/>
  <c r="D956" i="22"/>
  <c r="J956" i="22"/>
  <c r="P956" i="22"/>
  <c r="Q956" i="22"/>
  <c r="R956" i="22"/>
  <c r="L957" i="22"/>
  <c r="C957" i="22"/>
  <c r="K957" i="22" s="1"/>
  <c r="E957" i="22"/>
  <c r="F957" i="22"/>
  <c r="O957" i="22" s="1"/>
  <c r="G957" i="22"/>
  <c r="I957" i="22"/>
  <c r="B958" i="22"/>
  <c r="D902" i="22"/>
  <c r="J902" i="22"/>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E849" i="22"/>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M524" i="22"/>
  <c r="P524" i="22"/>
  <c r="Q524" i="22"/>
  <c r="R524" i="22"/>
  <c r="D524" i="22"/>
  <c r="J524" i="22"/>
  <c r="N524" i="22" s="1"/>
  <c r="U524" i="22" s="1"/>
  <c r="L525" i="22"/>
  <c r="C525" i="22"/>
  <c r="E525" i="22"/>
  <c r="G525" i="22"/>
  <c r="I525" i="22"/>
  <c r="B526" i="22"/>
  <c r="M470" i="22"/>
  <c r="D470" i="22"/>
  <c r="J470" i="22"/>
  <c r="N470" i="22" s="1"/>
  <c r="U470" i="22" s="1"/>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M362" i="22"/>
  <c r="P362" i="22"/>
  <c r="Q362" i="22"/>
  <c r="R362" i="22"/>
  <c r="L363" i="22"/>
  <c r="I363" i="22"/>
  <c r="G363" i="22"/>
  <c r="E363" i="22"/>
  <c r="B364" i="22"/>
  <c r="C363" i="22"/>
  <c r="J362" i="22"/>
  <c r="N362" i="22" s="1"/>
  <c r="U362" i="22" s="1"/>
  <c r="D362" i="22"/>
  <c r="J308" i="22"/>
  <c r="D308" i="22"/>
  <c r="L309" i="22"/>
  <c r="C309" i="22"/>
  <c r="K309" i="22" s="1"/>
  <c r="I309" i="22"/>
  <c r="E309" i="22"/>
  <c r="G309" i="22"/>
  <c r="F309" i="22"/>
  <c r="O309" i="22" s="1"/>
  <c r="B310" i="22"/>
  <c r="P308" i="22"/>
  <c r="Q308" i="22"/>
  <c r="R308" i="22"/>
  <c r="J254" i="22"/>
  <c r="D254" i="22"/>
  <c r="P254" i="22"/>
  <c r="Q254" i="22"/>
  <c r="R254" i="22"/>
  <c r="L255" i="22"/>
  <c r="G255" i="22"/>
  <c r="I255" i="22"/>
  <c r="E255" i="22"/>
  <c r="B256" i="22"/>
  <c r="C255" i="22"/>
  <c r="P200" i="22"/>
  <c r="Q200" i="22"/>
  <c r="R200" i="22"/>
  <c r="L201" i="22"/>
  <c r="E201" i="22"/>
  <c r="G201" i="22"/>
  <c r="C201" i="22"/>
  <c r="I201" i="22"/>
  <c r="B202" i="22"/>
  <c r="J200" i="22"/>
  <c r="D200"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E93" i="22"/>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M1438" i="23"/>
  <c r="N1438" i="23"/>
  <c r="AE1438" i="23" s="1"/>
  <c r="M1270" i="23"/>
  <c r="N1270" i="23"/>
  <c r="AE1270" i="23" s="1"/>
  <c r="M1046" i="23"/>
  <c r="N1046" i="23"/>
  <c r="AE1046" i="23" s="1"/>
  <c r="M710" i="23"/>
  <c r="N710" i="23"/>
  <c r="AE710" i="23" s="1"/>
  <c r="M654" i="23"/>
  <c r="N654" i="23"/>
  <c r="AE654" i="23" s="1"/>
  <c r="M4687" i="22"/>
  <c r="N4687" i="22"/>
  <c r="M4063" i="22"/>
  <c r="N4063" i="22"/>
  <c r="U4063" i="22" s="1"/>
  <c r="M3601" i="22"/>
  <c r="N3601" i="22"/>
  <c r="U3601" i="22" s="1"/>
  <c r="M3493" i="22"/>
  <c r="N3493" i="22"/>
  <c r="U3493" i="22" s="1"/>
  <c r="M3223" i="22"/>
  <c r="N3223" i="22"/>
  <c r="U3223" i="22" s="1"/>
  <c r="M3169" i="22"/>
  <c r="N3169" i="22"/>
  <c r="U3169" i="22" s="1"/>
  <c r="M2899" i="22"/>
  <c r="N2899" i="22"/>
  <c r="U2899" i="22" s="1"/>
  <c r="M2629" i="22"/>
  <c r="N2629" i="22"/>
  <c r="U2629" i="22" s="1"/>
  <c r="M2089" i="22"/>
  <c r="N2089" i="22"/>
  <c r="U2089" i="22" s="1"/>
  <c r="M2035" i="22"/>
  <c r="N2035" i="22"/>
  <c r="U2035" i="22" s="1"/>
  <c r="M1711" i="22"/>
  <c r="N1711" i="22"/>
  <c r="U1711" i="22" s="1"/>
  <c r="N1441" i="22"/>
  <c r="U1441" i="22" s="1"/>
  <c r="M1441" i="22"/>
  <c r="M1171" i="22"/>
  <c r="N1171" i="22"/>
  <c r="U1171" i="22" s="1"/>
  <c r="M1117" i="22"/>
  <c r="N1117" i="22"/>
  <c r="U1117" i="22" s="1"/>
  <c r="M793" i="22"/>
  <c r="N793" i="22"/>
  <c r="U793" i="22" s="1"/>
  <c r="M523" i="22"/>
  <c r="N523" i="22"/>
  <c r="U523" i="22" s="1"/>
  <c r="M253" i="22"/>
  <c r="N253" i="22"/>
  <c r="U253" i="22" s="1"/>
  <c r="M145" i="22"/>
  <c r="N145" i="22"/>
  <c r="U145" i="22" s="1"/>
  <c r="AE1606" i="23"/>
  <c r="AK1606" i="23"/>
  <c r="F1439" i="23"/>
  <c r="O1439" i="23" s="1"/>
  <c r="K1439" i="23"/>
  <c r="F1383" i="23"/>
  <c r="O1383" i="23" s="1"/>
  <c r="K1383" i="23"/>
  <c r="K1271" i="23"/>
  <c r="F1271" i="23"/>
  <c r="O1271" i="23" s="1"/>
  <c r="F4688" i="22"/>
  <c r="K4688" i="22"/>
  <c r="D4634" i="22"/>
  <c r="F4634" i="22"/>
  <c r="O4634" i="22" s="1"/>
  <c r="K4172" i="22"/>
  <c r="F4172" i="22"/>
  <c r="O4172" i="22" s="1"/>
  <c r="F3602" i="22"/>
  <c r="O3602" i="22" s="1"/>
  <c r="K3602" i="22"/>
  <c r="K3224" i="22"/>
  <c r="F3224" i="22"/>
  <c r="O3224" i="22" s="1"/>
  <c r="K3170" i="22"/>
  <c r="F3170" i="22"/>
  <c r="O3170" i="22" s="1"/>
  <c r="K2846" i="22"/>
  <c r="F2846" i="22"/>
  <c r="O2846" i="22" s="1"/>
  <c r="F2522" i="22"/>
  <c r="O2522" i="22" s="1"/>
  <c r="K2522" i="22"/>
  <c r="F2468" i="22"/>
  <c r="O2468" i="22" s="1"/>
  <c r="K2468" i="22"/>
  <c r="K1874" i="22"/>
  <c r="F1874" i="22"/>
  <c r="O1874" i="22" s="1"/>
  <c r="K1712" i="22"/>
  <c r="F1712" i="22"/>
  <c r="O1712" i="22" s="1"/>
  <c r="F1550" i="22"/>
  <c r="O1550" i="22" s="1"/>
  <c r="K1550" i="22"/>
  <c r="K956" i="22"/>
  <c r="F956" i="22"/>
  <c r="O956" i="22" s="1"/>
  <c r="K902" i="22"/>
  <c r="F902" i="22"/>
  <c r="O902" i="22" s="1"/>
  <c r="K578" i="22"/>
  <c r="F578" i="22"/>
  <c r="O578" i="22" s="1"/>
  <c r="F308" i="22"/>
  <c r="O308" i="22" s="1"/>
  <c r="K308" i="22"/>
  <c r="K254" i="22"/>
  <c r="F254" i="22"/>
  <c r="O254" i="22" s="1"/>
  <c r="K200" i="22"/>
  <c r="F200" i="22"/>
  <c r="O200" i="22" s="1"/>
  <c r="N1327" i="23" l="1"/>
  <c r="AE1327" i="23" s="1"/>
  <c r="N655" i="23"/>
  <c r="AE655" i="23" s="1"/>
  <c r="N3386" i="22"/>
  <c r="U3386" i="22" s="1"/>
  <c r="N2090" i="22"/>
  <c r="U2090" i="22" s="1"/>
  <c r="N794" i="22"/>
  <c r="U794" i="22" s="1"/>
  <c r="N2738" i="22"/>
  <c r="U2738" i="22" s="1"/>
  <c r="N1442" i="22"/>
  <c r="U1442" i="22" s="1"/>
  <c r="N146" i="22"/>
  <c r="U146" i="22" s="1"/>
  <c r="K1608" i="23"/>
  <c r="F1608" i="23"/>
  <c r="O1608" i="23" s="1"/>
  <c r="K4743" i="22"/>
  <c r="F4743" i="22"/>
  <c r="K4689" i="22"/>
  <c r="F4689" i="22"/>
  <c r="K4173" i="22"/>
  <c r="F4173" i="22"/>
  <c r="O4173" i="22" s="1"/>
  <c r="K3387" i="22"/>
  <c r="F3387" i="22"/>
  <c r="O3387" i="22" s="1"/>
  <c r="K2847" i="22"/>
  <c r="F2847" i="22"/>
  <c r="O2847" i="22" s="1"/>
  <c r="K2145" i="22"/>
  <c r="F2145" i="22"/>
  <c r="O2145" i="22" s="1"/>
  <c r="K2091" i="22"/>
  <c r="F2091" i="22"/>
  <c r="O2091" i="22" s="1"/>
  <c r="K1821" i="22"/>
  <c r="F1821" i="22"/>
  <c r="O1821" i="22" s="1"/>
  <c r="K1551" i="22"/>
  <c r="F1551" i="22"/>
  <c r="O1551" i="22" s="1"/>
  <c r="K849" i="22"/>
  <c r="F849" i="22"/>
  <c r="O849" i="22" s="1"/>
  <c r="K255" i="22"/>
  <c r="F255" i="22"/>
  <c r="O255" i="22" s="1"/>
  <c r="M1608" i="23"/>
  <c r="J1608" i="23"/>
  <c r="N1608" i="23" s="1"/>
  <c r="D1608" i="23"/>
  <c r="P1608" i="23"/>
  <c r="Q1608" i="23"/>
  <c r="R1608" i="23"/>
  <c r="I1609" i="23"/>
  <c r="L1609" i="23"/>
  <c r="C1609" i="23"/>
  <c r="E1609" i="23"/>
  <c r="G1609" i="23"/>
  <c r="B1610" i="23"/>
  <c r="J1552" i="23"/>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M1440" i="23"/>
  <c r="L1441" i="23"/>
  <c r="I1441" i="23"/>
  <c r="C1441" i="23"/>
  <c r="K1441" i="23" s="1"/>
  <c r="E1441" i="23"/>
  <c r="F1441" i="23"/>
  <c r="O1441" i="23" s="1"/>
  <c r="G1441" i="23"/>
  <c r="B1442" i="23"/>
  <c r="J1440" i="23"/>
  <c r="N1440" i="23" s="1"/>
  <c r="AE1440" i="23" s="1"/>
  <c r="D1440" i="23"/>
  <c r="P1440" i="23"/>
  <c r="Q1440" i="23"/>
  <c r="R1440"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Q1328" i="23"/>
  <c r="R1328" i="23"/>
  <c r="P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E1273" i="23"/>
  <c r="G1273" i="23"/>
  <c r="B1274" i="23"/>
  <c r="M1216" i="23"/>
  <c r="J1216" i="23"/>
  <c r="N1216" i="23" s="1"/>
  <c r="AE1216" i="23" s="1"/>
  <c r="D1216" i="23"/>
  <c r="Q1216" i="23"/>
  <c r="R1216" i="23"/>
  <c r="P1216" i="23"/>
  <c r="L1217" i="23"/>
  <c r="I1217" i="23"/>
  <c r="C1217" i="23"/>
  <c r="K1217" i="23" s="1"/>
  <c r="E1217" i="23"/>
  <c r="F1217" i="23"/>
  <c r="O1217" i="23" s="1"/>
  <c r="G1217" i="23"/>
  <c r="B1218" i="23"/>
  <c r="M1160" i="23"/>
  <c r="J1160" i="23"/>
  <c r="N1160" i="23" s="1"/>
  <c r="AE1160" i="23" s="1"/>
  <c r="D1160" i="23"/>
  <c r="Q1160" i="23"/>
  <c r="P1160" i="23"/>
  <c r="R1160" i="23"/>
  <c r="L1161" i="23"/>
  <c r="I1161" i="23"/>
  <c r="C1161" i="23"/>
  <c r="K1161" i="23" s="1"/>
  <c r="E1161" i="23"/>
  <c r="F1161" i="23"/>
  <c r="O1161" i="23" s="1"/>
  <c r="G1161" i="23"/>
  <c r="B1162" i="23"/>
  <c r="J1104" i="23"/>
  <c r="D1104" i="23"/>
  <c r="P1104" i="23"/>
  <c r="Q1104" i="23"/>
  <c r="R1104" i="23"/>
  <c r="L1105" i="23"/>
  <c r="I1105" i="23"/>
  <c r="C1105" i="23"/>
  <c r="K1105" i="23" s="1"/>
  <c r="E1105" i="23"/>
  <c r="F1105" i="23"/>
  <c r="O1105" i="23" s="1"/>
  <c r="G1105" i="23"/>
  <c r="B1106" i="23"/>
  <c r="M1048" i="23"/>
  <c r="J1048" i="23"/>
  <c r="N1048" i="23" s="1"/>
  <c r="AE1048" i="23" s="1"/>
  <c r="D1048" i="23"/>
  <c r="Q1048" i="23"/>
  <c r="R1048" i="23"/>
  <c r="P1048" i="23"/>
  <c r="L1049" i="23"/>
  <c r="I1049" i="23"/>
  <c r="C1049" i="23"/>
  <c r="K1049" i="23" s="1"/>
  <c r="E1049" i="23"/>
  <c r="F1049" i="23"/>
  <c r="O1049" i="23" s="1"/>
  <c r="G1049" i="23"/>
  <c r="B1050" i="23"/>
  <c r="M992" i="23"/>
  <c r="J992" i="23"/>
  <c r="N992" i="23" s="1"/>
  <c r="AE992" i="23" s="1"/>
  <c r="D992" i="23"/>
  <c r="Q992" i="23"/>
  <c r="P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R880" i="23"/>
  <c r="Q880" i="23"/>
  <c r="P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J320" i="23"/>
  <c r="D320" i="23"/>
  <c r="P320" i="23"/>
  <c r="Q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K4120" i="22" s="1"/>
  <c r="E4120" i="22"/>
  <c r="F4120" i="22"/>
  <c r="O4120" i="22" s="1"/>
  <c r="G4120" i="22"/>
  <c r="I4120" i="22"/>
  <c r="B4121" i="22"/>
  <c r="L4066" i="22"/>
  <c r="E4066" i="22"/>
  <c r="G4066" i="22"/>
  <c r="C4066" i="22"/>
  <c r="I4066" i="22"/>
  <c r="B4067" i="22"/>
  <c r="D4065" i="22"/>
  <c r="J4065" i="22"/>
  <c r="P4065" i="22"/>
  <c r="Q4065" i="22"/>
  <c r="R4065"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P3603" i="22"/>
  <c r="Q3603" i="22"/>
  <c r="R3603" i="22"/>
  <c r="L3604" i="22"/>
  <c r="G3604" i="22"/>
  <c r="I3604" i="22"/>
  <c r="B3605" i="22"/>
  <c r="C3604" i="22"/>
  <c r="E3604" i="22"/>
  <c r="J3603" i="22"/>
  <c r="D3603"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Q3387" i="22"/>
  <c r="R3387" i="22"/>
  <c r="P3387" i="22"/>
  <c r="L3388" i="22"/>
  <c r="C3388" i="22"/>
  <c r="K3388" i="22" s="1"/>
  <c r="E3388" i="22"/>
  <c r="F3388" i="22"/>
  <c r="O3388" i="22" s="1"/>
  <c r="G3388" i="22"/>
  <c r="I3388" i="22"/>
  <c r="B3389" i="22"/>
  <c r="M3333" i="22"/>
  <c r="D3333" i="22"/>
  <c r="J3333" i="22"/>
  <c r="N3333" i="22" s="1"/>
  <c r="U3333" i="22" s="1"/>
  <c r="Q3333" i="22"/>
  <c r="P3333" i="22"/>
  <c r="R3333" i="22"/>
  <c r="L3334" i="22"/>
  <c r="C3334" i="22"/>
  <c r="K3334" i="22" s="1"/>
  <c r="E3334" i="22"/>
  <c r="F3334" i="22"/>
  <c r="O3334" i="22" s="1"/>
  <c r="G3334" i="22"/>
  <c r="I3334" i="22"/>
  <c r="B3335" i="22"/>
  <c r="D3279" i="22"/>
  <c r="J3279" i="22"/>
  <c r="Q3279" i="22"/>
  <c r="P3279" i="22"/>
  <c r="R3279" i="22"/>
  <c r="L3280" i="22"/>
  <c r="C3280" i="22"/>
  <c r="K3280" i="22" s="1"/>
  <c r="E3280" i="22"/>
  <c r="F3280" i="22"/>
  <c r="O3280" i="22" s="1"/>
  <c r="G3280" i="22"/>
  <c r="I3280" i="22"/>
  <c r="B3281" i="22"/>
  <c r="D3225" i="22"/>
  <c r="J3225" i="22"/>
  <c r="P3225" i="22"/>
  <c r="Q3225" i="22"/>
  <c r="R3225" i="22"/>
  <c r="L3226" i="22"/>
  <c r="C3226" i="22"/>
  <c r="E3226" i="22"/>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P2685" i="22"/>
  <c r="Q2685" i="22"/>
  <c r="R2685" i="22"/>
  <c r="J2685" i="22"/>
  <c r="N2685" i="22" s="1"/>
  <c r="U2685" i="22" s="1"/>
  <c r="D2685" i="22"/>
  <c r="L2686" i="22"/>
  <c r="B2687" i="22"/>
  <c r="C2686" i="22"/>
  <c r="K2686" i="22" s="1"/>
  <c r="E2686" i="22"/>
  <c r="F2686" i="22"/>
  <c r="O2686" i="22" s="1"/>
  <c r="G2686" i="22"/>
  <c r="I2686" i="22"/>
  <c r="D2631" i="22"/>
  <c r="J2631" i="22"/>
  <c r="P2631" i="22"/>
  <c r="Q2631" i="22"/>
  <c r="R2631" i="22"/>
  <c r="L2632" i="22"/>
  <c r="I2632" i="22"/>
  <c r="E2632" i="22"/>
  <c r="C2632" i="22"/>
  <c r="G2632" i="22"/>
  <c r="B2633"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D2307" i="22"/>
  <c r="J2307" i="22"/>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E2092" i="22"/>
  <c r="G2092" i="22"/>
  <c r="I2092" i="22"/>
  <c r="B2093" i="22"/>
  <c r="D2037" i="22"/>
  <c r="J2037" i="22"/>
  <c r="P2037" i="22"/>
  <c r="Q2037" i="22"/>
  <c r="R2037" i="22"/>
  <c r="L2038" i="22"/>
  <c r="C2038" i="22"/>
  <c r="E2038" i="22"/>
  <c r="G2038" i="22"/>
  <c r="I2038" i="22"/>
  <c r="B2039" i="22"/>
  <c r="D1983" i="22"/>
  <c r="J1983" i="22"/>
  <c r="P1983" i="22"/>
  <c r="Q1983" i="22"/>
  <c r="R1983" i="22"/>
  <c r="L1984" i="22"/>
  <c r="C1984" i="22"/>
  <c r="E1984" i="22"/>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D1713" i="22"/>
  <c r="J1713" i="22"/>
  <c r="P1713" i="22"/>
  <c r="Q1713" i="22"/>
  <c r="R1713" i="22"/>
  <c r="L1714" i="22"/>
  <c r="E1714" i="22"/>
  <c r="B1715" i="22"/>
  <c r="C1714" i="22"/>
  <c r="K1714" i="22" s="1"/>
  <c r="F1714" i="22"/>
  <c r="O1714" i="22" s="1"/>
  <c r="G1714" i="22"/>
  <c r="I1714" i="22"/>
  <c r="D1659" i="22"/>
  <c r="J1659" i="22"/>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B1445" i="22"/>
  <c r="I1444" i="22"/>
  <c r="M1389" i="22"/>
  <c r="D1389" i="22"/>
  <c r="J1389" i="22"/>
  <c r="N1389" i="22" s="1"/>
  <c r="U1389" i="22" s="1"/>
  <c r="P1389" i="22"/>
  <c r="Q1389" i="22"/>
  <c r="R1389" i="22"/>
  <c r="L1390" i="22"/>
  <c r="C1390" i="22"/>
  <c r="K1390" i="22" s="1"/>
  <c r="E1390" i="22"/>
  <c r="F1390" i="22"/>
  <c r="O1390" i="22" s="1"/>
  <c r="G1390" i="22"/>
  <c r="I1390" i="22"/>
  <c r="B1391" i="22"/>
  <c r="D1335" i="22"/>
  <c r="J1335" i="22"/>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L1120" i="22"/>
  <c r="C1120" i="22"/>
  <c r="I1120" i="22"/>
  <c r="E1120" i="22"/>
  <c r="G1120" i="22"/>
  <c r="B1121" i="22"/>
  <c r="P1119" i="22"/>
  <c r="Q1119" i="22"/>
  <c r="R1119" i="22"/>
  <c r="J1119" i="22"/>
  <c r="D1119" i="22"/>
  <c r="D1065" i="22"/>
  <c r="J1065" i="22"/>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D525" i="22"/>
  <c r="J525" i="22"/>
  <c r="P525" i="22"/>
  <c r="Q525" i="22"/>
  <c r="R525" i="22"/>
  <c r="L526" i="22"/>
  <c r="E526" i="22"/>
  <c r="G526" i="22"/>
  <c r="B527" i="22"/>
  <c r="C526" i="22"/>
  <c r="I526" i="22"/>
  <c r="D471" i="22"/>
  <c r="J471" i="22"/>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P363" i="22"/>
  <c r="Q363" i="22"/>
  <c r="R363" i="22"/>
  <c r="L364" i="22"/>
  <c r="C364" i="22"/>
  <c r="B365" i="22"/>
  <c r="E364" i="22"/>
  <c r="G364" i="22"/>
  <c r="I364" i="22"/>
  <c r="D363" i="22"/>
  <c r="J363" i="22"/>
  <c r="M309" i="22"/>
  <c r="D309" i="22"/>
  <c r="J309" i="22"/>
  <c r="N309" i="22" s="1"/>
  <c r="U309" i="22" s="1"/>
  <c r="P309" i="22"/>
  <c r="Q309" i="22"/>
  <c r="R309" i="22"/>
  <c r="L310" i="22"/>
  <c r="B311" i="22"/>
  <c r="C310" i="22"/>
  <c r="K310" i="22" s="1"/>
  <c r="F310" i="22"/>
  <c r="O310" i="22" s="1"/>
  <c r="I310" i="22"/>
  <c r="E310" i="22"/>
  <c r="G310" i="22"/>
  <c r="M255" i="22"/>
  <c r="P255" i="22"/>
  <c r="Q255" i="22"/>
  <c r="R255" i="22"/>
  <c r="L256" i="22"/>
  <c r="E256" i="22"/>
  <c r="C256" i="22"/>
  <c r="B257" i="22"/>
  <c r="G256" i="22"/>
  <c r="I256" i="22"/>
  <c r="J255" i="22"/>
  <c r="N255" i="22" s="1"/>
  <c r="U255" i="22" s="1"/>
  <c r="D255" i="22"/>
  <c r="P201" i="22"/>
  <c r="Q201" i="22"/>
  <c r="R201" i="22"/>
  <c r="D201" i="22"/>
  <c r="J201" i="22"/>
  <c r="L202" i="22"/>
  <c r="C202" i="22"/>
  <c r="K202" i="22" s="1"/>
  <c r="B203" i="22"/>
  <c r="E202" i="22"/>
  <c r="G202" i="22"/>
  <c r="I202" i="22"/>
  <c r="F202" i="22"/>
  <c r="O202" i="22" s="1"/>
  <c r="M147" i="22"/>
  <c r="D147" i="22"/>
  <c r="J147" i="22"/>
  <c r="N147" i="22" s="1"/>
  <c r="U147" i="22" s="1"/>
  <c r="P147" i="22"/>
  <c r="Q147" i="22"/>
  <c r="R147" i="22"/>
  <c r="L148" i="22"/>
  <c r="C148" i="22"/>
  <c r="E148" i="22"/>
  <c r="G148" i="22"/>
  <c r="I148" i="22"/>
  <c r="B149" i="22"/>
  <c r="D93" i="22"/>
  <c r="J93" i="22"/>
  <c r="P93" i="22"/>
  <c r="Q93" i="22"/>
  <c r="R93" i="22"/>
  <c r="L94" i="22"/>
  <c r="C94" i="22"/>
  <c r="K94" i="22" s="1"/>
  <c r="E94" i="22"/>
  <c r="F94" i="22"/>
  <c r="O94" i="22" s="1"/>
  <c r="G94" i="22"/>
  <c r="I94" i="22"/>
  <c r="B95" i="22"/>
  <c r="G81" i="12"/>
  <c r="C82" i="12"/>
  <c r="F30" i="18"/>
  <c r="G30" i="18"/>
  <c r="H30" i="18"/>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383" i="23"/>
  <c r="N1383" i="23"/>
  <c r="AE1383" i="23" s="1"/>
  <c r="M1271" i="23"/>
  <c r="N1271" i="23"/>
  <c r="AE1271" i="23" s="1"/>
  <c r="M4688" i="22"/>
  <c r="N4688" i="22"/>
  <c r="S4688" i="22" s="1"/>
  <c r="M4172" i="22"/>
  <c r="N4172" i="22"/>
  <c r="U4172" i="22" s="1"/>
  <c r="M3602" i="22"/>
  <c r="N3602" i="22"/>
  <c r="U3602" i="22" s="1"/>
  <c r="M3224" i="22"/>
  <c r="N3224" i="22"/>
  <c r="U3224" i="22" s="1"/>
  <c r="M3170" i="22"/>
  <c r="N3170" i="22"/>
  <c r="U3170" i="22" s="1"/>
  <c r="M2846" i="22"/>
  <c r="N2846" i="22"/>
  <c r="U2846" i="22" s="1"/>
  <c r="M2522" i="22"/>
  <c r="N2522" i="22"/>
  <c r="U2522" i="22" s="1"/>
  <c r="M2468" i="22"/>
  <c r="N2468" i="22"/>
  <c r="U2468" i="22" s="1"/>
  <c r="M1874" i="22"/>
  <c r="N1874" i="22"/>
  <c r="U1874" i="22" s="1"/>
  <c r="M1712" i="22"/>
  <c r="N1712" i="22"/>
  <c r="U1712" i="22" s="1"/>
  <c r="M1550" i="22"/>
  <c r="N1550" i="22"/>
  <c r="U1550" i="22" s="1"/>
  <c r="M956" i="22"/>
  <c r="N956" i="22"/>
  <c r="U956" i="22" s="1"/>
  <c r="M902" i="22"/>
  <c r="N902" i="22"/>
  <c r="U902" i="22" s="1"/>
  <c r="M578" i="22"/>
  <c r="N578" i="22"/>
  <c r="U578" i="22" s="1"/>
  <c r="N308" i="22"/>
  <c r="U308" i="22" s="1"/>
  <c r="M308" i="22"/>
  <c r="N254" i="22"/>
  <c r="U254" i="22" s="1"/>
  <c r="M254" i="22"/>
  <c r="N200" i="22"/>
  <c r="U200" i="22" s="1"/>
  <c r="M200" i="22"/>
  <c r="AE1607" i="23"/>
  <c r="AK1607" i="23"/>
  <c r="K1552" i="23"/>
  <c r="F1552" i="23"/>
  <c r="O1552" i="23" s="1"/>
  <c r="F1104" i="23"/>
  <c r="O1104" i="23" s="1"/>
  <c r="K1104" i="23"/>
  <c r="K320" i="23"/>
  <c r="F320" i="23"/>
  <c r="O320" i="23" s="1"/>
  <c r="K4119" i="22"/>
  <c r="F4119" i="22"/>
  <c r="O4119" i="22" s="1"/>
  <c r="F4065" i="22"/>
  <c r="O4065" i="22" s="1"/>
  <c r="K4065" i="22"/>
  <c r="K3603" i="22"/>
  <c r="F3603" i="22"/>
  <c r="O3603" i="22" s="1"/>
  <c r="K3549" i="22"/>
  <c r="F3549" i="22"/>
  <c r="O3549" i="22" s="1"/>
  <c r="K3279" i="22"/>
  <c r="F3279" i="22"/>
  <c r="O3279" i="22" s="1"/>
  <c r="F3225" i="22"/>
  <c r="O3225" i="22" s="1"/>
  <c r="K3225" i="22"/>
  <c r="F2901" i="22"/>
  <c r="O2901" i="22" s="1"/>
  <c r="K2901" i="22"/>
  <c r="F2631" i="22"/>
  <c r="O2631" i="22" s="1"/>
  <c r="K2631" i="22"/>
  <c r="K2307" i="22"/>
  <c r="F2307" i="22"/>
  <c r="O2307" i="22" s="1"/>
  <c r="K2037" i="22"/>
  <c r="F2037" i="22"/>
  <c r="O2037" i="22" s="1"/>
  <c r="K1983" i="22"/>
  <c r="F1983" i="22"/>
  <c r="O1983" i="22" s="1"/>
  <c r="F1713" i="22"/>
  <c r="O1713" i="22" s="1"/>
  <c r="K1713" i="22"/>
  <c r="K1659" i="22"/>
  <c r="F1659" i="22"/>
  <c r="O1659" i="22" s="1"/>
  <c r="F1335" i="22"/>
  <c r="O1335" i="22" s="1"/>
  <c r="K1335" i="22"/>
  <c r="K1119" i="22"/>
  <c r="F1119" i="22"/>
  <c r="O1119" i="22" s="1"/>
  <c r="K1065" i="22"/>
  <c r="F1065" i="22"/>
  <c r="O1065" i="22" s="1"/>
  <c r="K741" i="22"/>
  <c r="F741" i="22"/>
  <c r="O741" i="22" s="1"/>
  <c r="K525" i="22"/>
  <c r="F525" i="22"/>
  <c r="O525" i="22" s="1"/>
  <c r="K471" i="22"/>
  <c r="F471" i="22"/>
  <c r="O471" i="22" s="1"/>
  <c r="F363" i="22"/>
  <c r="O363" i="22" s="1"/>
  <c r="K363" i="22"/>
  <c r="K201" i="22"/>
  <c r="F201" i="22"/>
  <c r="O201" i="22" s="1"/>
  <c r="K93" i="22"/>
  <c r="F93" i="22"/>
  <c r="O93" i="22" s="1"/>
  <c r="K1609" i="23" l="1"/>
  <c r="F1609" i="23"/>
  <c r="O1609" i="23" s="1"/>
  <c r="K993" i="23"/>
  <c r="F993" i="23"/>
  <c r="O993" i="23" s="1"/>
  <c r="K489" i="23"/>
  <c r="F489" i="23"/>
  <c r="O489" i="23" s="1"/>
  <c r="K3442" i="22"/>
  <c r="F3442" i="22"/>
  <c r="O3442" i="22" s="1"/>
  <c r="K2362" i="22"/>
  <c r="F2362" i="22"/>
  <c r="O2362" i="22" s="1"/>
  <c r="K2200" i="22"/>
  <c r="F2200" i="22"/>
  <c r="O2200" i="22" s="1"/>
  <c r="K2146" i="22"/>
  <c r="F2146" i="22"/>
  <c r="O2146" i="22" s="1"/>
  <c r="K2092" i="22"/>
  <c r="F2092" i="22"/>
  <c r="O2092" i="22" s="1"/>
  <c r="K1552" i="22"/>
  <c r="F1552" i="22"/>
  <c r="O1552" i="22" s="1"/>
  <c r="K1012" i="22"/>
  <c r="F1012" i="22"/>
  <c r="O1012" i="22" s="1"/>
  <c r="K526" i="22"/>
  <c r="F526" i="22"/>
  <c r="O526" i="22" s="1"/>
  <c r="M1609" i="23"/>
  <c r="J1609" i="23"/>
  <c r="N1609" i="23" s="1"/>
  <c r="D1609" i="23"/>
  <c r="P1609" i="23"/>
  <c r="Q1609" i="23"/>
  <c r="R1609" i="23"/>
  <c r="I1610" i="23"/>
  <c r="L1610" i="23"/>
  <c r="C1610" i="23"/>
  <c r="E1610" i="23"/>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E1330" i="23"/>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Q1217" i="23"/>
  <c r="P1217" i="23"/>
  <c r="R1217" i="23"/>
  <c r="L1218" i="23"/>
  <c r="I1218" i="23"/>
  <c r="C1218" i="23"/>
  <c r="K1218" i="23" s="1"/>
  <c r="E1218" i="23"/>
  <c r="F1218" i="23"/>
  <c r="O1218" i="23" s="1"/>
  <c r="G1218" i="23"/>
  <c r="B1219" i="23"/>
  <c r="M1161" i="23"/>
  <c r="J1161" i="23"/>
  <c r="N1161" i="23" s="1"/>
  <c r="AE1161" i="23" s="1"/>
  <c r="D1161" i="23"/>
  <c r="Q1161" i="23"/>
  <c r="P1161" i="23"/>
  <c r="R1161" i="23"/>
  <c r="L1162" i="23"/>
  <c r="I1162" i="23"/>
  <c r="C1162" i="23"/>
  <c r="K1162" i="23" s="1"/>
  <c r="E1162" i="23"/>
  <c r="F1162" i="23"/>
  <c r="O1162" i="23" s="1"/>
  <c r="G1162" i="23"/>
  <c r="B1163" i="23"/>
  <c r="M1105" i="23"/>
  <c r="J1105" i="23"/>
  <c r="N1105" i="23" s="1"/>
  <c r="AE1105" i="23" s="1"/>
  <c r="D1105" i="23"/>
  <c r="Q1105" i="23"/>
  <c r="R1105" i="23"/>
  <c r="P1105" i="23"/>
  <c r="L1106" i="23"/>
  <c r="I1106" i="23"/>
  <c r="C1106" i="23"/>
  <c r="E1106" i="23"/>
  <c r="G1106" i="23"/>
  <c r="B1107" i="23"/>
  <c r="M1049" i="23"/>
  <c r="J1049" i="23"/>
  <c r="N1049" i="23" s="1"/>
  <c r="AE1049" i="23" s="1"/>
  <c r="D1049" i="23"/>
  <c r="Q1049" i="23"/>
  <c r="R1049" i="23"/>
  <c r="P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R769" i="23"/>
  <c r="Q769" i="23"/>
  <c r="L770" i="23"/>
  <c r="I770" i="23"/>
  <c r="C770" i="23"/>
  <c r="E770" i="23"/>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J321" i="23"/>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P4066" i="22"/>
  <c r="Q4066" i="22"/>
  <c r="R4066" i="22"/>
  <c r="D4066" i="22"/>
  <c r="J4066" i="22"/>
  <c r="L4067" i="22"/>
  <c r="C4067" i="22"/>
  <c r="E4067" i="22"/>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P3604" i="22"/>
  <c r="Q3604" i="22"/>
  <c r="R3604" i="22"/>
  <c r="L3605" i="22"/>
  <c r="E3605" i="22"/>
  <c r="G3605" i="22"/>
  <c r="C3605" i="22"/>
  <c r="I3605" i="22"/>
  <c r="B3606" i="22"/>
  <c r="J3604" i="22"/>
  <c r="D3604"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E3497" i="22"/>
  <c r="G3497" i="22"/>
  <c r="I3497" i="22"/>
  <c r="B3498" i="22"/>
  <c r="M3442" i="22"/>
  <c r="D3442" i="22"/>
  <c r="J3442" i="22"/>
  <c r="N3442" i="22" s="1"/>
  <c r="U3442" i="22" s="1"/>
  <c r="Q3442" i="22"/>
  <c r="P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Q3334" i="22"/>
  <c r="P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E3227" i="22"/>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E2903" i="22"/>
  <c r="G2903" i="22"/>
  <c r="I2903" i="22"/>
  <c r="B2904" i="22"/>
  <c r="D2848" i="22"/>
  <c r="M2848" i="22" s="1"/>
  <c r="J2848" i="22"/>
  <c r="P2848" i="22"/>
  <c r="Q2848" i="22"/>
  <c r="R2848" i="22"/>
  <c r="L2849" i="22"/>
  <c r="C2849" i="22"/>
  <c r="E2849" i="22"/>
  <c r="G2849" i="22"/>
  <c r="I2849" i="22"/>
  <c r="B2850" i="22"/>
  <c r="N2794" i="22"/>
  <c r="S2794" i="22" s="1"/>
  <c r="T2794" i="22" s="1"/>
  <c r="U2794" i="22" s="1"/>
  <c r="M2794" i="22"/>
  <c r="D2794" i="22"/>
  <c r="J2794" i="22"/>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L2687" i="22"/>
  <c r="G2687" i="22"/>
  <c r="C2687" i="22"/>
  <c r="K2687" i="22" s="1"/>
  <c r="F2687" i="22"/>
  <c r="O2687" i="22" s="1"/>
  <c r="B2688" i="22"/>
  <c r="E2687" i="22"/>
  <c r="I2687" i="22"/>
  <c r="D2686" i="22"/>
  <c r="J2686" i="22"/>
  <c r="N2686" i="22" s="1"/>
  <c r="U2686" i="22" s="1"/>
  <c r="P2686" i="22"/>
  <c r="Q2686" i="22"/>
  <c r="R2686" i="22"/>
  <c r="J2632" i="22"/>
  <c r="D2632" i="22"/>
  <c r="P2632" i="22"/>
  <c r="Q2632" i="22"/>
  <c r="R2632" i="22"/>
  <c r="L2633" i="22"/>
  <c r="E2633" i="22"/>
  <c r="C2633" i="22"/>
  <c r="K2633" i="22" s="1"/>
  <c r="G2633" i="22"/>
  <c r="B2634" i="22"/>
  <c r="F2633" i="22"/>
  <c r="O2633" i="22" s="1"/>
  <c r="I2633" i="22"/>
  <c r="D2578" i="22"/>
  <c r="J2578" i="22"/>
  <c r="P2578" i="22"/>
  <c r="Q2578" i="22"/>
  <c r="R2578" i="22"/>
  <c r="L2579" i="22"/>
  <c r="C2579" i="22"/>
  <c r="E2579" i="22"/>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D2308" i="22"/>
  <c r="J2308" i="22"/>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D2038" i="22"/>
  <c r="J2038" i="22"/>
  <c r="P2038" i="22"/>
  <c r="Q2038" i="22"/>
  <c r="R2038" i="22"/>
  <c r="L2039" i="22"/>
  <c r="C2039" i="22"/>
  <c r="K2039" i="22" s="1"/>
  <c r="E2039" i="22"/>
  <c r="F2039" i="22"/>
  <c r="O2039" i="22" s="1"/>
  <c r="G2039" i="22"/>
  <c r="I2039" i="22"/>
  <c r="B2040" i="22"/>
  <c r="D1984" i="22"/>
  <c r="J1984" i="22"/>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E1823" i="22"/>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L1715" i="22"/>
  <c r="I1715" i="22"/>
  <c r="C1715" i="22"/>
  <c r="E1715" i="22"/>
  <c r="G1715" i="22"/>
  <c r="B1716" i="22"/>
  <c r="D1714" i="22"/>
  <c r="J1714" i="22"/>
  <c r="N1714" i="22" s="1"/>
  <c r="U1714" i="22" s="1"/>
  <c r="P1714" i="22"/>
  <c r="Q1714" i="22"/>
  <c r="R1714"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0" i="22"/>
  <c r="J1120" i="22"/>
  <c r="P1120" i="22"/>
  <c r="Q1120" i="22"/>
  <c r="R1120" i="22"/>
  <c r="L1121" i="22"/>
  <c r="G1121" i="22"/>
  <c r="C1121" i="22"/>
  <c r="K1121" i="22" s="1"/>
  <c r="F1121" i="22"/>
  <c r="O1121" i="22" s="1"/>
  <c r="I1121" i="22"/>
  <c r="B1122" i="22"/>
  <c r="E1121"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E689" i="22"/>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K581" i="22" s="1"/>
  <c r="E581" i="22"/>
  <c r="F581" i="22"/>
  <c r="O581" i="22" s="1"/>
  <c r="G581" i="22"/>
  <c r="I581" i="22"/>
  <c r="B582" i="22"/>
  <c r="M526" i="22"/>
  <c r="P526" i="22"/>
  <c r="Q526" i="22"/>
  <c r="R526" i="22"/>
  <c r="L527" i="22"/>
  <c r="C527" i="22"/>
  <c r="K527" i="22" s="1"/>
  <c r="E527" i="22"/>
  <c r="F527" i="22"/>
  <c r="O527" i="22" s="1"/>
  <c r="G527" i="22"/>
  <c r="I527" i="22"/>
  <c r="B528" i="22"/>
  <c r="D526" i="22"/>
  <c r="J526" i="22"/>
  <c r="N526" i="22" s="1"/>
  <c r="U526" i="22" s="1"/>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L365" i="22"/>
  <c r="B366" i="22"/>
  <c r="C365" i="22"/>
  <c r="G365" i="22"/>
  <c r="E365" i="22"/>
  <c r="I365" i="22"/>
  <c r="P364" i="22"/>
  <c r="Q364" i="22"/>
  <c r="R364" i="22"/>
  <c r="M310" i="22"/>
  <c r="L311" i="22"/>
  <c r="B312" i="22"/>
  <c r="E311" i="22"/>
  <c r="G311" i="22"/>
  <c r="C311" i="22"/>
  <c r="I311" i="22"/>
  <c r="D310" i="22"/>
  <c r="J310" i="22"/>
  <c r="N310" i="22" s="1"/>
  <c r="U310" i="22" s="1"/>
  <c r="P310" i="22"/>
  <c r="Q310" i="22"/>
  <c r="R310" i="22"/>
  <c r="D256" i="22"/>
  <c r="J256" i="22"/>
  <c r="L257" i="22"/>
  <c r="B258" i="22"/>
  <c r="G257" i="22"/>
  <c r="I257" i="22"/>
  <c r="C257" i="22"/>
  <c r="E257" i="22"/>
  <c r="P256" i="22"/>
  <c r="Q256" i="22"/>
  <c r="R256" i="22"/>
  <c r="M202" i="22"/>
  <c r="J202" i="22"/>
  <c r="N202" i="22" s="1"/>
  <c r="U202" i="22" s="1"/>
  <c r="D202" i="22"/>
  <c r="L203" i="22"/>
  <c r="G203" i="22"/>
  <c r="B204" i="22"/>
  <c r="I203" i="22"/>
  <c r="E203" i="22"/>
  <c r="C203" i="22"/>
  <c r="P202" i="22"/>
  <c r="Q202" i="22"/>
  <c r="R202" i="22"/>
  <c r="D148" i="22"/>
  <c r="J148" i="22"/>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552" i="23"/>
  <c r="N1552" i="23"/>
  <c r="AE1552" i="23" s="1"/>
  <c r="M1104" i="23"/>
  <c r="N1104" i="23"/>
  <c r="AE1104" i="23" s="1"/>
  <c r="M320" i="23"/>
  <c r="N320" i="23"/>
  <c r="AE320" i="23" s="1"/>
  <c r="M4119" i="22"/>
  <c r="N4119" i="22"/>
  <c r="U4119" i="22" s="1"/>
  <c r="M4065" i="22"/>
  <c r="N4065" i="22"/>
  <c r="U4065" i="22" s="1"/>
  <c r="M3603" i="22"/>
  <c r="N3603" i="22"/>
  <c r="U3603" i="22" s="1"/>
  <c r="M3549" i="22"/>
  <c r="N3549" i="22"/>
  <c r="U3549" i="22" s="1"/>
  <c r="M3279" i="22"/>
  <c r="N3279" i="22"/>
  <c r="U3279" i="22" s="1"/>
  <c r="M3225" i="22"/>
  <c r="N3225" i="22"/>
  <c r="U3225" i="22" s="1"/>
  <c r="M2901" i="22"/>
  <c r="N2901" i="22"/>
  <c r="U2901" i="22" s="1"/>
  <c r="M2631" i="22"/>
  <c r="N2631" i="22"/>
  <c r="U2631" i="22" s="1"/>
  <c r="M2307" i="22"/>
  <c r="N2307" i="22"/>
  <c r="U2307" i="22" s="1"/>
  <c r="M2037" i="22"/>
  <c r="N2037" i="22"/>
  <c r="U2037" i="22" s="1"/>
  <c r="M1983" i="22"/>
  <c r="N1983" i="22"/>
  <c r="U1983" i="22" s="1"/>
  <c r="M1713" i="22"/>
  <c r="N1713" i="22"/>
  <c r="U1713" i="22" s="1"/>
  <c r="M1659" i="22"/>
  <c r="N1659" i="22"/>
  <c r="U1659" i="22" s="1"/>
  <c r="M1335" i="22"/>
  <c r="N1335" i="22"/>
  <c r="U1335" i="22" s="1"/>
  <c r="M1119" i="22"/>
  <c r="N1119" i="22"/>
  <c r="U1119" i="22" s="1"/>
  <c r="M1065" i="22"/>
  <c r="N1065" i="22"/>
  <c r="U1065" i="22" s="1"/>
  <c r="M741" i="22"/>
  <c r="N741" i="22"/>
  <c r="U741" i="22" s="1"/>
  <c r="M525" i="22"/>
  <c r="N525" i="22"/>
  <c r="U525" i="22" s="1"/>
  <c r="M471" i="22"/>
  <c r="N471" i="22"/>
  <c r="U471" i="22" s="1"/>
  <c r="M363" i="22"/>
  <c r="N363" i="22"/>
  <c r="U363" i="22" s="1"/>
  <c r="M201" i="22"/>
  <c r="N201" i="22"/>
  <c r="U201" i="22" s="1"/>
  <c r="M93" i="22"/>
  <c r="N93" i="22"/>
  <c r="U93" i="22" s="1"/>
  <c r="AE1608" i="23"/>
  <c r="AK1608" i="23"/>
  <c r="K1553" i="23"/>
  <c r="F1553" i="23"/>
  <c r="O1553" i="23" s="1"/>
  <c r="K1497" i="23"/>
  <c r="F1497" i="23"/>
  <c r="O1497" i="23" s="1"/>
  <c r="F1273" i="23"/>
  <c r="O1273" i="23" s="1"/>
  <c r="K1273" i="23"/>
  <c r="K321" i="23"/>
  <c r="F321" i="23"/>
  <c r="O321" i="23" s="1"/>
  <c r="F4744" i="22"/>
  <c r="K4744" i="22"/>
  <c r="F4066" i="22"/>
  <c r="O4066" i="22" s="1"/>
  <c r="K4066" i="22"/>
  <c r="F3604" i="22"/>
  <c r="O3604" i="22" s="1"/>
  <c r="K3604" i="22"/>
  <c r="F3226" i="22"/>
  <c r="O3226" i="22" s="1"/>
  <c r="K3226" i="22"/>
  <c r="K2902" i="22"/>
  <c r="F2902" i="22"/>
  <c r="O2902" i="22" s="1"/>
  <c r="K2632" i="22"/>
  <c r="F2632" i="22"/>
  <c r="O2632" i="22" s="1"/>
  <c r="F2578" i="22"/>
  <c r="O2578" i="22" s="1"/>
  <c r="K2578" i="22"/>
  <c r="F2308" i="22"/>
  <c r="O2308" i="22" s="1"/>
  <c r="K2308" i="22"/>
  <c r="F2038" i="22"/>
  <c r="O2038" i="22" s="1"/>
  <c r="K2038" i="22"/>
  <c r="F1984" i="22"/>
  <c r="O1984" i="22" s="1"/>
  <c r="K1984" i="22"/>
  <c r="F1120" i="22"/>
  <c r="O1120" i="22" s="1"/>
  <c r="K1120" i="22"/>
  <c r="K364" i="22"/>
  <c r="F364" i="22"/>
  <c r="O364" i="22" s="1"/>
  <c r="F256" i="22"/>
  <c r="O256" i="22" s="1"/>
  <c r="K256" i="22"/>
  <c r="F148" i="22"/>
  <c r="O148" i="22" s="1"/>
  <c r="K148" i="22"/>
  <c r="F31" i="18"/>
  <c r="G31" i="18"/>
  <c r="H31" i="18"/>
  <c r="N2848" i="22" l="1"/>
  <c r="U2848" i="22" s="1"/>
  <c r="N2200" i="22"/>
  <c r="U2200" i="22" s="1"/>
  <c r="N1552" i="22"/>
  <c r="U1552" i="22" s="1"/>
  <c r="N1336" i="22"/>
  <c r="U1336" i="22" s="1"/>
  <c r="N904" i="22"/>
  <c r="U904" i="22" s="1"/>
  <c r="K1610" i="23"/>
  <c r="F1610" i="23"/>
  <c r="O1610" i="23" s="1"/>
  <c r="K938" i="23"/>
  <c r="F938" i="23"/>
  <c r="O938" i="23" s="1"/>
  <c r="K770" i="23"/>
  <c r="F770" i="23"/>
  <c r="O770" i="23" s="1"/>
  <c r="K434" i="23"/>
  <c r="F434" i="23"/>
  <c r="O434" i="23" s="1"/>
  <c r="K2309" i="22"/>
  <c r="F2309" i="22"/>
  <c r="O2309" i="22" s="1"/>
  <c r="K1823" i="22"/>
  <c r="F1823" i="22"/>
  <c r="O1823" i="22" s="1"/>
  <c r="K1013" i="22"/>
  <c r="F1013" i="22"/>
  <c r="O101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E1499" i="23"/>
  <c r="G1499" i="23"/>
  <c r="B1500" i="23"/>
  <c r="J1442" i="23"/>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J1330" i="23"/>
  <c r="D1330" i="23"/>
  <c r="Q1330" i="23"/>
  <c r="R1330" i="23"/>
  <c r="P1330" i="23"/>
  <c r="L1331" i="23"/>
  <c r="I1331" i="23"/>
  <c r="C1331" i="23"/>
  <c r="K1331" i="23" s="1"/>
  <c r="E1331" i="23"/>
  <c r="F1331" i="23"/>
  <c r="O1331" i="23" s="1"/>
  <c r="G1331" i="23"/>
  <c r="B1332" i="23"/>
  <c r="M1274" i="23"/>
  <c r="J1274" i="23"/>
  <c r="N1274" i="23" s="1"/>
  <c r="AE1274" i="23" s="1"/>
  <c r="D1274" i="23"/>
  <c r="Q1274" i="23"/>
  <c r="P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Q1162" i="23"/>
  <c r="R1162" i="23"/>
  <c r="P1162" i="23"/>
  <c r="L1163" i="23"/>
  <c r="I1163" i="23"/>
  <c r="C1163" i="23"/>
  <c r="K1163" i="23" s="1"/>
  <c r="E1163" i="23"/>
  <c r="F1163" i="23"/>
  <c r="O1163" i="23" s="1"/>
  <c r="G1163" i="23"/>
  <c r="B1164" i="23"/>
  <c r="J1106" i="23"/>
  <c r="D1106" i="23"/>
  <c r="Q1106" i="23"/>
  <c r="R1106" i="23"/>
  <c r="P1106" i="23"/>
  <c r="L1107" i="23"/>
  <c r="I1107" i="23"/>
  <c r="C1107" i="23"/>
  <c r="K1107" i="23" s="1"/>
  <c r="E1107" i="23"/>
  <c r="F1107" i="23"/>
  <c r="O1107" i="23" s="1"/>
  <c r="G1107" i="23"/>
  <c r="B1108" i="23"/>
  <c r="M1050" i="23"/>
  <c r="J1050" i="23"/>
  <c r="N1050" i="23" s="1"/>
  <c r="AE1050" i="23" s="1"/>
  <c r="D1050" i="23"/>
  <c r="Q1050" i="23"/>
  <c r="P1050" i="23"/>
  <c r="R1050" i="23"/>
  <c r="L1051" i="23"/>
  <c r="I1051" i="23"/>
  <c r="C1051" i="23"/>
  <c r="K1051" i="23" s="1"/>
  <c r="E1051" i="23"/>
  <c r="F1051" i="23"/>
  <c r="O1051" i="23" s="1"/>
  <c r="G1051" i="23"/>
  <c r="B1052" i="23"/>
  <c r="M994" i="23"/>
  <c r="J994" i="23"/>
  <c r="N994" i="23" s="1"/>
  <c r="AE994" i="23" s="1"/>
  <c r="D994" i="23"/>
  <c r="Q994" i="23"/>
  <c r="P994" i="23"/>
  <c r="R994" i="23"/>
  <c r="L995" i="23"/>
  <c r="I995" i="23"/>
  <c r="C995" i="23"/>
  <c r="K995" i="23" s="1"/>
  <c r="E995" i="23"/>
  <c r="F995" i="23"/>
  <c r="O995" i="23" s="1"/>
  <c r="G995" i="23"/>
  <c r="B996" i="23"/>
  <c r="M938" i="23"/>
  <c r="J938" i="23"/>
  <c r="N938" i="23" s="1"/>
  <c r="AE938" i="23" s="1"/>
  <c r="D938" i="23"/>
  <c r="Q938" i="23"/>
  <c r="P938" i="23"/>
  <c r="R938" i="23"/>
  <c r="L939" i="23"/>
  <c r="I939" i="23"/>
  <c r="C939" i="23"/>
  <c r="E939" i="23"/>
  <c r="G939" i="23"/>
  <c r="B940" i="23"/>
  <c r="M882" i="23"/>
  <c r="J882" i="23"/>
  <c r="N882" i="23" s="1"/>
  <c r="AE882" i="23" s="1"/>
  <c r="D882" i="23"/>
  <c r="P882" i="23"/>
  <c r="R882" i="23"/>
  <c r="Q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D4745" i="22"/>
  <c r="J4745" i="22"/>
  <c r="P4745" i="22"/>
  <c r="Q4745" i="22"/>
  <c r="R4745" i="22"/>
  <c r="L4746" i="22"/>
  <c r="C4746" i="22"/>
  <c r="K4746" i="22" s="1"/>
  <c r="E4746" i="22"/>
  <c r="F4746" i="22"/>
  <c r="G4746" i="22"/>
  <c r="I4746" i="22"/>
  <c r="B4747" i="22"/>
  <c r="U4690" i="22"/>
  <c r="S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E4230" i="22"/>
  <c r="G4230" i="22"/>
  <c r="I4230" i="22"/>
  <c r="B4231" i="22"/>
  <c r="D4175" i="22"/>
  <c r="J4175" i="22"/>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L4068" i="22"/>
  <c r="C4068" i="22"/>
  <c r="E4068" i="22"/>
  <c r="G4068" i="22"/>
  <c r="B4069" i="22"/>
  <c r="I4068"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E3660" i="22"/>
  <c r="G3660" i="22"/>
  <c r="I3660" i="22"/>
  <c r="B3661" i="22"/>
  <c r="P3605" i="22"/>
  <c r="Q3605" i="22"/>
  <c r="R3605" i="22"/>
  <c r="D3605" i="22"/>
  <c r="J3605" i="22"/>
  <c r="L3606" i="22"/>
  <c r="C3606" i="22"/>
  <c r="E3606" i="22"/>
  <c r="G3606" i="22"/>
  <c r="I3606" i="22"/>
  <c r="B3607" i="22"/>
  <c r="M3551" i="22"/>
  <c r="D3551" i="22"/>
  <c r="J3551" i="22"/>
  <c r="N3551" i="22" s="1"/>
  <c r="U3551" i="22" s="1"/>
  <c r="P3551" i="22"/>
  <c r="Q3551" i="22"/>
  <c r="R3551" i="22"/>
  <c r="L3552" i="22"/>
  <c r="E3552" i="22"/>
  <c r="B3553" i="22"/>
  <c r="C3552" i="22"/>
  <c r="G3552" i="22"/>
  <c r="I3552" i="22"/>
  <c r="D3497" i="22"/>
  <c r="J3497" i="22"/>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Q3389" i="22"/>
  <c r="P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E3228" i="22"/>
  <c r="G3228" i="22"/>
  <c r="I3228" i="22"/>
  <c r="B3229" i="22"/>
  <c r="D3173" i="22"/>
  <c r="J3173" i="22"/>
  <c r="P3173" i="22"/>
  <c r="Q3173" i="22"/>
  <c r="R3173" i="22"/>
  <c r="L3174" i="22"/>
  <c r="C3174" i="22"/>
  <c r="E3174" i="22"/>
  <c r="G3174" i="22"/>
  <c r="I3174" i="22"/>
  <c r="B3175" i="22"/>
  <c r="D3119" i="22"/>
  <c r="J3119" i="22"/>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D2849" i="22"/>
  <c r="J2849" i="22"/>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P2687" i="22"/>
  <c r="Q2687" i="22"/>
  <c r="R2687" i="22"/>
  <c r="J2687" i="22"/>
  <c r="N2687" i="22" s="1"/>
  <c r="U2687" i="22" s="1"/>
  <c r="D2687" i="22"/>
  <c r="L2688" i="22"/>
  <c r="C2688" i="22"/>
  <c r="K2688" i="22" s="1"/>
  <c r="E2688" i="22"/>
  <c r="F2688" i="22"/>
  <c r="O2688" i="22" s="1"/>
  <c r="G2688" i="22"/>
  <c r="B2689" i="22"/>
  <c r="I2688" i="22"/>
  <c r="M2633" i="22"/>
  <c r="J2633" i="22"/>
  <c r="N2633" i="22" s="1"/>
  <c r="U2633" i="22" s="1"/>
  <c r="D2633" i="22"/>
  <c r="P2633" i="22"/>
  <c r="Q2633" i="22"/>
  <c r="R2633" i="22"/>
  <c r="L2634" i="22"/>
  <c r="E2634" i="22"/>
  <c r="I2634" i="22"/>
  <c r="B2635" i="22"/>
  <c r="C2634" i="22"/>
  <c r="G2634" i="22"/>
  <c r="D2579" i="22"/>
  <c r="J2579" i="22"/>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E2148" i="22"/>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K1986" i="22" s="1"/>
  <c r="E1986" i="22"/>
  <c r="F1986" i="22"/>
  <c r="O1986" i="22" s="1"/>
  <c r="G1986" i="22"/>
  <c r="I1986" i="22"/>
  <c r="B1987" i="22"/>
  <c r="D1931" i="22"/>
  <c r="J1931" i="22"/>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E1770" i="22"/>
  <c r="G1770" i="22"/>
  <c r="I1770" i="22"/>
  <c r="B1771" i="22"/>
  <c r="J1715" i="22"/>
  <c r="D1715" i="22"/>
  <c r="P1715" i="22"/>
  <c r="Q1715" i="22"/>
  <c r="R1715" i="22"/>
  <c r="L1716" i="22"/>
  <c r="I1716" i="22"/>
  <c r="C1716" i="22"/>
  <c r="E1716" i="22"/>
  <c r="G1716" i="22"/>
  <c r="B1717"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B1447" i="22"/>
  <c r="I1446" i="22"/>
  <c r="M1391" i="22"/>
  <c r="D1391" i="22"/>
  <c r="J1391" i="22"/>
  <c r="N1391" i="22" s="1"/>
  <c r="U1391" i="22" s="1"/>
  <c r="P1391" i="22"/>
  <c r="Q1391" i="22"/>
  <c r="R1391" i="22"/>
  <c r="L1392" i="22"/>
  <c r="C1392" i="22"/>
  <c r="K1392" i="22" s="1"/>
  <c r="E1392" i="22"/>
  <c r="F1392" i="22"/>
  <c r="O1392" i="22" s="1"/>
  <c r="G1392" i="22"/>
  <c r="I1392" i="22"/>
  <c r="B1393" i="22"/>
  <c r="D1337" i="22"/>
  <c r="J1337" i="22"/>
  <c r="P1337" i="22"/>
  <c r="Q1337" i="22"/>
  <c r="R1337" i="22"/>
  <c r="L1338" i="22"/>
  <c r="C1338" i="22"/>
  <c r="K1338" i="22" s="1"/>
  <c r="E1338" i="22"/>
  <c r="F1338" i="22"/>
  <c r="O1338" i="22" s="1"/>
  <c r="G1338" i="22"/>
  <c r="I1338" i="22"/>
  <c r="B1339" i="22"/>
  <c r="D1283" i="22"/>
  <c r="J1283" i="22"/>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P1121" i="22"/>
  <c r="Q1121" i="22"/>
  <c r="R1121" i="22"/>
  <c r="D1121" i="22"/>
  <c r="J1121" i="22"/>
  <c r="N1121" i="22" s="1"/>
  <c r="U1121" i="22" s="1"/>
  <c r="L1122" i="22"/>
  <c r="E1122" i="22"/>
  <c r="B1123" i="22"/>
  <c r="C1122" i="22"/>
  <c r="I1122" i="22"/>
  <c r="G1122"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E744" i="22"/>
  <c r="G744" i="22"/>
  <c r="I744" i="22"/>
  <c r="B745" i="22"/>
  <c r="D689" i="22"/>
  <c r="J689" i="22"/>
  <c r="P689" i="22"/>
  <c r="Q689" i="22"/>
  <c r="R689" i="22"/>
  <c r="L690" i="22"/>
  <c r="C690" i="22"/>
  <c r="K690" i="22" s="1"/>
  <c r="E690" i="22"/>
  <c r="F690" i="22"/>
  <c r="O690" i="22" s="1"/>
  <c r="G690" i="22"/>
  <c r="I690" i="22"/>
  <c r="B691" i="22"/>
  <c r="D635" i="22"/>
  <c r="J635" i="22"/>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E528" i="22"/>
  <c r="G528" i="22"/>
  <c r="I528" i="22"/>
  <c r="C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K420" i="22" s="1"/>
  <c r="E420" i="22"/>
  <c r="F420" i="22"/>
  <c r="O420" i="22" s="1"/>
  <c r="G420" i="22"/>
  <c r="I420" i="22"/>
  <c r="B421" i="22"/>
  <c r="L366" i="22"/>
  <c r="E366" i="22"/>
  <c r="I366" i="22"/>
  <c r="G366" i="22"/>
  <c r="C366" i="22"/>
  <c r="K366" i="22" s="1"/>
  <c r="B367" i="22"/>
  <c r="F366" i="22"/>
  <c r="O366" i="22" s="1"/>
  <c r="J365" i="22"/>
  <c r="D365" i="22"/>
  <c r="P365" i="22"/>
  <c r="Q365" i="22"/>
  <c r="R365" i="22"/>
  <c r="L312" i="22"/>
  <c r="I312" i="22"/>
  <c r="G312" i="22"/>
  <c r="B313" i="22"/>
  <c r="C312" i="22"/>
  <c r="E312" i="22"/>
  <c r="P311" i="22"/>
  <c r="Q311" i="22"/>
  <c r="R311" i="22"/>
  <c r="J311" i="22"/>
  <c r="D311" i="22"/>
  <c r="L258" i="22"/>
  <c r="E258" i="22"/>
  <c r="I258" i="22"/>
  <c r="G258" i="22"/>
  <c r="C258" i="22"/>
  <c r="B259" i="22"/>
  <c r="P257" i="22"/>
  <c r="Q257" i="22"/>
  <c r="R257" i="22"/>
  <c r="D257" i="22"/>
  <c r="J257" i="22"/>
  <c r="P203" i="22"/>
  <c r="Q203" i="22"/>
  <c r="R203" i="22"/>
  <c r="L204" i="22"/>
  <c r="B205" i="22"/>
  <c r="G204" i="22"/>
  <c r="I204" i="22"/>
  <c r="E204" i="22"/>
  <c r="C204" i="22"/>
  <c r="D203" i="22"/>
  <c r="J203"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I34" i="17"/>
  <c r="L34" i="17"/>
  <c r="B35" i="17"/>
  <c r="B34" i="18"/>
  <c r="C34" i="17"/>
  <c r="F34" i="17" s="1"/>
  <c r="C34" i="18" s="1"/>
  <c r="E34" i="18" s="1"/>
  <c r="E34" i="17"/>
  <c r="G34" i="17"/>
  <c r="AM34" i="17" s="1"/>
  <c r="K34" i="17"/>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273" i="23"/>
  <c r="N1273" i="23"/>
  <c r="AE1273" i="23" s="1"/>
  <c r="M321" i="23"/>
  <c r="N321" i="23"/>
  <c r="AE321" i="23" s="1"/>
  <c r="M4744" i="22"/>
  <c r="N4744" i="22"/>
  <c r="N4066" i="22"/>
  <c r="U4066" i="22" s="1"/>
  <c r="M4066" i="22"/>
  <c r="M3604" i="22"/>
  <c r="N3604" i="22"/>
  <c r="U3604" i="22" s="1"/>
  <c r="M3226" i="22"/>
  <c r="N3226" i="22"/>
  <c r="U3226" i="22" s="1"/>
  <c r="M2902" i="22"/>
  <c r="N2902" i="22"/>
  <c r="U2902" i="22" s="1"/>
  <c r="M2632" i="22"/>
  <c r="N2632" i="22"/>
  <c r="U2632" i="22" s="1"/>
  <c r="M2578" i="22"/>
  <c r="N2578" i="22"/>
  <c r="U2578" i="22" s="1"/>
  <c r="M2308" i="22"/>
  <c r="N2308" i="22"/>
  <c r="U2308" i="22" s="1"/>
  <c r="M2038" i="22"/>
  <c r="N2038" i="22"/>
  <c r="U2038" i="22" s="1"/>
  <c r="M1984" i="22"/>
  <c r="N1984" i="22"/>
  <c r="U1984" i="22" s="1"/>
  <c r="M1120" i="22"/>
  <c r="N1120" i="22"/>
  <c r="U1120" i="22" s="1"/>
  <c r="N364" i="22"/>
  <c r="U364" i="22" s="1"/>
  <c r="M364" i="22"/>
  <c r="M256" i="22"/>
  <c r="N256" i="22"/>
  <c r="U256" i="22" s="1"/>
  <c r="M148" i="22"/>
  <c r="N148" i="22"/>
  <c r="U148" i="22" s="1"/>
  <c r="AE1609" i="23"/>
  <c r="AK1609" i="23"/>
  <c r="K1498" i="23"/>
  <c r="F1498" i="23"/>
  <c r="O1498" i="23" s="1"/>
  <c r="K1442" i="23"/>
  <c r="F1442" i="23"/>
  <c r="O1442" i="23" s="1"/>
  <c r="F1330" i="23"/>
  <c r="O1330" i="23" s="1"/>
  <c r="K1330" i="23"/>
  <c r="F1106" i="23"/>
  <c r="O1106" i="23" s="1"/>
  <c r="K1106" i="23"/>
  <c r="K266" i="23"/>
  <c r="F266" i="23"/>
  <c r="O266" i="23" s="1"/>
  <c r="K4745" i="22"/>
  <c r="F4745" i="22"/>
  <c r="F4691" i="22"/>
  <c r="K4691" i="22"/>
  <c r="K4175" i="22"/>
  <c r="F4175" i="22"/>
  <c r="O4175" i="22" s="1"/>
  <c r="K4067" i="22"/>
  <c r="F4067" i="22"/>
  <c r="O4067" i="22" s="1"/>
  <c r="F3605" i="22"/>
  <c r="O3605" i="22" s="1"/>
  <c r="K3605" i="22"/>
  <c r="K3497" i="22"/>
  <c r="F3497" i="22"/>
  <c r="O3497" i="22" s="1"/>
  <c r="F3227" i="22"/>
  <c r="O3227" i="22" s="1"/>
  <c r="K3227" i="22"/>
  <c r="K3173" i="22"/>
  <c r="F3173" i="22"/>
  <c r="O3173" i="22" s="1"/>
  <c r="K3119" i="22"/>
  <c r="F3119" i="22"/>
  <c r="O3119" i="22" s="1"/>
  <c r="F2903" i="22"/>
  <c r="O2903" i="22" s="1"/>
  <c r="K2903" i="22"/>
  <c r="F2849" i="22"/>
  <c r="O2849" i="22" s="1"/>
  <c r="K2849" i="22"/>
  <c r="K2579" i="22"/>
  <c r="F2579" i="22"/>
  <c r="O2579" i="22" s="1"/>
  <c r="F2255" i="22"/>
  <c r="O2255" i="22" s="1"/>
  <c r="K2255" i="22"/>
  <c r="K1931" i="22"/>
  <c r="F1931" i="22"/>
  <c r="O1931" i="22" s="1"/>
  <c r="K1715" i="22"/>
  <c r="F1715" i="22"/>
  <c r="O1715" i="22" s="1"/>
  <c r="F1607" i="22"/>
  <c r="O1607" i="22" s="1"/>
  <c r="K1607" i="22"/>
  <c r="F1337" i="22"/>
  <c r="O1337" i="22" s="1"/>
  <c r="K1337" i="22"/>
  <c r="K1283" i="22"/>
  <c r="F1283" i="22"/>
  <c r="O1283" i="22" s="1"/>
  <c r="F959" i="22"/>
  <c r="O959" i="22" s="1"/>
  <c r="K959" i="22"/>
  <c r="F689" i="22"/>
  <c r="O689" i="22" s="1"/>
  <c r="K689" i="22"/>
  <c r="F635" i="22"/>
  <c r="O635" i="22" s="1"/>
  <c r="K635" i="22"/>
  <c r="K365" i="22"/>
  <c r="F365" i="22"/>
  <c r="O365" i="22" s="1"/>
  <c r="K311" i="22"/>
  <c r="F311" i="22"/>
  <c r="O311" i="22" s="1"/>
  <c r="F257" i="22"/>
  <c r="O257" i="22" s="1"/>
  <c r="K257" i="22"/>
  <c r="K203" i="22"/>
  <c r="F203" i="22"/>
  <c r="O203" i="22" s="1"/>
  <c r="F32" i="18"/>
  <c r="G32" i="18"/>
  <c r="H32" i="18"/>
  <c r="K4230" i="22" l="1"/>
  <c r="F4230" i="22"/>
  <c r="O4230" i="22" s="1"/>
  <c r="K3660" i="22"/>
  <c r="F3660" i="22"/>
  <c r="O3660" i="22" s="1"/>
  <c r="K2850" i="22"/>
  <c r="F2850" i="22"/>
  <c r="O2850" i="22" s="1"/>
  <c r="K2310" i="22"/>
  <c r="F2310" i="22"/>
  <c r="O2310" i="22" s="1"/>
  <c r="K2040" i="22"/>
  <c r="F2040" i="22"/>
  <c r="O2040" i="22" s="1"/>
  <c r="K1770" i="22"/>
  <c r="F1770" i="22"/>
  <c r="O1770" i="22" s="1"/>
  <c r="K1554" i="22"/>
  <c r="F1554" i="22"/>
  <c r="O1554" i="22" s="1"/>
  <c r="K744" i="22"/>
  <c r="F744" i="22"/>
  <c r="O744" i="22" s="1"/>
  <c r="K474" i="22"/>
  <c r="F474" i="22"/>
  <c r="O474" i="22" s="1"/>
  <c r="K150" i="22"/>
  <c r="F150" i="22"/>
  <c r="O150"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B1389" i="23"/>
  <c r="C1388" i="23"/>
  <c r="K1388" i="23" s="1"/>
  <c r="E1388" i="23"/>
  <c r="F1388" i="23"/>
  <c r="O1388" i="23" s="1"/>
  <c r="G1388" i="23"/>
  <c r="M1331" i="23"/>
  <c r="J1331" i="23"/>
  <c r="N1331" i="23" s="1"/>
  <c r="AE1331" i="23" s="1"/>
  <c r="D1331" i="23"/>
  <c r="Q1331" i="23"/>
  <c r="P1331" i="23"/>
  <c r="R1331" i="23"/>
  <c r="L1332" i="23"/>
  <c r="I1332" i="23"/>
  <c r="C1332" i="23"/>
  <c r="K1332" i="23" s="1"/>
  <c r="E1332" i="23"/>
  <c r="F1332" i="23"/>
  <c r="O1332" i="23" s="1"/>
  <c r="G1332" i="23"/>
  <c r="B1333" i="23"/>
  <c r="M1275" i="23"/>
  <c r="J1275" i="23"/>
  <c r="N1275" i="23" s="1"/>
  <c r="AE1275" i="23" s="1"/>
  <c r="D1275" i="23"/>
  <c r="Q1275" i="23"/>
  <c r="R1275" i="23"/>
  <c r="P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Q1163" i="23"/>
  <c r="P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E1052" i="23"/>
  <c r="G1052" i="23"/>
  <c r="B1053" i="23"/>
  <c r="M995" i="23"/>
  <c r="J995" i="23"/>
  <c r="N995" i="23" s="1"/>
  <c r="AE995" i="23" s="1"/>
  <c r="D995" i="23"/>
  <c r="Q995" i="23"/>
  <c r="P995" i="23"/>
  <c r="R995" i="23"/>
  <c r="L996" i="23"/>
  <c r="I996" i="23"/>
  <c r="C996" i="23"/>
  <c r="K996" i="23" s="1"/>
  <c r="E996" i="23"/>
  <c r="F996" i="23"/>
  <c r="O996" i="23" s="1"/>
  <c r="G996" i="23"/>
  <c r="B997" i="23"/>
  <c r="J939" i="23"/>
  <c r="D939" i="23"/>
  <c r="Q939" i="23"/>
  <c r="R939" i="23"/>
  <c r="P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R827" i="23"/>
  <c r="Q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E268" i="23"/>
  <c r="G268" i="23"/>
  <c r="B269" i="23"/>
  <c r="M4746" i="22"/>
  <c r="D4746" i="22"/>
  <c r="J4746" i="22"/>
  <c r="N4746" i="22" s="1"/>
  <c r="P4746" i="22"/>
  <c r="Q4746" i="22"/>
  <c r="R4746" i="22"/>
  <c r="L4747" i="22"/>
  <c r="C4747" i="22"/>
  <c r="K4747" i="22" s="1"/>
  <c r="E4747" i="22"/>
  <c r="F4747" i="22"/>
  <c r="G4747" i="22"/>
  <c r="I4747" i="22"/>
  <c r="B4748" i="22"/>
  <c r="T4690" i="22"/>
  <c r="U4691" i="22"/>
  <c r="S4691" i="22"/>
  <c r="T4691" i="22" s="1"/>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D4068" i="22"/>
  <c r="J4068" i="22"/>
  <c r="P4068" i="22"/>
  <c r="Q4068" i="22"/>
  <c r="R4068" i="22"/>
  <c r="L4069" i="22"/>
  <c r="I4069" i="22"/>
  <c r="B4070" i="22"/>
  <c r="C4069" i="22"/>
  <c r="E4069" i="22"/>
  <c r="G4069" i="22"/>
  <c r="D3768" i="22"/>
  <c r="J3768" i="22"/>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D3606" i="22"/>
  <c r="J3606" i="22"/>
  <c r="P3606" i="22"/>
  <c r="Q3606" i="22"/>
  <c r="R3606" i="22"/>
  <c r="L3607" i="22"/>
  <c r="G3607" i="22"/>
  <c r="I3607" i="22"/>
  <c r="C3607" i="22"/>
  <c r="E3607" i="22"/>
  <c r="B3608" i="22"/>
  <c r="L3553" i="22"/>
  <c r="I3553" i="22"/>
  <c r="C3553" i="22"/>
  <c r="K3553" i="22" s="1"/>
  <c r="E3553" i="22"/>
  <c r="F3553" i="22"/>
  <c r="O3553" i="22" s="1"/>
  <c r="G3553" i="22"/>
  <c r="B3554" i="22"/>
  <c r="D3552" i="22"/>
  <c r="J3552" i="22"/>
  <c r="P3552" i="22"/>
  <c r="Q3552" i="22"/>
  <c r="R3552" i="22"/>
  <c r="M3498" i="22"/>
  <c r="D3498" i="22"/>
  <c r="J3498" i="22"/>
  <c r="N3498" i="22" s="1"/>
  <c r="U3498" i="22" s="1"/>
  <c r="P3498" i="22"/>
  <c r="Q3498" i="22"/>
  <c r="R3498" i="22"/>
  <c r="L3499" i="22"/>
  <c r="C3499" i="22"/>
  <c r="E3499" i="22"/>
  <c r="G3499" i="22"/>
  <c r="I3499" i="22"/>
  <c r="B3500" i="22"/>
  <c r="D3444" i="22"/>
  <c r="J3444" i="22"/>
  <c r="Q3444" i="22"/>
  <c r="R3444" i="22"/>
  <c r="P3444" i="22"/>
  <c r="L3445" i="22"/>
  <c r="C3445" i="22"/>
  <c r="K3445" i="22" s="1"/>
  <c r="E3445" i="22"/>
  <c r="F3445" i="22"/>
  <c r="O3445" i="22" s="1"/>
  <c r="G3445" i="22"/>
  <c r="I3445" i="22"/>
  <c r="B3446" i="22"/>
  <c r="M3390" i="22"/>
  <c r="D3390" i="22"/>
  <c r="J3390" i="22"/>
  <c r="N3390" i="22" s="1"/>
  <c r="U3390" i="22" s="1"/>
  <c r="Q3390" i="22"/>
  <c r="P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Q3282" i="22"/>
  <c r="P3282" i="22"/>
  <c r="R3282" i="22"/>
  <c r="L3283" i="22"/>
  <c r="C3283" i="22"/>
  <c r="K3283" i="22" s="1"/>
  <c r="E3283" i="22"/>
  <c r="F3283" i="22"/>
  <c r="O3283" i="22" s="1"/>
  <c r="G3283" i="22"/>
  <c r="I3283" i="22"/>
  <c r="B3284" i="22"/>
  <c r="D3228" i="22"/>
  <c r="J3228" i="22"/>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D3120" i="22"/>
  <c r="J3120" i="22"/>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D2796" i="22"/>
  <c r="J2796" i="22"/>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L2635" i="22"/>
  <c r="I2635" i="22"/>
  <c r="B2636" i="22"/>
  <c r="C2635" i="22"/>
  <c r="K2635" i="22" s="1"/>
  <c r="F2635" i="22"/>
  <c r="O2635" i="22" s="1"/>
  <c r="E2635" i="22"/>
  <c r="G2635" i="22"/>
  <c r="J2634" i="22"/>
  <c r="D2634" i="22"/>
  <c r="Q2634" i="22"/>
  <c r="P2634" i="22"/>
  <c r="R2634"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D2202" i="22"/>
  <c r="J2202" i="22"/>
  <c r="P2202" i="22"/>
  <c r="Q2202" i="22"/>
  <c r="R2202" i="22"/>
  <c r="L2203" i="22"/>
  <c r="C2203" i="22"/>
  <c r="K2203" i="22" s="1"/>
  <c r="E2203" i="22"/>
  <c r="F2203" i="22"/>
  <c r="O2203" i="22" s="1"/>
  <c r="G2203" i="22"/>
  <c r="I2203" i="22"/>
  <c r="B2204" i="22"/>
  <c r="D2148" i="22"/>
  <c r="J2148" i="22"/>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E1879" i="22"/>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J1716" i="22"/>
  <c r="D1716" i="22"/>
  <c r="P1716" i="22"/>
  <c r="Q1716" i="22"/>
  <c r="R1716" i="22"/>
  <c r="L1717" i="22"/>
  <c r="I1717" i="22"/>
  <c r="B1718" i="22"/>
  <c r="C1717" i="22"/>
  <c r="K1717" i="22" s="1"/>
  <c r="E1717" i="22"/>
  <c r="F1717" i="22"/>
  <c r="O1717" i="22" s="1"/>
  <c r="G1717"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D1500" i="22"/>
  <c r="J1500" i="22"/>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B1448" i="22"/>
  <c r="I1447"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D1230" i="22"/>
  <c r="J1230" i="22"/>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E1177" i="22"/>
  <c r="G1177" i="22"/>
  <c r="I1177" i="22"/>
  <c r="B1178" i="22"/>
  <c r="L1123" i="22"/>
  <c r="G1123" i="22"/>
  <c r="B1124" i="22"/>
  <c r="C1123" i="22"/>
  <c r="E1123" i="22"/>
  <c r="I1123" i="22"/>
  <c r="J1122" i="22"/>
  <c r="D1122" i="22"/>
  <c r="P1122" i="22"/>
  <c r="Q1122" i="22"/>
  <c r="R1122"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E961" i="22"/>
  <c r="G961" i="22"/>
  <c r="I961" i="22"/>
  <c r="B962" i="22"/>
  <c r="D906" i="22"/>
  <c r="J906" i="22"/>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E637" i="22"/>
  <c r="G637" i="22"/>
  <c r="I637" i="22"/>
  <c r="B638" i="22"/>
  <c r="D582" i="22"/>
  <c r="J582" i="22"/>
  <c r="P582" i="22"/>
  <c r="Q582" i="22"/>
  <c r="R582" i="22"/>
  <c r="L583" i="22"/>
  <c r="C583" i="22"/>
  <c r="E583" i="22"/>
  <c r="G583" i="22"/>
  <c r="I583" i="22"/>
  <c r="B584" i="22"/>
  <c r="P528" i="22"/>
  <c r="Q528" i="22"/>
  <c r="R528" i="22"/>
  <c r="J528" i="22"/>
  <c r="D528" i="22"/>
  <c r="L529" i="22"/>
  <c r="E529" i="22"/>
  <c r="G529" i="22"/>
  <c r="I529" i="22"/>
  <c r="C529" i="22"/>
  <c r="K529" i="22" s="1"/>
  <c r="F529" i="22"/>
  <c r="O529" i="22" s="1"/>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P366" i="22"/>
  <c r="Q366" i="22"/>
  <c r="R366" i="22"/>
  <c r="J366" i="22"/>
  <c r="D366" i="22"/>
  <c r="M366" i="22" s="1"/>
  <c r="L367" i="22"/>
  <c r="I367" i="22"/>
  <c r="G367" i="22"/>
  <c r="B368" i="22"/>
  <c r="E367" i="22"/>
  <c r="C367" i="22"/>
  <c r="P312" i="22"/>
  <c r="Q312" i="22"/>
  <c r="R312" i="22"/>
  <c r="L313" i="22"/>
  <c r="B314" i="22"/>
  <c r="C313" i="22"/>
  <c r="G313" i="22"/>
  <c r="I313" i="22"/>
  <c r="E313" i="22"/>
  <c r="J312" i="22"/>
  <c r="D312" i="22"/>
  <c r="P258" i="22"/>
  <c r="Q258" i="22"/>
  <c r="R258" i="22"/>
  <c r="J258" i="22"/>
  <c r="D258" i="22"/>
  <c r="L259" i="22"/>
  <c r="E259" i="22"/>
  <c r="B260" i="22"/>
  <c r="G259" i="22"/>
  <c r="C259" i="22"/>
  <c r="I259" i="22"/>
  <c r="L205" i="22"/>
  <c r="E205" i="22"/>
  <c r="B206" i="22"/>
  <c r="C205" i="22"/>
  <c r="I205" i="22"/>
  <c r="G205" i="22"/>
  <c r="P204" i="22"/>
  <c r="Q204" i="22"/>
  <c r="R204" i="22"/>
  <c r="D204" i="22"/>
  <c r="J204"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E86" i="12"/>
  <c r="O34" i="17"/>
  <c r="L35" i="17"/>
  <c r="C42" i="10" s="1"/>
  <c r="B35" i="18"/>
  <c r="C35" i="17"/>
  <c r="E35" i="17"/>
  <c r="G35" i="17"/>
  <c r="AN35" i="17" s="1"/>
  <c r="I35" i="17"/>
  <c r="C39" i="10" s="1"/>
  <c r="B36" i="17"/>
  <c r="C37" i="10"/>
  <c r="J34" i="17"/>
  <c r="D34" i="17"/>
  <c r="AL34" i="17"/>
  <c r="AK34" i="17"/>
  <c r="AJ34" i="17"/>
  <c r="AI34" i="17"/>
  <c r="AH34" i="17"/>
  <c r="AG34" i="17"/>
  <c r="AF34" i="17"/>
  <c r="AE34" i="17"/>
  <c r="AD34" i="17"/>
  <c r="AC34" i="17"/>
  <c r="AB34" i="17"/>
  <c r="AA34" i="17"/>
  <c r="Z34" i="17"/>
  <c r="Y34" i="17"/>
  <c r="X34" i="17"/>
  <c r="W34" i="17"/>
  <c r="P34" i="17"/>
  <c r="Q34" i="17"/>
  <c r="R34" i="17"/>
  <c r="V34" i="17"/>
  <c r="M34" i="17"/>
  <c r="N34" i="17"/>
  <c r="U34" i="17" s="1"/>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M1442" i="23"/>
  <c r="N1442" i="23"/>
  <c r="AE1442" i="23" s="1"/>
  <c r="M1330" i="23"/>
  <c r="N1330" i="23"/>
  <c r="AE1330" i="23" s="1"/>
  <c r="M1106" i="23"/>
  <c r="N1106" i="23"/>
  <c r="AE1106" i="23" s="1"/>
  <c r="M266" i="23"/>
  <c r="N266" i="23"/>
  <c r="AE266" i="23" s="1"/>
  <c r="M4745" i="22"/>
  <c r="N4745" i="22"/>
  <c r="M4691" i="22"/>
  <c r="N4691" i="22"/>
  <c r="M4175" i="22"/>
  <c r="N4175" i="22"/>
  <c r="U4175" i="22" s="1"/>
  <c r="M4067" i="22"/>
  <c r="N4067" i="22"/>
  <c r="U4067" i="22" s="1"/>
  <c r="M3605" i="22"/>
  <c r="N3605" i="22"/>
  <c r="U3605" i="22" s="1"/>
  <c r="M3497" i="22"/>
  <c r="N3497" i="22"/>
  <c r="U3497" i="22" s="1"/>
  <c r="M3227" i="22"/>
  <c r="N3227" i="22"/>
  <c r="U3227" i="22" s="1"/>
  <c r="M3173" i="22"/>
  <c r="N3173" i="22"/>
  <c r="U3173" i="22" s="1"/>
  <c r="M3119" i="22"/>
  <c r="N3119" i="22"/>
  <c r="U3119" i="22" s="1"/>
  <c r="M2903" i="22"/>
  <c r="N2903" i="22"/>
  <c r="U2903" i="22" s="1"/>
  <c r="M2849" i="22"/>
  <c r="N2849" i="22"/>
  <c r="U2849" i="22" s="1"/>
  <c r="M2579" i="22"/>
  <c r="N2579" i="22"/>
  <c r="U2579" i="22" s="1"/>
  <c r="M2255" i="22"/>
  <c r="N2255" i="22"/>
  <c r="U2255" i="22" s="1"/>
  <c r="M1931" i="22"/>
  <c r="N1931" i="22"/>
  <c r="U1931" i="22" s="1"/>
  <c r="M1715" i="22"/>
  <c r="N1715" i="22"/>
  <c r="U1715" i="22" s="1"/>
  <c r="M1607" i="22"/>
  <c r="N1607" i="22"/>
  <c r="U1607" i="22" s="1"/>
  <c r="M1337" i="22"/>
  <c r="N1337" i="22"/>
  <c r="U1337" i="22" s="1"/>
  <c r="M1283" i="22"/>
  <c r="N1283" i="22"/>
  <c r="U1283" i="22" s="1"/>
  <c r="M959" i="22"/>
  <c r="N959" i="22"/>
  <c r="U959" i="22" s="1"/>
  <c r="M689" i="22"/>
  <c r="N689" i="22"/>
  <c r="U689" i="22" s="1"/>
  <c r="M635" i="22"/>
  <c r="N635" i="22"/>
  <c r="U635" i="22" s="1"/>
  <c r="M365" i="22"/>
  <c r="N365" i="22"/>
  <c r="U365" i="22" s="1"/>
  <c r="M311" i="22"/>
  <c r="N311" i="22"/>
  <c r="U311" i="22" s="1"/>
  <c r="N257" i="22"/>
  <c r="U257" i="22" s="1"/>
  <c r="M257" i="22"/>
  <c r="N203" i="22"/>
  <c r="U203" i="22" s="1"/>
  <c r="M203" i="22"/>
  <c r="AE1610" i="23"/>
  <c r="AK1610" i="23"/>
  <c r="K1555" i="23"/>
  <c r="F1555" i="23"/>
  <c r="O1555" i="23" s="1"/>
  <c r="F1499" i="23"/>
  <c r="O1499" i="23" s="1"/>
  <c r="K1499" i="23"/>
  <c r="F939" i="23"/>
  <c r="O939" i="23" s="1"/>
  <c r="K939" i="23"/>
  <c r="K4068" i="22"/>
  <c r="F4068" i="22"/>
  <c r="O4068" i="22" s="1"/>
  <c r="F3768" i="22"/>
  <c r="O3768" i="22" s="1"/>
  <c r="K3768" i="22"/>
  <c r="K3606" i="22"/>
  <c r="F3606" i="22"/>
  <c r="O3606" i="22" s="1"/>
  <c r="F3552" i="22"/>
  <c r="O3552" i="22" s="1"/>
  <c r="K3552" i="22"/>
  <c r="F3444" i="22"/>
  <c r="O3444" i="22" s="1"/>
  <c r="K3444" i="22"/>
  <c r="F3228" i="22"/>
  <c r="O3228" i="22" s="1"/>
  <c r="K3228" i="22"/>
  <c r="K3174" i="22"/>
  <c r="F3174" i="22"/>
  <c r="O3174" i="22" s="1"/>
  <c r="K3120" i="22"/>
  <c r="F3120" i="22"/>
  <c r="O3120" i="22" s="1"/>
  <c r="K2796" i="22"/>
  <c r="F2796" i="22"/>
  <c r="O2796" i="22" s="1"/>
  <c r="K2634" i="22"/>
  <c r="F2634" i="22"/>
  <c r="O2634" i="22" s="1"/>
  <c r="K2472" i="22"/>
  <c r="F2472" i="22"/>
  <c r="O2472" i="22" s="1"/>
  <c r="K2202" i="22"/>
  <c r="F2202" i="22"/>
  <c r="O2202" i="22" s="1"/>
  <c r="F2148" i="22"/>
  <c r="O2148" i="22" s="1"/>
  <c r="K2148" i="22"/>
  <c r="F1878" i="22"/>
  <c r="O1878" i="22" s="1"/>
  <c r="K1878" i="22"/>
  <c r="K1824" i="22"/>
  <c r="F1824" i="22"/>
  <c r="O1824" i="22" s="1"/>
  <c r="K1716" i="22"/>
  <c r="F1716" i="22"/>
  <c r="O1716" i="22" s="1"/>
  <c r="K1500" i="22"/>
  <c r="F1500" i="22"/>
  <c r="O1500" i="22" s="1"/>
  <c r="K1230" i="22"/>
  <c r="F1230" i="22"/>
  <c r="O1230" i="22" s="1"/>
  <c r="K1122" i="22"/>
  <c r="F1122" i="22"/>
  <c r="O1122" i="22" s="1"/>
  <c r="K906" i="22"/>
  <c r="F906" i="22"/>
  <c r="O906" i="22" s="1"/>
  <c r="F582" i="22"/>
  <c r="O582" i="22" s="1"/>
  <c r="K582" i="22"/>
  <c r="F528" i="22"/>
  <c r="O528" i="22" s="1"/>
  <c r="K528" i="22"/>
  <c r="K312" i="22"/>
  <c r="F312" i="22"/>
  <c r="O312" i="22" s="1"/>
  <c r="K258" i="22"/>
  <c r="F258" i="22"/>
  <c r="O258" i="22" s="1"/>
  <c r="F204" i="22"/>
  <c r="O204" i="22" s="1"/>
  <c r="K204" i="22"/>
  <c r="F33" i="18"/>
  <c r="G33" i="18"/>
  <c r="H33" i="18"/>
  <c r="N366" i="22" l="1"/>
  <c r="U366" i="22" s="1"/>
  <c r="K940" i="23"/>
  <c r="F940" i="23"/>
  <c r="O940" i="23" s="1"/>
  <c r="K660" i="23"/>
  <c r="F660" i="23"/>
  <c r="O660" i="23" s="1"/>
  <c r="K4177" i="22"/>
  <c r="F4177" i="22"/>
  <c r="O4177" i="22" s="1"/>
  <c r="K2797" i="22"/>
  <c r="F2797" i="22"/>
  <c r="O2797" i="22" s="1"/>
  <c r="K2257" i="22"/>
  <c r="F2257" i="22"/>
  <c r="O2257" i="22" s="1"/>
  <c r="K1987" i="22"/>
  <c r="F1987" i="22"/>
  <c r="O1987" i="22" s="1"/>
  <c r="K1177" i="22"/>
  <c r="F1177" i="22"/>
  <c r="O1177" i="22" s="1"/>
  <c r="K637" i="22"/>
  <c r="F637" i="22"/>
  <c r="O637" i="22" s="1"/>
  <c r="F35" i="17"/>
  <c r="C35" i="18" s="1"/>
  <c r="E35" i="18" s="1"/>
  <c r="K35" i="17"/>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M1388" i="23"/>
  <c r="L1389" i="23"/>
  <c r="I1389" i="23"/>
  <c r="G1389" i="23"/>
  <c r="B1390" i="23"/>
  <c r="C1389" i="23"/>
  <c r="E1389" i="23"/>
  <c r="J1388" i="23"/>
  <c r="N1388" i="23" s="1"/>
  <c r="AE1388" i="23" s="1"/>
  <c r="D1388" i="23"/>
  <c r="P1388" i="23"/>
  <c r="Q1388" i="23"/>
  <c r="R1388" i="23"/>
  <c r="M1332" i="23"/>
  <c r="J1332" i="23"/>
  <c r="N1332" i="23" s="1"/>
  <c r="AE1332" i="23" s="1"/>
  <c r="D1332" i="23"/>
  <c r="Q1332" i="23"/>
  <c r="P1332" i="23"/>
  <c r="R1332" i="23"/>
  <c r="L1333" i="23"/>
  <c r="I1333" i="23"/>
  <c r="C1333" i="23"/>
  <c r="K1333" i="23" s="1"/>
  <c r="E1333" i="23"/>
  <c r="F1333" i="23"/>
  <c r="O1333" i="23" s="1"/>
  <c r="G1333" i="23"/>
  <c r="B1334" i="23"/>
  <c r="J1276" i="23"/>
  <c r="D1276" i="23"/>
  <c r="Q1276" i="23"/>
  <c r="P1276" i="23"/>
  <c r="R1276" i="23"/>
  <c r="L1277" i="23"/>
  <c r="I1277" i="23"/>
  <c r="C1277" i="23"/>
  <c r="K1277" i="23" s="1"/>
  <c r="E1277" i="23"/>
  <c r="F1277" i="23"/>
  <c r="O1277" i="23" s="1"/>
  <c r="G1277" i="23"/>
  <c r="B1278" i="23"/>
  <c r="M1220" i="23"/>
  <c r="J1220" i="23"/>
  <c r="N1220" i="23" s="1"/>
  <c r="AE1220" i="23" s="1"/>
  <c r="D1220" i="23"/>
  <c r="Q1220" i="23"/>
  <c r="R1220" i="23"/>
  <c r="P1220" i="23"/>
  <c r="L1221" i="23"/>
  <c r="I1221" i="23"/>
  <c r="C1221" i="23"/>
  <c r="K1221" i="23" s="1"/>
  <c r="E1221" i="23"/>
  <c r="F1221" i="23"/>
  <c r="O1221" i="23" s="1"/>
  <c r="G1221" i="23"/>
  <c r="B1222" i="23"/>
  <c r="M1164" i="23"/>
  <c r="J1164" i="23"/>
  <c r="N1164" i="23" s="1"/>
  <c r="AE1164" i="23" s="1"/>
  <c r="D1164" i="23"/>
  <c r="Q1164" i="23"/>
  <c r="P1164" i="23"/>
  <c r="R1164" i="23"/>
  <c r="L1165" i="23"/>
  <c r="I1165" i="23"/>
  <c r="C1165" i="23"/>
  <c r="K1165" i="23" s="1"/>
  <c r="E1165" i="23"/>
  <c r="F1165" i="23"/>
  <c r="O1165" i="23" s="1"/>
  <c r="G1165" i="23"/>
  <c r="B1166" i="23"/>
  <c r="M1108" i="23"/>
  <c r="J1108" i="23"/>
  <c r="N1108" i="23" s="1"/>
  <c r="AE1108" i="23" s="1"/>
  <c r="D1108" i="23"/>
  <c r="Q1108" i="23"/>
  <c r="R1108" i="23"/>
  <c r="P1108" i="23"/>
  <c r="L1109" i="23"/>
  <c r="I1109" i="23"/>
  <c r="C1109" i="23"/>
  <c r="K1109" i="23" s="1"/>
  <c r="E1109" i="23"/>
  <c r="F1109" i="23"/>
  <c r="O1109" i="23" s="1"/>
  <c r="G1109" i="23"/>
  <c r="B1110" i="23"/>
  <c r="J1052" i="23"/>
  <c r="D1052" i="23"/>
  <c r="Q1052" i="23"/>
  <c r="P1052" i="23"/>
  <c r="R1052" i="23"/>
  <c r="L1053" i="23"/>
  <c r="I1053" i="23"/>
  <c r="C1053" i="23"/>
  <c r="E1053" i="23"/>
  <c r="G1053" i="23"/>
  <c r="B1054" i="23"/>
  <c r="M996" i="23"/>
  <c r="J996" i="23"/>
  <c r="N996" i="23" s="1"/>
  <c r="AE996" i="23" s="1"/>
  <c r="D996" i="23"/>
  <c r="Q996" i="23"/>
  <c r="P996" i="23"/>
  <c r="R996" i="23"/>
  <c r="L997" i="23"/>
  <c r="I997" i="23"/>
  <c r="C997" i="23"/>
  <c r="K997" i="23" s="1"/>
  <c r="E997" i="23"/>
  <c r="F997" i="23"/>
  <c r="O997" i="23" s="1"/>
  <c r="G997" i="23"/>
  <c r="B998" i="23"/>
  <c r="J940" i="23"/>
  <c r="D940" i="23"/>
  <c r="M940" i="23" s="1"/>
  <c r="Q940" i="23"/>
  <c r="P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R772" i="23"/>
  <c r="Q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K325" i="23" s="1"/>
  <c r="E325" i="23"/>
  <c r="F325" i="23"/>
  <c r="O325" i="23" s="1"/>
  <c r="G325" i="23"/>
  <c r="B326" i="23"/>
  <c r="J268" i="23"/>
  <c r="D268" i="23"/>
  <c r="P268" i="23"/>
  <c r="Q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U4692" i="22"/>
  <c r="S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E4124" i="22"/>
  <c r="G4124" i="22"/>
  <c r="I4124" i="22"/>
  <c r="B4125" i="22"/>
  <c r="L4070" i="22"/>
  <c r="C4070" i="22"/>
  <c r="E4070" i="22"/>
  <c r="G4070" i="22"/>
  <c r="I4070" i="22"/>
  <c r="B4071" i="22"/>
  <c r="D4069" i="22"/>
  <c r="J4069" i="22"/>
  <c r="P4069" i="22"/>
  <c r="Q4069" i="22"/>
  <c r="R4069"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P3607" i="22"/>
  <c r="Q3607" i="22"/>
  <c r="R3607" i="22"/>
  <c r="J3607" i="22"/>
  <c r="D3607" i="22"/>
  <c r="L3608" i="22"/>
  <c r="C3608" i="22"/>
  <c r="K3608" i="22" s="1"/>
  <c r="E3608" i="22"/>
  <c r="F3608" i="22"/>
  <c r="O3608" i="22" s="1"/>
  <c r="G3608" i="22"/>
  <c r="B3609" i="22"/>
  <c r="I3608" i="22"/>
  <c r="M3553" i="22"/>
  <c r="J3553" i="22"/>
  <c r="N3553" i="22" s="1"/>
  <c r="U3553" i="22" s="1"/>
  <c r="D3553" i="22"/>
  <c r="P3553" i="22"/>
  <c r="Q3553" i="22"/>
  <c r="R3553" i="22"/>
  <c r="L3554" i="22"/>
  <c r="E3554" i="22"/>
  <c r="G3554" i="22"/>
  <c r="C3554" i="22"/>
  <c r="I3554" i="22"/>
  <c r="B3555" i="22"/>
  <c r="D3499" i="22"/>
  <c r="J3499" i="22"/>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Q3283" i="22"/>
  <c r="P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D2851" i="22"/>
  <c r="J2851" i="22"/>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L2636" i="22"/>
  <c r="G2636" i="22"/>
  <c r="I2636" i="22"/>
  <c r="C2636" i="22"/>
  <c r="K2636" i="22" s="1"/>
  <c r="E2636" i="22"/>
  <c r="B2637" i="22"/>
  <c r="F2636" i="22"/>
  <c r="O2636" i="22" s="1"/>
  <c r="J2635" i="22"/>
  <c r="N2635" i="22" s="1"/>
  <c r="U2635" i="22" s="1"/>
  <c r="D2635" i="22"/>
  <c r="P2635" i="22"/>
  <c r="Q2635" i="22"/>
  <c r="R2635" i="22"/>
  <c r="M2581" i="22"/>
  <c r="D2581" i="22"/>
  <c r="J2581" i="22"/>
  <c r="N2581" i="22" s="1"/>
  <c r="U2581" i="22" s="1"/>
  <c r="P2581" i="22"/>
  <c r="Q2581" i="22"/>
  <c r="R2581" i="22"/>
  <c r="L2582" i="22"/>
  <c r="C2582" i="22"/>
  <c r="K2582" i="22" s="1"/>
  <c r="E2582" i="22"/>
  <c r="F2582" i="22"/>
  <c r="O2582" i="22" s="1"/>
  <c r="G2582" i="22"/>
  <c r="I2582" i="22"/>
  <c r="B2583" i="22"/>
  <c r="D2527" i="22"/>
  <c r="J2527" i="22"/>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D1879" i="22"/>
  <c r="J1879" i="22"/>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L1718" i="22"/>
  <c r="I1718" i="22"/>
  <c r="B1719" i="22"/>
  <c r="C1718" i="22"/>
  <c r="E1718" i="22"/>
  <c r="G1718" i="22"/>
  <c r="J1717" i="22"/>
  <c r="D1717" i="22"/>
  <c r="M1717" i="22" s="1"/>
  <c r="N1717" i="22" s="1"/>
  <c r="U1717" i="22" s="1"/>
  <c r="P1717" i="22"/>
  <c r="Q1717" i="22"/>
  <c r="R1717"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D1555" i="22"/>
  <c r="J1555" i="22"/>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P1123" i="22"/>
  <c r="Q1123" i="22"/>
  <c r="R1123" i="22"/>
  <c r="L1124" i="22"/>
  <c r="C1124" i="22"/>
  <c r="K1124" i="22" s="1"/>
  <c r="G1124" i="22"/>
  <c r="F1124" i="22"/>
  <c r="O1124" i="22" s="1"/>
  <c r="E1124" i="22"/>
  <c r="B1125" i="22"/>
  <c r="I1124" i="22"/>
  <c r="D1123" i="22"/>
  <c r="J1123"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D961" i="22"/>
  <c r="J961" i="22"/>
  <c r="P961" i="22"/>
  <c r="Q961" i="22"/>
  <c r="R961" i="22"/>
  <c r="L962" i="22"/>
  <c r="C962" i="22"/>
  <c r="E962" i="22"/>
  <c r="G962" i="22"/>
  <c r="I962" i="22"/>
  <c r="B963" i="22"/>
  <c r="D907" i="22"/>
  <c r="J907" i="22"/>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D583" i="22"/>
  <c r="J583" i="22"/>
  <c r="P583" i="22"/>
  <c r="Q583" i="22"/>
  <c r="R583" i="22"/>
  <c r="L584" i="22"/>
  <c r="C584" i="22"/>
  <c r="K584" i="22" s="1"/>
  <c r="E584" i="22"/>
  <c r="F584" i="22"/>
  <c r="O584" i="22" s="1"/>
  <c r="G584" i="22"/>
  <c r="I584" i="22"/>
  <c r="B585" i="22"/>
  <c r="M529" i="22"/>
  <c r="P529" i="22"/>
  <c r="Q529" i="22"/>
  <c r="R529" i="22"/>
  <c r="J529" i="22"/>
  <c r="N529" i="22" s="1"/>
  <c r="U529" i="22" s="1"/>
  <c r="D529" i="22"/>
  <c r="L530" i="22"/>
  <c r="G530" i="22"/>
  <c r="I530" i="22"/>
  <c r="B531" i="22"/>
  <c r="C530" i="22"/>
  <c r="K530" i="22" s="1"/>
  <c r="E530" i="22"/>
  <c r="F530" i="22"/>
  <c r="O530" i="22" s="1"/>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P367" i="22"/>
  <c r="Q367" i="22"/>
  <c r="R367" i="22"/>
  <c r="L368" i="22"/>
  <c r="E368" i="22"/>
  <c r="B369" i="22"/>
  <c r="I368" i="22"/>
  <c r="C368" i="22"/>
  <c r="G368" i="22"/>
  <c r="J367" i="22"/>
  <c r="D367" i="22"/>
  <c r="L314" i="22"/>
  <c r="G314" i="22"/>
  <c r="C314" i="22"/>
  <c r="K314" i="22" s="1"/>
  <c r="I314" i="22"/>
  <c r="F314" i="22"/>
  <c r="O314" i="22" s="1"/>
  <c r="E314" i="22"/>
  <c r="B315" i="22"/>
  <c r="J313" i="22"/>
  <c r="D313" i="22"/>
  <c r="P313" i="22"/>
  <c r="Q313" i="22"/>
  <c r="R313" i="22"/>
  <c r="L260" i="22"/>
  <c r="B261" i="22"/>
  <c r="E260" i="22"/>
  <c r="C260" i="22"/>
  <c r="I260" i="22"/>
  <c r="G260" i="22"/>
  <c r="P259" i="22"/>
  <c r="Q259" i="22"/>
  <c r="R259" i="22"/>
  <c r="D259" i="22"/>
  <c r="J259" i="22"/>
  <c r="L206" i="22"/>
  <c r="B207" i="22"/>
  <c r="C206" i="22"/>
  <c r="K206" i="22" s="1"/>
  <c r="E206" i="22"/>
  <c r="F206" i="22"/>
  <c r="O206" i="22" s="1"/>
  <c r="I206" i="22"/>
  <c r="G206" i="22"/>
  <c r="J205" i="22"/>
  <c r="D205" i="22"/>
  <c r="P205" i="22"/>
  <c r="Q205" i="22"/>
  <c r="R205" i="22"/>
  <c r="M151" i="22"/>
  <c r="D151" i="22"/>
  <c r="J151" i="22"/>
  <c r="N151" i="22" s="1"/>
  <c r="U151" i="22" s="1"/>
  <c r="P151" i="22"/>
  <c r="Q151" i="22"/>
  <c r="R151" i="22"/>
  <c r="L152" i="22"/>
  <c r="C152" i="22"/>
  <c r="E152" i="22"/>
  <c r="G152" i="22"/>
  <c r="I152" i="22"/>
  <c r="B153" i="22"/>
  <c r="D97" i="22"/>
  <c r="M97" i="22" s="1"/>
  <c r="N97" i="22" s="1"/>
  <c r="U97" i="22" s="1"/>
  <c r="J97" i="22"/>
  <c r="P97" i="22"/>
  <c r="Q97" i="22"/>
  <c r="R97" i="22"/>
  <c r="L98" i="22"/>
  <c r="C98" i="22"/>
  <c r="K98" i="22" s="1"/>
  <c r="E98" i="22"/>
  <c r="F98" i="22"/>
  <c r="O98" i="22" s="1"/>
  <c r="G98" i="22"/>
  <c r="I98" i="22"/>
  <c r="B99" i="22"/>
  <c r="G85" i="12"/>
  <c r="D35" i="17"/>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M35" i="17"/>
  <c r="N35" i="17" s="1"/>
  <c r="G36" i="17"/>
  <c r="AO36" i="17" s="1"/>
  <c r="L36" i="17"/>
  <c r="B37" i="17"/>
  <c r="C36" i="17"/>
  <c r="F36" i="17" s="1"/>
  <c r="C36" i="18" s="1"/>
  <c r="E36" i="18" s="1"/>
  <c r="E36" i="17"/>
  <c r="I36" i="17"/>
  <c r="K36" i="17"/>
  <c r="B36" i="18"/>
  <c r="C86" i="12"/>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M939" i="23"/>
  <c r="N939" i="23"/>
  <c r="AE939" i="23" s="1"/>
  <c r="M4068" i="22"/>
  <c r="N4068" i="22"/>
  <c r="U4068" i="22" s="1"/>
  <c r="M3768" i="22"/>
  <c r="N3768" i="22"/>
  <c r="U3768" i="22" s="1"/>
  <c r="M3606" i="22"/>
  <c r="N3606" i="22"/>
  <c r="U3606" i="22" s="1"/>
  <c r="M3552" i="22"/>
  <c r="N3552" i="22"/>
  <c r="U3552" i="22" s="1"/>
  <c r="M3444" i="22"/>
  <c r="N3444" i="22"/>
  <c r="U3444" i="22" s="1"/>
  <c r="M3228" i="22"/>
  <c r="N3228" i="22"/>
  <c r="U3228" i="22" s="1"/>
  <c r="M3174" i="22"/>
  <c r="N3174" i="22"/>
  <c r="U3174" i="22" s="1"/>
  <c r="M3120" i="22"/>
  <c r="N3120" i="22"/>
  <c r="U3120" i="22" s="1"/>
  <c r="M2796" i="22"/>
  <c r="N2796" i="22"/>
  <c r="M2634" i="22"/>
  <c r="N2634" i="22"/>
  <c r="U2634" i="22" s="1"/>
  <c r="M2472" i="22"/>
  <c r="N2472" i="22"/>
  <c r="U2472" i="22" s="1"/>
  <c r="M2202" i="22"/>
  <c r="N2202" i="22"/>
  <c r="U2202" i="22" s="1"/>
  <c r="M2148" i="22"/>
  <c r="N2148" i="22"/>
  <c r="U2148" i="22" s="1"/>
  <c r="M1878" i="22"/>
  <c r="N1878" i="22"/>
  <c r="U1878" i="22" s="1"/>
  <c r="M1824" i="22"/>
  <c r="N1824" i="22"/>
  <c r="U1824" i="22" s="1"/>
  <c r="M1716" i="22"/>
  <c r="N1716" i="22"/>
  <c r="U1716" i="22" s="1"/>
  <c r="M1500" i="22"/>
  <c r="N1500" i="22"/>
  <c r="U1500" i="22" s="1"/>
  <c r="M1230" i="22"/>
  <c r="N1230" i="22"/>
  <c r="U1230" i="22" s="1"/>
  <c r="M1122" i="22"/>
  <c r="N1122" i="22"/>
  <c r="U1122" i="22" s="1"/>
  <c r="M906" i="22"/>
  <c r="N906" i="22"/>
  <c r="U906" i="22" s="1"/>
  <c r="M582" i="22"/>
  <c r="N582" i="22"/>
  <c r="U582" i="22" s="1"/>
  <c r="M528" i="22"/>
  <c r="N528" i="22"/>
  <c r="U528" i="22" s="1"/>
  <c r="M312" i="22"/>
  <c r="N312" i="22"/>
  <c r="U312" i="22" s="1"/>
  <c r="N258" i="22"/>
  <c r="U258" i="22" s="1"/>
  <c r="M258" i="22"/>
  <c r="N204" i="22"/>
  <c r="U204" i="22" s="1"/>
  <c r="M204" i="22"/>
  <c r="AE1611" i="23"/>
  <c r="K1500" i="23"/>
  <c r="F1500" i="23"/>
  <c r="O1500" i="23" s="1"/>
  <c r="K1444" i="23"/>
  <c r="F1444" i="23"/>
  <c r="O1444" i="23" s="1"/>
  <c r="F1276" i="23"/>
  <c r="O1276" i="23" s="1"/>
  <c r="K1276" i="23"/>
  <c r="F1052" i="23"/>
  <c r="O1052" i="23" s="1"/>
  <c r="K1052" i="23"/>
  <c r="K268" i="23"/>
  <c r="F268" i="23"/>
  <c r="O268" i="23" s="1"/>
  <c r="D4639" i="22"/>
  <c r="F4639" i="22"/>
  <c r="O4639" i="22" s="1"/>
  <c r="F4123" i="22"/>
  <c r="O4123" i="22" s="1"/>
  <c r="K4123" i="22"/>
  <c r="F4069" i="22"/>
  <c r="O4069" i="22" s="1"/>
  <c r="K4069" i="22"/>
  <c r="K3607" i="22"/>
  <c r="F3607" i="22"/>
  <c r="O3607" i="22" s="1"/>
  <c r="F3499" i="22"/>
  <c r="O3499" i="22" s="1"/>
  <c r="K3499" i="22"/>
  <c r="F3175" i="22"/>
  <c r="O3175" i="22" s="1"/>
  <c r="K3175" i="22"/>
  <c r="F2851" i="22"/>
  <c r="O2851" i="22" s="1"/>
  <c r="K2851" i="22"/>
  <c r="K2527" i="22"/>
  <c r="F2527" i="22"/>
  <c r="O2527" i="22" s="1"/>
  <c r="K1879" i="22"/>
  <c r="F1879" i="22"/>
  <c r="O1879" i="22" s="1"/>
  <c r="K1555" i="22"/>
  <c r="F1555" i="22"/>
  <c r="O1555" i="22" s="1"/>
  <c r="K1123" i="22"/>
  <c r="F1123" i="22"/>
  <c r="O1123" i="22" s="1"/>
  <c r="F961" i="22"/>
  <c r="O961" i="22" s="1"/>
  <c r="K961" i="22"/>
  <c r="F907" i="22"/>
  <c r="O907" i="22" s="1"/>
  <c r="K907" i="22"/>
  <c r="K583" i="22"/>
  <c r="F583" i="22"/>
  <c r="O583" i="22" s="1"/>
  <c r="F367" i="22"/>
  <c r="O367" i="22" s="1"/>
  <c r="K367" i="22"/>
  <c r="K313" i="22"/>
  <c r="F313" i="22"/>
  <c r="O313" i="22" s="1"/>
  <c r="F259" i="22"/>
  <c r="O259" i="22" s="1"/>
  <c r="K259" i="22"/>
  <c r="K205" i="22"/>
  <c r="F205" i="22"/>
  <c r="O205" i="22" s="1"/>
  <c r="F34" i="18"/>
  <c r="G34" i="18"/>
  <c r="H34" i="18"/>
  <c r="N940" i="23" l="1"/>
  <c r="AE940" i="23" s="1"/>
  <c r="N4585" i="22"/>
  <c r="N421" i="22"/>
  <c r="U421" i="22" s="1"/>
  <c r="N4747" i="22"/>
  <c r="N4693" i="22"/>
  <c r="N3013" i="22"/>
  <c r="U3013" i="22" s="1"/>
  <c r="N4531" i="22"/>
  <c r="N4231" i="22"/>
  <c r="U4231" i="22" s="1"/>
  <c r="N4177" i="22"/>
  <c r="U4177" i="22" s="1"/>
  <c r="N2689" i="22"/>
  <c r="U2689" i="22" s="1"/>
  <c r="N2365" i="22"/>
  <c r="U2365" i="22" s="1"/>
  <c r="N1069" i="22"/>
  <c r="U1069" i="22" s="1"/>
  <c r="N604" i="23"/>
  <c r="AE604" i="23" s="1"/>
  <c r="K493" i="23"/>
  <c r="F493" i="23"/>
  <c r="O493" i="23" s="1"/>
  <c r="K381" i="23"/>
  <c r="F381" i="23"/>
  <c r="O381" i="23" s="1"/>
  <c r="D4640" i="22"/>
  <c r="F4640" i="22"/>
  <c r="O4640" i="22" s="1"/>
  <c r="K4124" i="22"/>
  <c r="F4124" i="22"/>
  <c r="O4124" i="22" s="1"/>
  <c r="K3662" i="22"/>
  <c r="F3662" i="22"/>
  <c r="O3662" i="22" s="1"/>
  <c r="K3338" i="22"/>
  <c r="F3338" i="22"/>
  <c r="O3338" i="22" s="1"/>
  <c r="K1988" i="22"/>
  <c r="F1988" i="22"/>
  <c r="O1988" i="22" s="1"/>
  <c r="K1772" i="22"/>
  <c r="F1772" i="22"/>
  <c r="O1772" i="22" s="1"/>
  <c r="K1718" i="22"/>
  <c r="F1718" i="22"/>
  <c r="O1718" i="22" s="1"/>
  <c r="K1502" i="22"/>
  <c r="F1502" i="22"/>
  <c r="O1502" i="22" s="1"/>
  <c r="K1232" i="22"/>
  <c r="F1232" i="22"/>
  <c r="O1232" i="22" s="1"/>
  <c r="K1016" i="22"/>
  <c r="F1016" i="22"/>
  <c r="O1016" i="22" s="1"/>
  <c r="K692" i="22"/>
  <c r="F692" i="22"/>
  <c r="O692" i="22" s="1"/>
  <c r="K152" i="22"/>
  <c r="F152" i="22"/>
  <c r="O15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K1446" i="23" s="1"/>
  <c r="E1446" i="23"/>
  <c r="F1446" i="23"/>
  <c r="O1446" i="23" s="1"/>
  <c r="G1446" i="23"/>
  <c r="B1447" i="23"/>
  <c r="P1389" i="23"/>
  <c r="Q1389" i="23"/>
  <c r="R1389" i="23"/>
  <c r="L1390" i="23"/>
  <c r="I1390" i="23"/>
  <c r="G1390" i="23"/>
  <c r="C1390" i="23"/>
  <c r="E1390" i="23"/>
  <c r="B1391" i="23"/>
  <c r="J1389" i="23"/>
  <c r="D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Q1277" i="23"/>
  <c r="R1277" i="23"/>
  <c r="P1277" i="23"/>
  <c r="L1278" i="23"/>
  <c r="I1278" i="23"/>
  <c r="C1278" i="23"/>
  <c r="K1278" i="23" s="1"/>
  <c r="E1278" i="23"/>
  <c r="F1278" i="23"/>
  <c r="O1278" i="23" s="1"/>
  <c r="G1278" i="23"/>
  <c r="B1279" i="23"/>
  <c r="M1221" i="23"/>
  <c r="J1221" i="23"/>
  <c r="N1221" i="23" s="1"/>
  <c r="AE1221" i="23" s="1"/>
  <c r="D1221" i="23"/>
  <c r="Q1221" i="23"/>
  <c r="P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Q1053" i="23"/>
  <c r="R1053" i="23"/>
  <c r="P1053" i="23"/>
  <c r="L1054" i="23"/>
  <c r="I1054" i="23"/>
  <c r="C1054" i="23"/>
  <c r="K1054" i="23" s="1"/>
  <c r="E1054" i="23"/>
  <c r="F1054" i="23"/>
  <c r="O1054" i="23" s="1"/>
  <c r="G1054" i="23"/>
  <c r="B1055" i="23"/>
  <c r="J997" i="23"/>
  <c r="D997" i="23"/>
  <c r="M997" i="23" s="1"/>
  <c r="Q997" i="23"/>
  <c r="R997" i="23"/>
  <c r="P997" i="23"/>
  <c r="L998" i="23"/>
  <c r="I998" i="23"/>
  <c r="C998" i="23"/>
  <c r="K998" i="23" s="1"/>
  <c r="E998" i="23"/>
  <c r="F998" i="23"/>
  <c r="O998" i="23" s="1"/>
  <c r="G998" i="23"/>
  <c r="B999" i="23"/>
  <c r="M941" i="23"/>
  <c r="J941" i="23"/>
  <c r="N941" i="23" s="1"/>
  <c r="AE941" i="23" s="1"/>
  <c r="D941" i="23"/>
  <c r="Q941" i="23"/>
  <c r="P941" i="23"/>
  <c r="R941" i="23"/>
  <c r="L942" i="23"/>
  <c r="I942" i="23"/>
  <c r="C942" i="23"/>
  <c r="K942" i="23" s="1"/>
  <c r="E942" i="23"/>
  <c r="F942" i="23"/>
  <c r="O942" i="23" s="1"/>
  <c r="G942" i="23"/>
  <c r="B943" i="23"/>
  <c r="M885" i="23"/>
  <c r="J885" i="23"/>
  <c r="N885" i="23" s="1"/>
  <c r="AE885" i="23" s="1"/>
  <c r="D885" i="23"/>
  <c r="P885" i="23"/>
  <c r="R885" i="23"/>
  <c r="Q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E774" i="23"/>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G3609" i="22"/>
  <c r="I3609" i="22"/>
  <c r="B3610" i="22"/>
  <c r="C3609" i="22"/>
  <c r="E3609" i="22"/>
  <c r="P3554" i="22"/>
  <c r="Q3554" i="22"/>
  <c r="R3554" i="22"/>
  <c r="D3554" i="22"/>
  <c r="J3554" i="22"/>
  <c r="L3555" i="22"/>
  <c r="G3555" i="22"/>
  <c r="I3555" i="22"/>
  <c r="C3555" i="22"/>
  <c r="E3555" i="22"/>
  <c r="B3556" i="22"/>
  <c r="M3500" i="22"/>
  <c r="D3500" i="22"/>
  <c r="J3500" i="22"/>
  <c r="N3500" i="22" s="1"/>
  <c r="U3500" i="22" s="1"/>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Q3392" i="22"/>
  <c r="P3392" i="22"/>
  <c r="R3392" i="22"/>
  <c r="L3393" i="22"/>
  <c r="C3393" i="22"/>
  <c r="K3393" i="22" s="1"/>
  <c r="E3393" i="22"/>
  <c r="F3393" i="22"/>
  <c r="O3393" i="22" s="1"/>
  <c r="G3393" i="22"/>
  <c r="I3393" i="22"/>
  <c r="B3394" i="22"/>
  <c r="M3338" i="22"/>
  <c r="D3338" i="22"/>
  <c r="J3338" i="22"/>
  <c r="N3338" i="22" s="1"/>
  <c r="U3338" i="22" s="1"/>
  <c r="Q3338" i="22"/>
  <c r="P3338" i="22"/>
  <c r="R3338" i="22"/>
  <c r="L3339" i="22"/>
  <c r="C3339" i="22"/>
  <c r="K3339" i="22" s="1"/>
  <c r="E3339" i="22"/>
  <c r="F3339" i="22"/>
  <c r="O3339" i="22" s="1"/>
  <c r="G3339" i="22"/>
  <c r="I3339" i="22"/>
  <c r="B3340" i="22"/>
  <c r="M3284" i="22"/>
  <c r="D3284" i="22"/>
  <c r="J3284" i="22"/>
  <c r="N3284" i="22" s="1"/>
  <c r="U3284" i="22" s="1"/>
  <c r="Q3284" i="22"/>
  <c r="P3284" i="22"/>
  <c r="R3284" i="22"/>
  <c r="L3285" i="22"/>
  <c r="C3285" i="22"/>
  <c r="E3285" i="22"/>
  <c r="G3285" i="22"/>
  <c r="I3285" i="22"/>
  <c r="B3286" i="22"/>
  <c r="M3230" i="22"/>
  <c r="D3230" i="22"/>
  <c r="J3230" i="22"/>
  <c r="N3230" i="22" s="1"/>
  <c r="U3230" i="22" s="1"/>
  <c r="P3230" i="22"/>
  <c r="Q3230" i="22"/>
  <c r="R3230" i="22"/>
  <c r="L3231" i="22"/>
  <c r="C3231" i="22"/>
  <c r="E3231" i="22"/>
  <c r="G3231" i="22"/>
  <c r="I3231" i="22"/>
  <c r="B3232" i="22"/>
  <c r="D3176" i="22"/>
  <c r="J3176" i="22"/>
  <c r="P3176" i="22"/>
  <c r="Q3176" i="22"/>
  <c r="R3176" i="22"/>
  <c r="L3177" i="22"/>
  <c r="C3177" i="22"/>
  <c r="E3177" i="22"/>
  <c r="G3177" i="22"/>
  <c r="I3177" i="22"/>
  <c r="B3178" i="22"/>
  <c r="D3122" i="22"/>
  <c r="J3122" i="22"/>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E2907" i="22"/>
  <c r="G2907" i="22"/>
  <c r="I2907" i="22"/>
  <c r="B2908" i="22"/>
  <c r="D2852" i="22"/>
  <c r="J2852" i="22"/>
  <c r="P2852" i="22"/>
  <c r="Q2852" i="22"/>
  <c r="R2852" i="22"/>
  <c r="L2853" i="22"/>
  <c r="C2853" i="22"/>
  <c r="K2853" i="22" s="1"/>
  <c r="E2853" i="22"/>
  <c r="F2853" i="22"/>
  <c r="O2853" i="22" s="1"/>
  <c r="G2853" i="22"/>
  <c r="I2853" i="22"/>
  <c r="B2854" i="22"/>
  <c r="D2798" i="22"/>
  <c r="J2798" i="22"/>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B2692" i="22"/>
  <c r="I2691" i="22"/>
  <c r="M2636" i="22"/>
  <c r="P2636" i="22"/>
  <c r="Q2636" i="22"/>
  <c r="R2636" i="22"/>
  <c r="J2636" i="22"/>
  <c r="N2636" i="22" s="1"/>
  <c r="U2636" i="22" s="1"/>
  <c r="D2636" i="22"/>
  <c r="L2637" i="22"/>
  <c r="B2638" i="22"/>
  <c r="C2637" i="22"/>
  <c r="K2637" i="22" s="1"/>
  <c r="G2637" i="22"/>
  <c r="E2637" i="22"/>
  <c r="F2637" i="22"/>
  <c r="O2637" i="22" s="1"/>
  <c r="I2637" i="22"/>
  <c r="M2582" i="22"/>
  <c r="D2582" i="22"/>
  <c r="J2582" i="22"/>
  <c r="N2582" i="22" s="1"/>
  <c r="U2582" i="22" s="1"/>
  <c r="P2582" i="22"/>
  <c r="Q2582" i="22"/>
  <c r="R2582" i="22"/>
  <c r="L2583" i="22"/>
  <c r="C2583" i="22"/>
  <c r="E2583" i="22"/>
  <c r="G2583" i="22"/>
  <c r="I2583" i="22"/>
  <c r="B2584" i="22"/>
  <c r="D2528" i="22"/>
  <c r="J2528" i="22"/>
  <c r="P2528" i="22"/>
  <c r="Q2528" i="22"/>
  <c r="R2528" i="22"/>
  <c r="L2529" i="22"/>
  <c r="C2529" i="22"/>
  <c r="E2529" i="22"/>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E1989" i="22"/>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L1719" i="22"/>
  <c r="I1719" i="22"/>
  <c r="C1719" i="22"/>
  <c r="K1719" i="22" s="1"/>
  <c r="E1719" i="22"/>
  <c r="F1719" i="22"/>
  <c r="O1719" i="22" s="1"/>
  <c r="G1719" i="22"/>
  <c r="B1720" i="22"/>
  <c r="D1718" i="22"/>
  <c r="J1718" i="22"/>
  <c r="N1718" i="22" s="1"/>
  <c r="U1718" i="22" s="1"/>
  <c r="P1718" i="22"/>
  <c r="Q1718" i="22"/>
  <c r="R1718" i="22"/>
  <c r="M1664" i="22"/>
  <c r="D1664" i="22"/>
  <c r="J1664" i="22"/>
  <c r="N1664" i="22" s="1"/>
  <c r="U1664" i="22" s="1"/>
  <c r="P1664" i="22"/>
  <c r="Q1664" i="22"/>
  <c r="R1664" i="22"/>
  <c r="L1665" i="22"/>
  <c r="C1665" i="22"/>
  <c r="E1665" i="22"/>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E1341" i="22"/>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I1125" i="22"/>
  <c r="F1125" i="22"/>
  <c r="O1125" i="22" s="1"/>
  <c r="B1126" i="22"/>
  <c r="G1125" i="22"/>
  <c r="E1125"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D962" i="22"/>
  <c r="J962" i="22"/>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P530" i="22"/>
  <c r="Q530" i="22"/>
  <c r="R530" i="22"/>
  <c r="L531" i="22"/>
  <c r="C531" i="22"/>
  <c r="K531" i="22" s="1"/>
  <c r="E531" i="22"/>
  <c r="F531" i="22"/>
  <c r="O531" i="22" s="1"/>
  <c r="G531" i="22"/>
  <c r="I531" i="22"/>
  <c r="B532" i="22"/>
  <c r="J530" i="22"/>
  <c r="N530" i="22" s="1"/>
  <c r="U530" i="22" s="1"/>
  <c r="D530"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L369" i="22"/>
  <c r="B370" i="22"/>
  <c r="C369" i="22"/>
  <c r="K369" i="22" s="1"/>
  <c r="G369" i="22"/>
  <c r="F369" i="22"/>
  <c r="O369" i="22" s="1"/>
  <c r="I369" i="22"/>
  <c r="E369" i="22"/>
  <c r="D368" i="22"/>
  <c r="J368" i="22"/>
  <c r="P368" i="22"/>
  <c r="Q368" i="22"/>
  <c r="R368" i="22"/>
  <c r="M314" i="22"/>
  <c r="P314" i="22"/>
  <c r="Q314" i="22"/>
  <c r="R314" i="22"/>
  <c r="D314" i="22"/>
  <c r="J314" i="22"/>
  <c r="N314" i="22" s="1"/>
  <c r="U314" i="22" s="1"/>
  <c r="L315" i="22"/>
  <c r="G315" i="22"/>
  <c r="I315" i="22"/>
  <c r="E315" i="22"/>
  <c r="B316" i="22"/>
  <c r="C315" i="22"/>
  <c r="L261" i="22"/>
  <c r="B262" i="22"/>
  <c r="E261" i="22"/>
  <c r="I261" i="22"/>
  <c r="C261" i="22"/>
  <c r="G261" i="22"/>
  <c r="J260" i="22"/>
  <c r="D260" i="22"/>
  <c r="P260" i="22"/>
  <c r="Q260" i="22"/>
  <c r="R260" i="22"/>
  <c r="M206" i="22"/>
  <c r="L207" i="22"/>
  <c r="G207" i="22"/>
  <c r="I207" i="22"/>
  <c r="C207" i="22"/>
  <c r="E207" i="22"/>
  <c r="B208" i="22"/>
  <c r="D206" i="22"/>
  <c r="J206" i="22"/>
  <c r="N206" i="22" s="1"/>
  <c r="U206" i="22" s="1"/>
  <c r="P206" i="22"/>
  <c r="Q206" i="22"/>
  <c r="R206"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C45" i="10"/>
  <c r="F35" i="18"/>
  <c r="C46" i="10"/>
  <c r="G35" i="18"/>
  <c r="C47" i="10"/>
  <c r="H35" i="18"/>
  <c r="C48" i="10"/>
  <c r="C43" i="10"/>
  <c r="U35" i="17"/>
  <c r="C44" i="10"/>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I37" i="17"/>
  <c r="B38" i="17"/>
  <c r="C37" i="17"/>
  <c r="E37" i="17"/>
  <c r="G37" i="17"/>
  <c r="L37" i="17"/>
  <c r="B37" i="18"/>
  <c r="D36" i="17"/>
  <c r="J36" i="17"/>
  <c r="M36" i="17"/>
  <c r="N36" i="17"/>
  <c r="U36" i="17" s="1"/>
  <c r="G86" i="12"/>
  <c r="AR16" i="17"/>
  <c r="B102" i="12"/>
  <c r="I102" i="12" s="1"/>
  <c r="AQ15" i="17"/>
  <c r="AP17" i="17"/>
  <c r="AP18" i="17"/>
  <c r="AP19" i="17"/>
  <c r="AP20" i="17"/>
  <c r="AP21" i="17"/>
  <c r="AP22" i="17"/>
  <c r="AP23" i="17"/>
  <c r="AP24" i="17"/>
  <c r="AP25" i="17"/>
  <c r="AP26" i="17"/>
  <c r="AP27" i="17"/>
  <c r="AP28" i="17"/>
  <c r="AP29" i="17"/>
  <c r="AP30" i="17"/>
  <c r="AP31" i="17"/>
  <c r="AP32" i="17"/>
  <c r="AP34" i="17"/>
  <c r="AP35" i="17"/>
  <c r="AP36" i="17"/>
  <c r="AP37" i="17"/>
  <c r="AP33" i="17"/>
  <c r="M1500" i="23"/>
  <c r="N1500" i="23"/>
  <c r="AE1500" i="23" s="1"/>
  <c r="M1444" i="23"/>
  <c r="N1444" i="23"/>
  <c r="AE1444" i="23" s="1"/>
  <c r="M1276" i="23"/>
  <c r="N1276" i="23"/>
  <c r="AE1276" i="23" s="1"/>
  <c r="M1052" i="23"/>
  <c r="N1052" i="23"/>
  <c r="AE1052" i="23" s="1"/>
  <c r="M268" i="23"/>
  <c r="N268" i="23"/>
  <c r="AE268" i="23" s="1"/>
  <c r="M4123" i="22"/>
  <c r="N4123" i="22"/>
  <c r="U4123" i="22" s="1"/>
  <c r="M4069" i="22"/>
  <c r="N4069" i="22"/>
  <c r="U4069" i="22" s="1"/>
  <c r="M3607" i="22"/>
  <c r="N3607" i="22"/>
  <c r="U3607" i="22" s="1"/>
  <c r="M3499" i="22"/>
  <c r="N3499" i="22"/>
  <c r="U3499" i="22" s="1"/>
  <c r="M3175" i="22"/>
  <c r="N3175" i="22"/>
  <c r="U3175" i="22" s="1"/>
  <c r="M2851" i="22"/>
  <c r="N2851" i="22"/>
  <c r="U2851" i="22" s="1"/>
  <c r="M2527" i="22"/>
  <c r="N2527" i="22"/>
  <c r="U2527" i="22" s="1"/>
  <c r="M1879" i="22"/>
  <c r="N1879" i="22"/>
  <c r="U1879" i="22" s="1"/>
  <c r="M1555" i="22"/>
  <c r="N1555" i="22"/>
  <c r="U1555" i="22" s="1"/>
  <c r="N1123" i="22"/>
  <c r="U1123" i="22" s="1"/>
  <c r="M1123" i="22"/>
  <c r="M961" i="22"/>
  <c r="N961" i="22"/>
  <c r="U961" i="22" s="1"/>
  <c r="M907" i="22"/>
  <c r="N907" i="22"/>
  <c r="U907" i="22" s="1"/>
  <c r="M583" i="22"/>
  <c r="N583" i="22"/>
  <c r="U583" i="22" s="1"/>
  <c r="N367" i="22"/>
  <c r="U367" i="22" s="1"/>
  <c r="M367" i="22"/>
  <c r="M313" i="22"/>
  <c r="N313" i="22"/>
  <c r="U313" i="22" s="1"/>
  <c r="M259" i="22"/>
  <c r="N259" i="22"/>
  <c r="U259" i="22" s="1"/>
  <c r="N205" i="22"/>
  <c r="U205" i="22" s="1"/>
  <c r="M205" i="22"/>
  <c r="AE1612" i="23"/>
  <c r="AK1612" i="23"/>
  <c r="K1501" i="23"/>
  <c r="F1501" i="23"/>
  <c r="O1501" i="23" s="1"/>
  <c r="F1445" i="23"/>
  <c r="O1445" i="23" s="1"/>
  <c r="K1445" i="23"/>
  <c r="F1389" i="23"/>
  <c r="O1389" i="23" s="1"/>
  <c r="K1389" i="23"/>
  <c r="K1053" i="23"/>
  <c r="F1053" i="23"/>
  <c r="O1053" i="23" s="1"/>
  <c r="F4748" i="22"/>
  <c r="K4748" i="22"/>
  <c r="K4070" i="22"/>
  <c r="F4070" i="22"/>
  <c r="O4070" i="22" s="1"/>
  <c r="F3554" i="22"/>
  <c r="O3554" i="22" s="1"/>
  <c r="K3554" i="22"/>
  <c r="F3176" i="22"/>
  <c r="O3176" i="22" s="1"/>
  <c r="K3176" i="22"/>
  <c r="K3122" i="22"/>
  <c r="F3122" i="22"/>
  <c r="O3122" i="22" s="1"/>
  <c r="F2852" i="22"/>
  <c r="O2852" i="22" s="1"/>
  <c r="K2852" i="22"/>
  <c r="F2798" i="22"/>
  <c r="O2798" i="22" s="1"/>
  <c r="K2798" i="22"/>
  <c r="F2528" i="22"/>
  <c r="O2528" i="22" s="1"/>
  <c r="K2528" i="22"/>
  <c r="K962" i="22"/>
  <c r="F962" i="22"/>
  <c r="O962" i="22" s="1"/>
  <c r="F368" i="22"/>
  <c r="O368" i="22" s="1"/>
  <c r="K368" i="22"/>
  <c r="F260" i="22"/>
  <c r="O260" i="22" s="1"/>
  <c r="K260" i="22"/>
  <c r="S2796" i="22"/>
  <c r="T2796" i="22" s="1"/>
  <c r="U2796" i="22" s="1"/>
  <c r="AK1611" i="23"/>
  <c r="N3068" i="22" l="1"/>
  <c r="U3068" i="22" s="1"/>
  <c r="N2420" i="22"/>
  <c r="U2420" i="22" s="1"/>
  <c r="N1772" i="22"/>
  <c r="U1772" i="22" s="1"/>
  <c r="N1124" i="22"/>
  <c r="U1124" i="22" s="1"/>
  <c r="N476" i="22"/>
  <c r="U476" i="22" s="1"/>
  <c r="N997" i="23"/>
  <c r="AE997" i="23" s="1"/>
  <c r="K774" i="23"/>
  <c r="F774" i="23"/>
  <c r="O774" i="23" s="1"/>
  <c r="K550" i="23"/>
  <c r="F550" i="23"/>
  <c r="O550" i="23" s="1"/>
  <c r="K3771" i="22"/>
  <c r="F3771" i="22"/>
  <c r="O3771" i="22" s="1"/>
  <c r="K3501" i="22"/>
  <c r="F3501" i="22"/>
  <c r="O3501" i="22" s="1"/>
  <c r="K3177" i="22"/>
  <c r="F3177" i="22"/>
  <c r="O3177" i="22" s="1"/>
  <c r="K2961" i="22"/>
  <c r="F2961" i="22"/>
  <c r="O2961" i="22" s="1"/>
  <c r="K2367" i="22"/>
  <c r="F2367" i="22"/>
  <c r="O2367" i="22" s="1"/>
  <c r="K1881" i="22"/>
  <c r="F1881" i="22"/>
  <c r="O1881" i="22" s="1"/>
  <c r="K261" i="22"/>
  <c r="F261" i="22"/>
  <c r="O261" i="22" s="1"/>
  <c r="M1614" i="23"/>
  <c r="J1614" i="23"/>
  <c r="N1614" i="23" s="1"/>
  <c r="D1614" i="23"/>
  <c r="P1614" i="23"/>
  <c r="Q1614" i="23"/>
  <c r="R1614" i="23"/>
  <c r="I1615" i="23"/>
  <c r="L1615" i="23"/>
  <c r="C1615" i="23"/>
  <c r="E1615" i="23"/>
  <c r="G1615" i="23"/>
  <c r="B1616" i="23"/>
  <c r="J1558" i="23"/>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E1447" i="23"/>
  <c r="G1447" i="23"/>
  <c r="B1448" i="23"/>
  <c r="P1390" i="23"/>
  <c r="Q1390" i="23"/>
  <c r="R1390" i="23"/>
  <c r="J1390" i="23"/>
  <c r="D1390" i="23"/>
  <c r="L1391" i="23"/>
  <c r="I1391" i="23"/>
  <c r="C1391" i="23"/>
  <c r="K1391" i="23" s="1"/>
  <c r="E1391" i="23"/>
  <c r="F1391" i="23"/>
  <c r="O1391" i="23" s="1"/>
  <c r="G1391" i="23"/>
  <c r="B1392" i="23"/>
  <c r="M1334" i="23"/>
  <c r="J1334" i="23"/>
  <c r="N1334" i="23" s="1"/>
  <c r="AE1334" i="23" s="1"/>
  <c r="D1334" i="23"/>
  <c r="Q1334" i="23"/>
  <c r="R1334" i="23"/>
  <c r="P1334" i="23"/>
  <c r="L1335" i="23"/>
  <c r="I1335" i="23"/>
  <c r="C1335" i="23"/>
  <c r="E1335" i="23"/>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Q1222" i="23"/>
  <c r="P1222" i="23"/>
  <c r="R1222" i="23"/>
  <c r="L1223" i="23"/>
  <c r="I1223" i="23"/>
  <c r="C1223" i="23"/>
  <c r="K1223" i="23" s="1"/>
  <c r="E1223" i="23"/>
  <c r="F1223" i="23"/>
  <c r="O1223" i="23" s="1"/>
  <c r="G1223" i="23"/>
  <c r="B1224" i="23"/>
  <c r="M1166" i="23"/>
  <c r="J1166" i="23"/>
  <c r="N1166" i="23" s="1"/>
  <c r="AE1166" i="23" s="1"/>
  <c r="D1166" i="23"/>
  <c r="Q1166" i="23"/>
  <c r="P1166" i="23"/>
  <c r="R1166" i="23"/>
  <c r="L1167" i="23"/>
  <c r="I1167" i="23"/>
  <c r="C1167" i="23"/>
  <c r="K1167" i="23" s="1"/>
  <c r="E1167" i="23"/>
  <c r="F1167" i="23"/>
  <c r="O1167" i="23" s="1"/>
  <c r="G1167" i="23"/>
  <c r="B1168" i="23"/>
  <c r="M1110" i="23"/>
  <c r="J1110" i="23"/>
  <c r="N1110" i="23" s="1"/>
  <c r="AE1110" i="23" s="1"/>
  <c r="D1110" i="23"/>
  <c r="Q1110" i="23"/>
  <c r="R1110" i="23"/>
  <c r="P1110" i="23"/>
  <c r="L1111" i="23"/>
  <c r="I1111" i="23"/>
  <c r="C1111" i="23"/>
  <c r="K1111" i="23" s="1"/>
  <c r="E1111" i="23"/>
  <c r="F1111" i="23"/>
  <c r="O1111" i="23" s="1"/>
  <c r="G1111" i="23"/>
  <c r="B1112" i="23"/>
  <c r="M1054" i="23"/>
  <c r="J1054" i="23"/>
  <c r="N1054" i="23" s="1"/>
  <c r="AE1054" i="23" s="1"/>
  <c r="D1054" i="23"/>
  <c r="Q1054" i="23"/>
  <c r="P1054" i="23"/>
  <c r="R1054" i="23"/>
  <c r="L1055" i="23"/>
  <c r="I1055" i="23"/>
  <c r="C1055" i="23"/>
  <c r="E1055" i="23"/>
  <c r="G1055" i="23"/>
  <c r="B1056" i="23"/>
  <c r="M998" i="23"/>
  <c r="J998" i="23"/>
  <c r="N998" i="23" s="1"/>
  <c r="AE998" i="23" s="1"/>
  <c r="D998" i="23"/>
  <c r="Q998" i="23"/>
  <c r="R998" i="23"/>
  <c r="P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R830" i="23"/>
  <c r="Q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L4750" i="22"/>
  <c r="C4750" i="22"/>
  <c r="K4750" i="22" s="1"/>
  <c r="E4750" i="22"/>
  <c r="F4750" i="22"/>
  <c r="G4750" i="22"/>
  <c r="I4750" i="22"/>
  <c r="B4751" i="22"/>
  <c r="U4694" i="22"/>
  <c r="S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K3664" i="22" s="1"/>
  <c r="E3664" i="22"/>
  <c r="F3664" i="22"/>
  <c r="O3664" i="22" s="1"/>
  <c r="G3664" i="22"/>
  <c r="I3664" i="22"/>
  <c r="B3665" i="22"/>
  <c r="P3609" i="22"/>
  <c r="Q3609" i="22"/>
  <c r="R3609" i="22"/>
  <c r="L3610" i="22"/>
  <c r="I3610" i="22"/>
  <c r="C3610" i="22"/>
  <c r="E3610" i="22"/>
  <c r="G3610" i="22"/>
  <c r="B3611" i="22"/>
  <c r="J3609" i="22"/>
  <c r="D3609" i="22"/>
  <c r="P3555" i="22"/>
  <c r="Q3555" i="22"/>
  <c r="R3555" i="22"/>
  <c r="J3555" i="22"/>
  <c r="D3555" i="22"/>
  <c r="L3556" i="22"/>
  <c r="E3556" i="22"/>
  <c r="B3557" i="22"/>
  <c r="C3556" i="22"/>
  <c r="G3556" i="22"/>
  <c r="I3556"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Q3393" i="22"/>
  <c r="P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D3285" i="22"/>
  <c r="J3285" i="22"/>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E2962" i="22"/>
  <c r="G2962" i="22"/>
  <c r="I2962" i="22"/>
  <c r="B2963" i="22"/>
  <c r="D2907" i="22"/>
  <c r="J2907" i="22"/>
  <c r="P2907" i="22"/>
  <c r="Q2907" i="22"/>
  <c r="R2907" i="22"/>
  <c r="L2908" i="22"/>
  <c r="C2908" i="22"/>
  <c r="E2908" i="22"/>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L2638" i="22"/>
  <c r="G2638" i="22"/>
  <c r="C2638" i="22"/>
  <c r="K2638" i="22" s="1"/>
  <c r="E2638" i="22"/>
  <c r="I2638" i="22"/>
  <c r="F2638" i="22"/>
  <c r="O2638" i="22" s="1"/>
  <c r="B2639" i="22"/>
  <c r="D2637" i="22"/>
  <c r="J2637" i="22"/>
  <c r="N2637" i="22" s="1"/>
  <c r="U2637" i="22" s="1"/>
  <c r="P2637" i="22"/>
  <c r="Q2637" i="22"/>
  <c r="R2637" i="22"/>
  <c r="D2583" i="22"/>
  <c r="J2583" i="22"/>
  <c r="P2583" i="22"/>
  <c r="Q2583" i="22"/>
  <c r="R2583" i="22"/>
  <c r="L2584" i="22"/>
  <c r="C2584" i="22"/>
  <c r="K2584" i="22" s="1"/>
  <c r="E2584" i="22"/>
  <c r="F2584" i="22"/>
  <c r="O2584" i="22" s="1"/>
  <c r="G2584" i="22"/>
  <c r="I2584" i="22"/>
  <c r="B2585" i="22"/>
  <c r="D2529" i="22"/>
  <c r="J2529" i="22"/>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E2422" i="22"/>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D2259" i="22"/>
  <c r="J2259" i="22"/>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I2044" i="22"/>
  <c r="B2045" i="22"/>
  <c r="D1989" i="22"/>
  <c r="J1989" i="22"/>
  <c r="P1989" i="22"/>
  <c r="Q1989" i="22"/>
  <c r="R1989" i="22"/>
  <c r="L1990" i="22"/>
  <c r="C1990" i="22"/>
  <c r="E1990" i="22"/>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J1719" i="22"/>
  <c r="N1719" i="22" s="1"/>
  <c r="U1719" i="22" s="1"/>
  <c r="D1719" i="22"/>
  <c r="P1719" i="22"/>
  <c r="Q1719" i="22"/>
  <c r="R1719" i="22"/>
  <c r="L1720" i="22"/>
  <c r="C1720" i="22"/>
  <c r="K1720" i="22" s="1"/>
  <c r="E1720" i="22"/>
  <c r="F1720" i="22"/>
  <c r="O1720" i="22" s="1"/>
  <c r="I1720" i="22"/>
  <c r="G1720" i="22"/>
  <c r="B1721" i="22"/>
  <c r="D1665" i="22"/>
  <c r="J1665" i="22"/>
  <c r="P1665" i="22"/>
  <c r="Q1665" i="22"/>
  <c r="R1665" i="22"/>
  <c r="L1666" i="22"/>
  <c r="C1666" i="22"/>
  <c r="K1666" i="22" s="1"/>
  <c r="E1666" i="22"/>
  <c r="F1666" i="22"/>
  <c r="O1666" i="22" s="1"/>
  <c r="G1666" i="22"/>
  <c r="I1666" i="22"/>
  <c r="B1667" i="22"/>
  <c r="D1611" i="22"/>
  <c r="J1611" i="22"/>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D1341" i="22"/>
  <c r="J1341" i="22"/>
  <c r="P1341" i="22"/>
  <c r="Q1341" i="22"/>
  <c r="R1341" i="22"/>
  <c r="L1342" i="22"/>
  <c r="C1342" i="22"/>
  <c r="E1342" i="22"/>
  <c r="G1342" i="22"/>
  <c r="I1342" i="22"/>
  <c r="B1343" i="22"/>
  <c r="D1287" i="22"/>
  <c r="J1287" i="22"/>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J1125" i="22"/>
  <c r="N1125" i="22" s="1"/>
  <c r="U1125" i="22" s="1"/>
  <c r="D1125" i="22"/>
  <c r="L1126" i="22"/>
  <c r="E1126" i="22"/>
  <c r="I1126" i="22"/>
  <c r="C1126" i="22"/>
  <c r="G1126" i="22"/>
  <c r="B1127" i="22"/>
  <c r="P1125" i="22"/>
  <c r="Q1125" i="22"/>
  <c r="R1125"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E748" i="22"/>
  <c r="G748" i="22"/>
  <c r="I748" i="22"/>
  <c r="B749" i="22"/>
  <c r="D693" i="22"/>
  <c r="J693" i="22"/>
  <c r="P693" i="22"/>
  <c r="Q693" i="22"/>
  <c r="R693" i="22"/>
  <c r="L694" i="22"/>
  <c r="C694" i="22"/>
  <c r="E694" i="22"/>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G532" i="22"/>
  <c r="I532" i="22"/>
  <c r="C532" i="22"/>
  <c r="E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L370" i="22"/>
  <c r="G370" i="22"/>
  <c r="I370" i="22"/>
  <c r="C370" i="22"/>
  <c r="B371" i="22"/>
  <c r="E370" i="22"/>
  <c r="D369" i="22"/>
  <c r="J369" i="22"/>
  <c r="N369" i="22" s="1"/>
  <c r="U369" i="22" s="1"/>
  <c r="P369" i="22"/>
  <c r="Q369" i="22"/>
  <c r="R369" i="22"/>
  <c r="P315" i="22"/>
  <c r="Q315" i="22"/>
  <c r="R315" i="22"/>
  <c r="L316" i="22"/>
  <c r="G316" i="22"/>
  <c r="C316" i="22"/>
  <c r="E316" i="22"/>
  <c r="B317" i="22"/>
  <c r="I316" i="22"/>
  <c r="D315" i="22"/>
  <c r="J315" i="22"/>
  <c r="M261" i="22"/>
  <c r="L262" i="22"/>
  <c r="E262" i="22"/>
  <c r="G262" i="22"/>
  <c r="B263" i="22"/>
  <c r="C262" i="22"/>
  <c r="I262" i="22"/>
  <c r="J261" i="22"/>
  <c r="N261" i="22" s="1"/>
  <c r="U261" i="22" s="1"/>
  <c r="D261" i="22"/>
  <c r="P261" i="22"/>
  <c r="Q261" i="22"/>
  <c r="R261" i="22"/>
  <c r="P207" i="22"/>
  <c r="Q207" i="22"/>
  <c r="R207" i="22"/>
  <c r="J207" i="22"/>
  <c r="D207" i="22"/>
  <c r="L208" i="22"/>
  <c r="B209" i="22"/>
  <c r="I208" i="22"/>
  <c r="G208" i="22"/>
  <c r="E208" i="22"/>
  <c r="C208"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C87" i="12"/>
  <c r="F36" i="18"/>
  <c r="G36" i="18"/>
  <c r="H36" i="18"/>
  <c r="I38" i="17"/>
  <c r="L38" i="17"/>
  <c r="C38" i="17"/>
  <c r="F38" i="17" s="1"/>
  <c r="C38" i="18" s="1"/>
  <c r="E38" i="18" s="1"/>
  <c r="E38" i="17"/>
  <c r="G38" i="17"/>
  <c r="AQ38" i="17" s="1"/>
  <c r="K38" i="17"/>
  <c r="B39" i="17"/>
  <c r="B38" i="18"/>
  <c r="J37" i="17"/>
  <c r="D37" i="17"/>
  <c r="AO37" i="17"/>
  <c r="AN37" i="17"/>
  <c r="AM37" i="17"/>
  <c r="AL37" i="17"/>
  <c r="AK37" i="17"/>
  <c r="AJ37" i="17"/>
  <c r="AI37" i="17"/>
  <c r="AH37" i="17"/>
  <c r="AG37" i="17"/>
  <c r="AF37" i="17"/>
  <c r="AE37" i="17"/>
  <c r="AD37" i="17"/>
  <c r="AC37" i="17"/>
  <c r="AB37" i="17"/>
  <c r="AA37" i="17"/>
  <c r="Z37" i="17"/>
  <c r="Y37" i="17"/>
  <c r="X37" i="17"/>
  <c r="W37" i="17"/>
  <c r="P37" i="17"/>
  <c r="F37" i="18" s="1"/>
  <c r="Q37" i="17"/>
  <c r="R37" i="17"/>
  <c r="V37" i="17"/>
  <c r="C88" i="12"/>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M1389" i="23"/>
  <c r="N1389" i="23"/>
  <c r="AE1389" i="23" s="1"/>
  <c r="M1053" i="23"/>
  <c r="N1053" i="23"/>
  <c r="AE1053" i="23" s="1"/>
  <c r="M4748" i="22"/>
  <c r="N4748" i="22"/>
  <c r="M4070" i="22"/>
  <c r="N4070" i="22"/>
  <c r="U4070" i="22" s="1"/>
  <c r="M3554" i="22"/>
  <c r="N3554" i="22"/>
  <c r="U3554" i="22" s="1"/>
  <c r="M3176" i="22"/>
  <c r="N3176" i="22"/>
  <c r="U3176" i="22" s="1"/>
  <c r="M3122" i="22"/>
  <c r="N3122" i="22"/>
  <c r="U3122" i="22" s="1"/>
  <c r="M2852" i="22"/>
  <c r="N2852" i="22"/>
  <c r="U2852" i="22" s="1"/>
  <c r="M2798" i="22"/>
  <c r="N2798" i="22"/>
  <c r="M2528" i="22"/>
  <c r="N2528" i="22"/>
  <c r="U2528" i="22" s="1"/>
  <c r="M962" i="22"/>
  <c r="N962" i="22"/>
  <c r="U962" i="22" s="1"/>
  <c r="M368" i="22"/>
  <c r="N368" i="22"/>
  <c r="U368" i="22" s="1"/>
  <c r="M260" i="22"/>
  <c r="N260" i="22"/>
  <c r="U260" i="22" s="1"/>
  <c r="AE1613" i="23"/>
  <c r="K1558" i="23"/>
  <c r="F1558" i="23"/>
  <c r="O1558" i="23" s="1"/>
  <c r="F1390" i="23"/>
  <c r="O1390" i="23" s="1"/>
  <c r="K1390" i="23"/>
  <c r="K494" i="23"/>
  <c r="F494" i="23"/>
  <c r="O494" i="23" s="1"/>
  <c r="F3609" i="22"/>
  <c r="O3609" i="22" s="1"/>
  <c r="K3609" i="22"/>
  <c r="F3555" i="22"/>
  <c r="O3555" i="22" s="1"/>
  <c r="K3555" i="22"/>
  <c r="K3285" i="22"/>
  <c r="F3285" i="22"/>
  <c r="O3285" i="22" s="1"/>
  <c r="F3231" i="22"/>
  <c r="O3231" i="22" s="1"/>
  <c r="K3231" i="22"/>
  <c r="K2907" i="22"/>
  <c r="F2907" i="22"/>
  <c r="O2907" i="22" s="1"/>
  <c r="F2583" i="22"/>
  <c r="O2583" i="22" s="1"/>
  <c r="K2583" i="22"/>
  <c r="F2529" i="22"/>
  <c r="O2529" i="22" s="1"/>
  <c r="K2529" i="22"/>
  <c r="K2259" i="22"/>
  <c r="F2259" i="22"/>
  <c r="O2259" i="22" s="1"/>
  <c r="K1989" i="22"/>
  <c r="F1989" i="22"/>
  <c r="O1989" i="22" s="1"/>
  <c r="K1935" i="22"/>
  <c r="F1935" i="22"/>
  <c r="O1935" i="22" s="1"/>
  <c r="F1665" i="22"/>
  <c r="O1665" i="22" s="1"/>
  <c r="K1665" i="22"/>
  <c r="K1611" i="22"/>
  <c r="F1611" i="22"/>
  <c r="O1611" i="22" s="1"/>
  <c r="K1341" i="22"/>
  <c r="F1341" i="22"/>
  <c r="O1341" i="22" s="1"/>
  <c r="K1287" i="22"/>
  <c r="F1287" i="22"/>
  <c r="O1287" i="22" s="1"/>
  <c r="F963" i="22"/>
  <c r="O963" i="22" s="1"/>
  <c r="K963" i="22"/>
  <c r="F693" i="22"/>
  <c r="O693" i="22" s="1"/>
  <c r="K693" i="22"/>
  <c r="F639" i="22"/>
  <c r="O639" i="22" s="1"/>
  <c r="K639" i="22"/>
  <c r="F315" i="22"/>
  <c r="O315" i="22" s="1"/>
  <c r="K315" i="22"/>
  <c r="F207" i="22"/>
  <c r="O207" i="22" s="1"/>
  <c r="K207" i="22"/>
  <c r="K37" i="17"/>
  <c r="F37" i="17"/>
  <c r="C37" i="18" s="1"/>
  <c r="E37" i="18" s="1"/>
  <c r="K1615" i="23" l="1"/>
  <c r="F1615" i="23"/>
  <c r="O1615" i="23" s="1"/>
  <c r="K1055" i="23"/>
  <c r="F1055" i="23"/>
  <c r="O1055" i="23" s="1"/>
  <c r="K999" i="23"/>
  <c r="F999" i="23"/>
  <c r="O999" i="23" s="1"/>
  <c r="K831" i="23"/>
  <c r="F831" i="23"/>
  <c r="O831" i="23" s="1"/>
  <c r="K3718" i="22"/>
  <c r="F3718" i="22"/>
  <c r="O3718" i="22" s="1"/>
  <c r="K3178" i="22"/>
  <c r="F3178" i="22"/>
  <c r="O3178" i="22" s="1"/>
  <c r="K2476" i="22"/>
  <c r="F2476" i="22"/>
  <c r="O2476" i="22" s="1"/>
  <c r="K2422" i="22"/>
  <c r="F2422" i="22"/>
  <c r="O2422" i="22" s="1"/>
  <c r="K2152" i="22"/>
  <c r="F2152" i="22"/>
  <c r="O2152" i="22" s="1"/>
  <c r="K1612" i="22"/>
  <c r="F1612" i="22"/>
  <c r="O1612" i="22" s="1"/>
  <c r="S2798" i="22"/>
  <c r="T2798" i="22" s="1"/>
  <c r="U2798" i="22" s="1"/>
  <c r="AK1613" i="23"/>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J1335" i="23"/>
  <c r="D1335" i="23"/>
  <c r="Q1335" i="23"/>
  <c r="P1335" i="23"/>
  <c r="R1335" i="23"/>
  <c r="L1336" i="23"/>
  <c r="I1336" i="23"/>
  <c r="C1336" i="23"/>
  <c r="K1336" i="23" s="1"/>
  <c r="E1336" i="23"/>
  <c r="F1336" i="23"/>
  <c r="O1336" i="23" s="1"/>
  <c r="G1336" i="23"/>
  <c r="B1337" i="23"/>
  <c r="J1279" i="23"/>
  <c r="D1279" i="23"/>
  <c r="P1279" i="23"/>
  <c r="Q1279" i="23"/>
  <c r="R1279" i="23"/>
  <c r="L1280" i="23"/>
  <c r="I1280" i="23"/>
  <c r="C1280" i="23"/>
  <c r="K1280" i="23" s="1"/>
  <c r="E1280" i="23"/>
  <c r="F1280" i="23"/>
  <c r="O1280" i="23" s="1"/>
  <c r="G1280" i="23"/>
  <c r="B1281" i="23"/>
  <c r="M1223" i="23"/>
  <c r="J1223" i="23"/>
  <c r="N1223" i="23" s="1"/>
  <c r="AE1223" i="23" s="1"/>
  <c r="D1223" i="23"/>
  <c r="Q1223" i="23"/>
  <c r="R1223" i="23"/>
  <c r="P1223" i="23"/>
  <c r="L1224" i="23"/>
  <c r="I1224" i="23"/>
  <c r="C1224" i="23"/>
  <c r="E1224" i="23"/>
  <c r="G1224" i="23"/>
  <c r="B1225" i="23"/>
  <c r="M1167" i="23"/>
  <c r="J1167" i="23"/>
  <c r="N1167" i="23" s="1"/>
  <c r="AE1167" i="23" s="1"/>
  <c r="D1167" i="23"/>
  <c r="Q1167" i="23"/>
  <c r="P1167" i="23"/>
  <c r="R1167" i="23"/>
  <c r="L1168" i="23"/>
  <c r="I1168" i="23"/>
  <c r="C1168" i="23"/>
  <c r="K1168" i="23" s="1"/>
  <c r="E1168" i="23"/>
  <c r="F1168" i="23"/>
  <c r="O1168" i="23" s="1"/>
  <c r="G1168" i="23"/>
  <c r="B1169" i="23"/>
  <c r="J1111" i="23"/>
  <c r="D1111" i="23"/>
  <c r="M1111" i="23" s="1"/>
  <c r="N1111" i="23" s="1"/>
  <c r="AE1111" i="23" s="1"/>
  <c r="Q1111" i="23"/>
  <c r="P1111" i="23"/>
  <c r="R1111" i="23"/>
  <c r="L1112" i="23"/>
  <c r="I1112" i="23"/>
  <c r="C1112" i="23"/>
  <c r="K1112" i="23" s="1"/>
  <c r="E1112" i="23"/>
  <c r="F1112" i="23"/>
  <c r="O1112" i="23" s="1"/>
  <c r="G1112" i="23"/>
  <c r="B1113" i="23"/>
  <c r="M1055" i="23"/>
  <c r="J1055" i="23"/>
  <c r="N1055" i="23" s="1"/>
  <c r="AE1055" i="23" s="1"/>
  <c r="D1055" i="23"/>
  <c r="Q1055" i="23"/>
  <c r="P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R887" i="23"/>
  <c r="Q887" i="23"/>
  <c r="L888" i="23"/>
  <c r="I888" i="23"/>
  <c r="C888" i="23"/>
  <c r="K888" i="23" s="1"/>
  <c r="E888" i="23"/>
  <c r="F888" i="23"/>
  <c r="O888" i="23" s="1"/>
  <c r="G888" i="23"/>
  <c r="B889" i="23"/>
  <c r="M831" i="23"/>
  <c r="J831" i="23"/>
  <c r="N831" i="23" s="1"/>
  <c r="AE831" i="23" s="1"/>
  <c r="D831" i="23"/>
  <c r="P831" i="23"/>
  <c r="R831" i="23"/>
  <c r="Q831" i="23"/>
  <c r="L832" i="23"/>
  <c r="I832" i="23"/>
  <c r="C832" i="23"/>
  <c r="E832" i="23"/>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C4751" i="22"/>
  <c r="F4751" i="22" s="1"/>
  <c r="E4751" i="22"/>
  <c r="G4751" i="22"/>
  <c r="K4751" i="22"/>
  <c r="L4751" i="22"/>
  <c r="B4752" i="22"/>
  <c r="I4751"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D3610" i="22"/>
  <c r="J3610" i="22"/>
  <c r="P3610" i="22"/>
  <c r="Q3610" i="22"/>
  <c r="R3610" i="22"/>
  <c r="L3611" i="22"/>
  <c r="G3611" i="22"/>
  <c r="I3611" i="22"/>
  <c r="B3612" i="22"/>
  <c r="C3611" i="22"/>
  <c r="E3611" i="22"/>
  <c r="L3557" i="22"/>
  <c r="G3557" i="22"/>
  <c r="C3557" i="22"/>
  <c r="E3557" i="22"/>
  <c r="I3557" i="22"/>
  <c r="B3558" i="22"/>
  <c r="D3556" i="22"/>
  <c r="J3556" i="22"/>
  <c r="P3556" i="22"/>
  <c r="Q3556" i="22"/>
  <c r="R3556"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D2962" i="22"/>
  <c r="J2962" i="22"/>
  <c r="P2962" i="22"/>
  <c r="Q2962" i="22"/>
  <c r="R2962" i="22"/>
  <c r="L2963" i="22"/>
  <c r="C2963" i="22"/>
  <c r="K2963" i="22" s="1"/>
  <c r="E2963" i="22"/>
  <c r="F2963" i="22"/>
  <c r="O2963" i="22" s="1"/>
  <c r="G2963" i="22"/>
  <c r="I2963" i="22"/>
  <c r="B2964" i="22"/>
  <c r="D2908" i="22"/>
  <c r="J2908" i="22"/>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P2638" i="22"/>
  <c r="Q2638" i="22"/>
  <c r="R2638" i="22"/>
  <c r="D2638" i="22"/>
  <c r="J2638" i="22"/>
  <c r="N2638" i="22" s="1"/>
  <c r="U2638" i="22" s="1"/>
  <c r="L2639" i="22"/>
  <c r="B2640" i="22"/>
  <c r="G2639" i="22"/>
  <c r="E2639" i="22"/>
  <c r="I2639" i="22"/>
  <c r="C2639"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E2423" i="22"/>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E2315" i="22"/>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E2099" i="22"/>
  <c r="G2099" i="22"/>
  <c r="I2099" i="22"/>
  <c r="B2100" i="22"/>
  <c r="D2044" i="22"/>
  <c r="J2044" i="22"/>
  <c r="P2044" i="22"/>
  <c r="Q2044" i="22"/>
  <c r="R2044" i="22"/>
  <c r="L2045" i="22"/>
  <c r="C2045" i="22"/>
  <c r="K2045" i="22" s="1"/>
  <c r="E2045" i="22"/>
  <c r="F2045" i="22"/>
  <c r="O2045" i="22" s="1"/>
  <c r="G2045" i="22"/>
  <c r="I2045" i="22"/>
  <c r="B2046" i="22"/>
  <c r="D1990" i="22"/>
  <c r="J1990" i="22"/>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I1721" i="22"/>
  <c r="B1722" i="22"/>
  <c r="C1721" i="22"/>
  <c r="E1721" i="22"/>
  <c r="G1721"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D1126" i="22"/>
  <c r="J1126" i="22"/>
  <c r="P1126" i="22"/>
  <c r="Q1126" i="22"/>
  <c r="R1126" i="22"/>
  <c r="L1127" i="22"/>
  <c r="E1127" i="22"/>
  <c r="I1127" i="22"/>
  <c r="C1127" i="22"/>
  <c r="K1127" i="22" s="1"/>
  <c r="F1127" i="22"/>
  <c r="O1127" i="22" s="1"/>
  <c r="B1128" i="22"/>
  <c r="G1127"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D748" i="22"/>
  <c r="J748" i="22"/>
  <c r="P748" i="22"/>
  <c r="Q748" i="22"/>
  <c r="R748" i="22"/>
  <c r="L749" i="22"/>
  <c r="C749" i="22"/>
  <c r="K749" i="22" s="1"/>
  <c r="E749" i="22"/>
  <c r="F749" i="22"/>
  <c r="O749" i="22" s="1"/>
  <c r="G749" i="22"/>
  <c r="I749" i="22"/>
  <c r="B750" i="22"/>
  <c r="D694" i="22"/>
  <c r="J694" i="22"/>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E587" i="22"/>
  <c r="G587" i="22"/>
  <c r="I587" i="22"/>
  <c r="B588" i="22"/>
  <c r="P532" i="22"/>
  <c r="Q532" i="22"/>
  <c r="R532" i="22"/>
  <c r="J532" i="22"/>
  <c r="D532" i="22"/>
  <c r="L533" i="22"/>
  <c r="E533" i="22"/>
  <c r="I533" i="22"/>
  <c r="C533" i="22"/>
  <c r="K533" i="22" s="1"/>
  <c r="F533" i="22"/>
  <c r="O533" i="22" s="1"/>
  <c r="G533" i="22"/>
  <c r="B534" i="22"/>
  <c r="M478" i="22"/>
  <c r="D478" i="22"/>
  <c r="J478" i="22"/>
  <c r="N478" i="22" s="1"/>
  <c r="U478" i="22" s="1"/>
  <c r="P478" i="22"/>
  <c r="Q478" i="22"/>
  <c r="R478" i="22"/>
  <c r="L479" i="22"/>
  <c r="E479" i="22"/>
  <c r="G479" i="22"/>
  <c r="I479" i="22"/>
  <c r="C479" i="22"/>
  <c r="K479" i="22" s="1"/>
  <c r="F479" i="22"/>
  <c r="O479" i="22" s="1"/>
  <c r="B480" i="22"/>
  <c r="D424" i="22"/>
  <c r="J424" i="22"/>
  <c r="P424" i="22"/>
  <c r="Q424" i="22"/>
  <c r="R424" i="22"/>
  <c r="L425" i="22"/>
  <c r="C425" i="22"/>
  <c r="K425" i="22" s="1"/>
  <c r="E425" i="22"/>
  <c r="F425" i="22"/>
  <c r="O425" i="22" s="1"/>
  <c r="G425" i="22"/>
  <c r="I425" i="22"/>
  <c r="B426" i="22"/>
  <c r="P370" i="22"/>
  <c r="Q370" i="22"/>
  <c r="R370" i="22"/>
  <c r="J370" i="22"/>
  <c r="D370" i="22"/>
  <c r="L371" i="22"/>
  <c r="C371" i="22"/>
  <c r="B372" i="22"/>
  <c r="I371" i="22"/>
  <c r="E371" i="22"/>
  <c r="G371" i="22"/>
  <c r="P316" i="22"/>
  <c r="Q316" i="22"/>
  <c r="R316" i="22"/>
  <c r="J316" i="22"/>
  <c r="D316" i="22"/>
  <c r="L317" i="22"/>
  <c r="B318" i="22"/>
  <c r="C317" i="22"/>
  <c r="I317" i="22"/>
  <c r="E317" i="22"/>
  <c r="G317" i="22"/>
  <c r="P262" i="22"/>
  <c r="Q262" i="22"/>
  <c r="R262" i="22"/>
  <c r="L263" i="22"/>
  <c r="C263" i="22"/>
  <c r="E263" i="22"/>
  <c r="I263" i="22"/>
  <c r="G263" i="22"/>
  <c r="B264" i="22"/>
  <c r="D262" i="22"/>
  <c r="J262" i="22"/>
  <c r="L209" i="22"/>
  <c r="C209" i="22"/>
  <c r="B210" i="22"/>
  <c r="E209" i="22"/>
  <c r="I209" i="22"/>
  <c r="G209" i="22"/>
  <c r="P208" i="22"/>
  <c r="Q208" i="22"/>
  <c r="R208" i="22"/>
  <c r="D208" i="22"/>
  <c r="J208" i="22"/>
  <c r="M154" i="22"/>
  <c r="D154" i="22"/>
  <c r="J154" i="22"/>
  <c r="N154" i="22" s="1"/>
  <c r="U154" i="22" s="1"/>
  <c r="P154" i="22"/>
  <c r="Q154" i="22"/>
  <c r="R154" i="22"/>
  <c r="L155" i="22"/>
  <c r="C155" i="22"/>
  <c r="E155" i="22"/>
  <c r="G155" i="22"/>
  <c r="I155" i="22"/>
  <c r="B156" i="22"/>
  <c r="D100" i="22"/>
  <c r="J100" i="22"/>
  <c r="P100" i="22"/>
  <c r="Q100" i="22"/>
  <c r="R100" i="22"/>
  <c r="L101" i="22"/>
  <c r="C101" i="22"/>
  <c r="K101" i="22" s="1"/>
  <c r="E101" i="22"/>
  <c r="F101" i="22"/>
  <c r="O101" i="22" s="1"/>
  <c r="G101" i="22"/>
  <c r="I101" i="22"/>
  <c r="B102" i="22"/>
  <c r="G87" i="12"/>
  <c r="O38" i="17"/>
  <c r="E90" i="12"/>
  <c r="J38" i="17"/>
  <c r="D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N38" i="17"/>
  <c r="U38" i="17" s="1"/>
  <c r="B39" i="18"/>
  <c r="C39" i="17"/>
  <c r="E39" i="17"/>
  <c r="G39" i="17"/>
  <c r="I39" i="17"/>
  <c r="L39" i="17"/>
  <c r="B40" i="17"/>
  <c r="G88" i="12"/>
  <c r="AT16" i="17"/>
  <c r="B104" i="12"/>
  <c r="I104" i="12" s="1"/>
  <c r="AS15" i="17"/>
  <c r="AR17" i="17"/>
  <c r="AR18" i="17"/>
  <c r="AR19" i="17"/>
  <c r="AR20" i="17"/>
  <c r="AR21" i="17"/>
  <c r="AR22" i="17"/>
  <c r="AR23" i="17"/>
  <c r="AR24" i="17"/>
  <c r="AR25" i="17"/>
  <c r="AR26" i="17"/>
  <c r="AR27" i="17"/>
  <c r="AR28" i="17"/>
  <c r="AR29" i="17"/>
  <c r="AR30" i="17"/>
  <c r="AR31" i="17"/>
  <c r="AR32" i="17"/>
  <c r="AR33" i="17"/>
  <c r="AR34" i="17"/>
  <c r="AR36" i="17"/>
  <c r="AR37" i="17"/>
  <c r="AR38" i="17"/>
  <c r="AR35" i="17"/>
  <c r="M1558" i="23"/>
  <c r="N1558" i="23"/>
  <c r="AE1558" i="23" s="1"/>
  <c r="M1390" i="23"/>
  <c r="N1390" i="23"/>
  <c r="AE1390" i="23" s="1"/>
  <c r="M494" i="23"/>
  <c r="N494" i="23"/>
  <c r="AE494" i="23" s="1"/>
  <c r="M3609" i="22"/>
  <c r="N3609" i="22"/>
  <c r="U3609" i="22" s="1"/>
  <c r="M3555" i="22"/>
  <c r="N3555" i="22"/>
  <c r="U3555" i="22" s="1"/>
  <c r="M3285" i="22"/>
  <c r="N3285" i="22"/>
  <c r="U3285" i="22" s="1"/>
  <c r="M3231" i="22"/>
  <c r="N3231" i="22"/>
  <c r="U3231" i="22" s="1"/>
  <c r="M2907" i="22"/>
  <c r="N2907" i="22"/>
  <c r="U2907" i="22" s="1"/>
  <c r="M2583" i="22"/>
  <c r="N2583" i="22"/>
  <c r="U2583" i="22" s="1"/>
  <c r="M2529" i="22"/>
  <c r="N2529" i="22"/>
  <c r="U2529" i="22" s="1"/>
  <c r="M2259" i="22"/>
  <c r="N2259" i="22"/>
  <c r="U2259" i="22" s="1"/>
  <c r="M1989" i="22"/>
  <c r="N1989" i="22"/>
  <c r="U1989" i="22" s="1"/>
  <c r="M1935" i="22"/>
  <c r="N1935" i="22"/>
  <c r="U1935" i="22" s="1"/>
  <c r="M1665" i="22"/>
  <c r="N1665" i="22"/>
  <c r="U1665" i="22" s="1"/>
  <c r="M1611" i="22"/>
  <c r="N1611" i="22"/>
  <c r="U1611" i="22" s="1"/>
  <c r="M1341" i="22"/>
  <c r="N1341" i="22"/>
  <c r="U1341" i="22" s="1"/>
  <c r="M1287" i="22"/>
  <c r="N1287" i="22"/>
  <c r="U1287" i="22" s="1"/>
  <c r="M963" i="22"/>
  <c r="N963" i="22"/>
  <c r="U963" i="22" s="1"/>
  <c r="M693" i="22"/>
  <c r="N693" i="22"/>
  <c r="U693" i="22" s="1"/>
  <c r="M639" i="22"/>
  <c r="N639" i="22"/>
  <c r="U639" i="22" s="1"/>
  <c r="N315" i="22"/>
  <c r="U315" i="22" s="1"/>
  <c r="M315" i="22"/>
  <c r="M207" i="22"/>
  <c r="N207" i="22"/>
  <c r="U207" i="22" s="1"/>
  <c r="M37" i="17"/>
  <c r="N37" i="17"/>
  <c r="U37" i="17" s="1"/>
  <c r="O37" i="17"/>
  <c r="E89" i="12"/>
  <c r="AE1614" i="23"/>
  <c r="AK1614" i="23"/>
  <c r="F1447" i="23"/>
  <c r="O1447" i="23" s="1"/>
  <c r="K1447" i="23"/>
  <c r="F1335" i="23"/>
  <c r="O1335" i="23" s="1"/>
  <c r="K1335" i="23"/>
  <c r="K1279" i="23"/>
  <c r="F1279" i="23"/>
  <c r="O1279" i="23" s="1"/>
  <c r="F271" i="23"/>
  <c r="O271" i="23" s="1"/>
  <c r="K271" i="23"/>
  <c r="F4180" i="22"/>
  <c r="O4180" i="22" s="1"/>
  <c r="K4180" i="22"/>
  <c r="K3610" i="22"/>
  <c r="F3610" i="22"/>
  <c r="O3610" i="22" s="1"/>
  <c r="K3556" i="22"/>
  <c r="F3556" i="22"/>
  <c r="O3556" i="22" s="1"/>
  <c r="K2962" i="22"/>
  <c r="F2962" i="22"/>
  <c r="O2962" i="22" s="1"/>
  <c r="K2908" i="22"/>
  <c r="F2908" i="22"/>
  <c r="O2908" i="22" s="1"/>
  <c r="K2314" i="22"/>
  <c r="F2314" i="22"/>
  <c r="O2314" i="22" s="1"/>
  <c r="F2044" i="22"/>
  <c r="O2044" i="22" s="1"/>
  <c r="K2044" i="22"/>
  <c r="F1990" i="22"/>
  <c r="O1990" i="22" s="1"/>
  <c r="K1990" i="22"/>
  <c r="K1342" i="22"/>
  <c r="F1342" i="22"/>
  <c r="O1342" i="22" s="1"/>
  <c r="K1126" i="22"/>
  <c r="F1126" i="22"/>
  <c r="O1126" i="22" s="1"/>
  <c r="F748" i="22"/>
  <c r="O748" i="22" s="1"/>
  <c r="K748" i="22"/>
  <c r="K694" i="22"/>
  <c r="F694" i="22"/>
  <c r="O694" i="22" s="1"/>
  <c r="K532" i="22"/>
  <c r="F532" i="22"/>
  <c r="O532" i="22" s="1"/>
  <c r="F424" i="22"/>
  <c r="O424" i="22" s="1"/>
  <c r="K424" i="22"/>
  <c r="F370" i="22"/>
  <c r="O370" i="22" s="1"/>
  <c r="K370" i="22"/>
  <c r="K316" i="22"/>
  <c r="F316" i="22"/>
  <c r="O316" i="22" s="1"/>
  <c r="K262" i="22"/>
  <c r="F262" i="22"/>
  <c r="O262" i="22" s="1"/>
  <c r="K208" i="22"/>
  <c r="F208" i="22"/>
  <c r="O208" i="22" s="1"/>
  <c r="K100" i="22"/>
  <c r="F100" i="22"/>
  <c r="O100" i="22" s="1"/>
  <c r="G37" i="18"/>
  <c r="H37" i="18"/>
  <c r="N439" i="23" l="1"/>
  <c r="AE439" i="23" s="1"/>
  <c r="N3178" i="22"/>
  <c r="U3178" i="22" s="1"/>
  <c r="N2800" i="22"/>
  <c r="S2800" i="22" s="1"/>
  <c r="T2800" i="22" s="1"/>
  <c r="U2800" i="22" s="1"/>
  <c r="N2530" i="22"/>
  <c r="U2530" i="22" s="1"/>
  <c r="N1882" i="22"/>
  <c r="U1882" i="22" s="1"/>
  <c r="N1396" i="22"/>
  <c r="U1396" i="22" s="1"/>
  <c r="N1234" i="22"/>
  <c r="U1234" i="22" s="1"/>
  <c r="N586" i="22"/>
  <c r="U586" i="22" s="1"/>
  <c r="N719" i="23"/>
  <c r="AE719" i="23" s="1"/>
  <c r="K1224" i="23"/>
  <c r="F1224" i="23"/>
  <c r="O1224" i="23" s="1"/>
  <c r="K832" i="23"/>
  <c r="F832" i="23"/>
  <c r="O832" i="23" s="1"/>
  <c r="K3395" i="22"/>
  <c r="F3395" i="22"/>
  <c r="O3395" i="22" s="1"/>
  <c r="K2909" i="22"/>
  <c r="F2909" i="22"/>
  <c r="O2909" i="22" s="1"/>
  <c r="K2423" i="22"/>
  <c r="F2423" i="22"/>
  <c r="O2423" i="22" s="1"/>
  <c r="K2099" i="22"/>
  <c r="F2099" i="22"/>
  <c r="O2099" i="22" s="1"/>
  <c r="K1559" i="22"/>
  <c r="F1559" i="22"/>
  <c r="O1559" i="22" s="1"/>
  <c r="K155" i="22"/>
  <c r="F155" i="22"/>
  <c r="O15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Q1280" i="23"/>
  <c r="P1280" i="23"/>
  <c r="R1280" i="23"/>
  <c r="L1281" i="23"/>
  <c r="I1281" i="23"/>
  <c r="C1281" i="23"/>
  <c r="E1281" i="23"/>
  <c r="G1281" i="23"/>
  <c r="B1282" i="23"/>
  <c r="M1224" i="23"/>
  <c r="J1224" i="23"/>
  <c r="N1224" i="23" s="1"/>
  <c r="AE1224" i="23" s="1"/>
  <c r="D1224" i="23"/>
  <c r="Q1224" i="23"/>
  <c r="P1224" i="23"/>
  <c r="R1224" i="23"/>
  <c r="L1225" i="23"/>
  <c r="I1225" i="23"/>
  <c r="C1225" i="23"/>
  <c r="K1225" i="23" s="1"/>
  <c r="E1225" i="23"/>
  <c r="F1225" i="23"/>
  <c r="O1225" i="23" s="1"/>
  <c r="G1225" i="23"/>
  <c r="B1226" i="23"/>
  <c r="J1168" i="23"/>
  <c r="D1168" i="23"/>
  <c r="M1168" i="23" s="1"/>
  <c r="N1168" i="23" s="1"/>
  <c r="AE1168" i="23" s="1"/>
  <c r="Q1168" i="23"/>
  <c r="R1168" i="23"/>
  <c r="P1168" i="23"/>
  <c r="L1169" i="23"/>
  <c r="I1169" i="23"/>
  <c r="C1169" i="23"/>
  <c r="K1169" i="23" s="1"/>
  <c r="E1169" i="23"/>
  <c r="F1169" i="23"/>
  <c r="O1169" i="23" s="1"/>
  <c r="G1169" i="23"/>
  <c r="B1170" i="23"/>
  <c r="M1112" i="23"/>
  <c r="J1112" i="23"/>
  <c r="N1112" i="23" s="1"/>
  <c r="AE1112" i="23" s="1"/>
  <c r="D1112" i="23"/>
  <c r="Q1112" i="23"/>
  <c r="R1112" i="23"/>
  <c r="P1112" i="23"/>
  <c r="L1113" i="23"/>
  <c r="I1113" i="23"/>
  <c r="C1113" i="23"/>
  <c r="K1113" i="23" s="1"/>
  <c r="E1113" i="23"/>
  <c r="F1113" i="23"/>
  <c r="O1113" i="23" s="1"/>
  <c r="G1113" i="23"/>
  <c r="B1114" i="23"/>
  <c r="J1056" i="23"/>
  <c r="D1056" i="23"/>
  <c r="Q1056" i="23"/>
  <c r="P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M944" i="23"/>
  <c r="J944" i="23"/>
  <c r="N944" i="23" s="1"/>
  <c r="AE944" i="23" s="1"/>
  <c r="D944" i="23"/>
  <c r="Q944" i="23"/>
  <c r="R944" i="23"/>
  <c r="P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R776" i="23"/>
  <c r="Q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E553" i="23"/>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D4751" i="22"/>
  <c r="J4751" i="22"/>
  <c r="N4751" i="22" s="1"/>
  <c r="P4751" i="22"/>
  <c r="Q4751" i="22"/>
  <c r="R4751" i="22"/>
  <c r="M4751" i="22"/>
  <c r="C4752" i="22"/>
  <c r="F4752" i="22" s="1"/>
  <c r="E4752" i="22"/>
  <c r="G4752" i="22"/>
  <c r="L4752" i="22"/>
  <c r="B4753" i="22"/>
  <c r="I4752" i="22"/>
  <c r="K4752" i="22"/>
  <c r="U4696" i="22"/>
  <c r="S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E3720" i="22"/>
  <c r="G3720" i="22"/>
  <c r="I3720" i="22"/>
  <c r="B3721" i="22"/>
  <c r="M3665" i="22"/>
  <c r="D3665" i="22"/>
  <c r="J3665" i="22"/>
  <c r="N3665" i="22" s="1"/>
  <c r="U3665" i="22" s="1"/>
  <c r="P3665" i="22"/>
  <c r="Q3665" i="22"/>
  <c r="R3665" i="22"/>
  <c r="L3666" i="22"/>
  <c r="C3666" i="22"/>
  <c r="K3666" i="22" s="1"/>
  <c r="E3666" i="22"/>
  <c r="F3666" i="22"/>
  <c r="O3666" i="22" s="1"/>
  <c r="G3666" i="22"/>
  <c r="I3666" i="22"/>
  <c r="B3667" i="22"/>
  <c r="P3611" i="22"/>
  <c r="Q3611" i="22"/>
  <c r="R3611" i="22"/>
  <c r="L3612" i="22"/>
  <c r="I3612" i="22"/>
  <c r="C3612" i="22"/>
  <c r="K3612" i="22" s="1"/>
  <c r="E3612" i="22"/>
  <c r="F3612" i="22"/>
  <c r="O3612" i="22" s="1"/>
  <c r="G3612" i="22"/>
  <c r="B3613" i="22"/>
  <c r="J3611" i="22"/>
  <c r="D3611" i="22"/>
  <c r="P3557" i="22"/>
  <c r="Q3557" i="22"/>
  <c r="R3557" i="22"/>
  <c r="D3557" i="22"/>
  <c r="J3557" i="22"/>
  <c r="L3558" i="22"/>
  <c r="E3558" i="22"/>
  <c r="G3558" i="22"/>
  <c r="C3558" i="22"/>
  <c r="K3558" i="22" s="1"/>
  <c r="F3558" i="22"/>
  <c r="O3558" i="22" s="1"/>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Q3341" i="22"/>
  <c r="R3341" i="22"/>
  <c r="P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E3180" i="22"/>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B2695" i="22"/>
  <c r="C2694" i="22"/>
  <c r="K2694" i="22" s="1"/>
  <c r="E2694" i="22"/>
  <c r="F2694" i="22"/>
  <c r="O2694" i="22" s="1"/>
  <c r="G2694" i="22"/>
  <c r="I2694" i="22"/>
  <c r="L2640" i="22"/>
  <c r="G2640" i="22"/>
  <c r="I2640" i="22"/>
  <c r="E2640" i="22"/>
  <c r="B2641" i="22"/>
  <c r="C2640" i="22"/>
  <c r="P2639" i="22"/>
  <c r="Q2639" i="22"/>
  <c r="R2639" i="22"/>
  <c r="D2639" i="22"/>
  <c r="J2639" i="22"/>
  <c r="D2585" i="22"/>
  <c r="J2585" i="22"/>
  <c r="P2585" i="22"/>
  <c r="Q2585" i="22"/>
  <c r="R2585" i="22"/>
  <c r="L2586" i="22"/>
  <c r="C2586" i="22"/>
  <c r="E2586" i="22"/>
  <c r="G2586" i="22"/>
  <c r="I2586" i="22"/>
  <c r="B2587" i="22"/>
  <c r="D2531" i="22"/>
  <c r="J2531" i="22"/>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E2370" i="22"/>
  <c r="G2370" i="22"/>
  <c r="I2370" i="22"/>
  <c r="B2371" i="22"/>
  <c r="D2315" i="22"/>
  <c r="J2315" i="22"/>
  <c r="P2315" i="22"/>
  <c r="Q2315" i="22"/>
  <c r="R2315" i="22"/>
  <c r="L2316" i="22"/>
  <c r="C2316" i="22"/>
  <c r="K2316" i="22" s="1"/>
  <c r="E2316" i="22"/>
  <c r="F2316" i="22"/>
  <c r="O2316" i="22" s="1"/>
  <c r="G2316" i="22"/>
  <c r="I2316" i="22"/>
  <c r="B2317" i="22"/>
  <c r="D2261" i="22"/>
  <c r="J2261" i="22"/>
  <c r="P2261" i="22"/>
  <c r="Q2261" i="22"/>
  <c r="R2261" i="22"/>
  <c r="L2262" i="22"/>
  <c r="C2262" i="22"/>
  <c r="E2262" i="22"/>
  <c r="G2262" i="22"/>
  <c r="I2262" i="22"/>
  <c r="B2263" i="22"/>
  <c r="D2207" i="22"/>
  <c r="J2207" i="22"/>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E1938" i="22"/>
  <c r="G1938" i="22"/>
  <c r="I1938" i="22"/>
  <c r="B1939" i="22"/>
  <c r="D1883" i="22"/>
  <c r="J1883" i="22"/>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M1775" i="22"/>
  <c r="D1775" i="22"/>
  <c r="J1775" i="22"/>
  <c r="N1775" i="22" s="1"/>
  <c r="U1775" i="22" s="1"/>
  <c r="P1775" i="22"/>
  <c r="Q1775" i="22"/>
  <c r="R1775" i="22"/>
  <c r="L1776" i="22"/>
  <c r="C1776" i="22"/>
  <c r="K1776" i="22" s="1"/>
  <c r="E1776" i="22"/>
  <c r="F1776" i="22"/>
  <c r="O1776" i="22" s="1"/>
  <c r="G1776" i="22"/>
  <c r="I1776" i="22"/>
  <c r="B1777" i="22"/>
  <c r="L1722" i="22"/>
  <c r="C1722" i="22"/>
  <c r="K1722" i="22" s="1"/>
  <c r="E1722" i="22"/>
  <c r="F1722" i="22"/>
  <c r="O1722" i="22" s="1"/>
  <c r="G1722" i="22"/>
  <c r="I1722" i="22"/>
  <c r="B1723" i="22"/>
  <c r="J1721" i="22"/>
  <c r="D1721" i="22"/>
  <c r="P1721" i="22"/>
  <c r="Q1721" i="22"/>
  <c r="R1721"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E1290" i="22"/>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L1128" i="22"/>
  <c r="E1128" i="22"/>
  <c r="B1129" i="22"/>
  <c r="C1128" i="22"/>
  <c r="K1128" i="22" s="1"/>
  <c r="G1128" i="22"/>
  <c r="F1128" i="22"/>
  <c r="O1128" i="22" s="1"/>
  <c r="I1128" i="22"/>
  <c r="P1127" i="22"/>
  <c r="Q1127" i="22"/>
  <c r="R1127" i="22"/>
  <c r="M1073" i="22"/>
  <c r="D1073" i="22"/>
  <c r="J1073" i="22"/>
  <c r="N1073" i="22" s="1"/>
  <c r="U1073" i="22" s="1"/>
  <c r="P1073" i="22"/>
  <c r="Q1073" i="22"/>
  <c r="R1073" i="22"/>
  <c r="L1074" i="22"/>
  <c r="C1074" i="22"/>
  <c r="K1074" i="22" s="1"/>
  <c r="E1074" i="22"/>
  <c r="F1074" i="22"/>
  <c r="O1074" i="22" s="1"/>
  <c r="G1074" i="22"/>
  <c r="I1074" i="22"/>
  <c r="B1075" i="22"/>
  <c r="D1019" i="22"/>
  <c r="J1019" i="22"/>
  <c r="P1019" i="22"/>
  <c r="Q1019" i="22"/>
  <c r="R1019" i="22"/>
  <c r="L1020" i="22"/>
  <c r="C1020" i="22"/>
  <c r="K1020" i="22" s="1"/>
  <c r="E1020" i="22"/>
  <c r="F1020" i="22"/>
  <c r="O1020" i="22" s="1"/>
  <c r="G1020" i="22"/>
  <c r="I1020" i="22"/>
  <c r="B1021" i="22"/>
  <c r="D965" i="22"/>
  <c r="J965" i="22"/>
  <c r="P965" i="22"/>
  <c r="Q965" i="22"/>
  <c r="R965" i="22"/>
  <c r="L966" i="22"/>
  <c r="C966" i="22"/>
  <c r="K966" i="22" s="1"/>
  <c r="E966" i="22"/>
  <c r="F966" i="22"/>
  <c r="O966" i="22" s="1"/>
  <c r="G966" i="22"/>
  <c r="I966" i="22"/>
  <c r="B967" i="22"/>
  <c r="D911" i="22"/>
  <c r="J911" i="22"/>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M533" i="22"/>
  <c r="D533" i="22"/>
  <c r="J533" i="22"/>
  <c r="N533" i="22" s="1"/>
  <c r="U533" i="22" s="1"/>
  <c r="P533" i="22"/>
  <c r="Q533" i="22"/>
  <c r="R533" i="22"/>
  <c r="L534" i="22"/>
  <c r="G534" i="22"/>
  <c r="I534" i="22"/>
  <c r="C534" i="22"/>
  <c r="E534" i="22"/>
  <c r="B535" i="22"/>
  <c r="M479" i="22"/>
  <c r="P479" i="22"/>
  <c r="Q479" i="22"/>
  <c r="R479" i="22"/>
  <c r="J479" i="22"/>
  <c r="N479" i="22" s="1"/>
  <c r="U479" i="22" s="1"/>
  <c r="D479" i="22"/>
  <c r="L480" i="22"/>
  <c r="G480" i="22"/>
  <c r="I480" i="22"/>
  <c r="C480" i="22"/>
  <c r="E480" i="22"/>
  <c r="B481" i="22"/>
  <c r="M425" i="22"/>
  <c r="D425" i="22"/>
  <c r="J425" i="22"/>
  <c r="N425" i="22" s="1"/>
  <c r="U425" i="22" s="1"/>
  <c r="P425" i="22"/>
  <c r="Q425" i="22"/>
  <c r="R425" i="22"/>
  <c r="L426" i="22"/>
  <c r="C426" i="22"/>
  <c r="E426" i="22"/>
  <c r="G426" i="22"/>
  <c r="I426" i="22"/>
  <c r="B427" i="22"/>
  <c r="J371" i="22"/>
  <c r="D371" i="22"/>
  <c r="L372" i="22"/>
  <c r="E372" i="22"/>
  <c r="I372" i="22"/>
  <c r="C372" i="22"/>
  <c r="G372" i="22"/>
  <c r="B373" i="22"/>
  <c r="P371" i="22"/>
  <c r="Q371" i="22"/>
  <c r="R371" i="22"/>
  <c r="L318" i="22"/>
  <c r="G318" i="22"/>
  <c r="C318" i="22"/>
  <c r="K318" i="22" s="1"/>
  <c r="B319" i="22"/>
  <c r="F318" i="22"/>
  <c r="O318" i="22" s="1"/>
  <c r="E318" i="22"/>
  <c r="I318" i="22"/>
  <c r="D317" i="22"/>
  <c r="J317" i="22"/>
  <c r="P317" i="22"/>
  <c r="Q317" i="22"/>
  <c r="R317" i="22"/>
  <c r="D263" i="22"/>
  <c r="J263" i="22"/>
  <c r="P263" i="22"/>
  <c r="Q263" i="22"/>
  <c r="R263" i="22"/>
  <c r="L264" i="22"/>
  <c r="I264" i="22"/>
  <c r="B265" i="22"/>
  <c r="E264" i="22"/>
  <c r="G264" i="22"/>
  <c r="C264" i="22"/>
  <c r="J209" i="22"/>
  <c r="D209" i="22"/>
  <c r="L210" i="22"/>
  <c r="G210" i="22"/>
  <c r="E210" i="22"/>
  <c r="C210" i="22"/>
  <c r="B211" i="22"/>
  <c r="I210" i="22"/>
  <c r="P209" i="22"/>
  <c r="Q209" i="22"/>
  <c r="R209"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E102" i="22"/>
  <c r="G102" i="22"/>
  <c r="I102" i="22"/>
  <c r="B103" i="22"/>
  <c r="F38" i="18"/>
  <c r="C90" i="12"/>
  <c r="D39" i="17"/>
  <c r="J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I40" i="17"/>
  <c r="B41" i="17"/>
  <c r="C40" i="17"/>
  <c r="K40" i="17" s="1"/>
  <c r="E40" i="17"/>
  <c r="F40" i="17"/>
  <c r="C40" i="18" s="1"/>
  <c r="E40" i="18" s="1"/>
  <c r="G40" i="17"/>
  <c r="L40" i="17"/>
  <c r="B40" i="18"/>
  <c r="AU16" i="17"/>
  <c r="B105" i="12"/>
  <c r="I105" i="12" s="1"/>
  <c r="AT15" i="17"/>
  <c r="AS17" i="17"/>
  <c r="AS18" i="17"/>
  <c r="AS19" i="17"/>
  <c r="AS20" i="17"/>
  <c r="AS21" i="17"/>
  <c r="AS22" i="17"/>
  <c r="AS23" i="17"/>
  <c r="AS24" i="17"/>
  <c r="AS25" i="17"/>
  <c r="AS26" i="17"/>
  <c r="AS27" i="17"/>
  <c r="AS28" i="17"/>
  <c r="AS29" i="17"/>
  <c r="AS30" i="17"/>
  <c r="AS31" i="17"/>
  <c r="AS32" i="17"/>
  <c r="AS33" i="17"/>
  <c r="AS35" i="17"/>
  <c r="AS39" i="17"/>
  <c r="AS34" i="17"/>
  <c r="AS36" i="17"/>
  <c r="AS37" i="17"/>
  <c r="AS38" i="17"/>
  <c r="C89" i="12"/>
  <c r="M1447" i="23"/>
  <c r="N1447" i="23"/>
  <c r="AE1447" i="23" s="1"/>
  <c r="M1335" i="23"/>
  <c r="N1335" i="23"/>
  <c r="AE1335" i="23" s="1"/>
  <c r="M1279" i="23"/>
  <c r="N1279" i="23"/>
  <c r="AE1279" i="23" s="1"/>
  <c r="M271" i="23"/>
  <c r="N271" i="23"/>
  <c r="AE271" i="23" s="1"/>
  <c r="M4180" i="22"/>
  <c r="N4180" i="22"/>
  <c r="U4180" i="22" s="1"/>
  <c r="N3610" i="22"/>
  <c r="U3610" i="22" s="1"/>
  <c r="M3610" i="22"/>
  <c r="M3556" i="22"/>
  <c r="N3556" i="22"/>
  <c r="U3556" i="22" s="1"/>
  <c r="M2962" i="22"/>
  <c r="N2962" i="22"/>
  <c r="U2962" i="22" s="1"/>
  <c r="M2908" i="22"/>
  <c r="N2908" i="22"/>
  <c r="U2908" i="22" s="1"/>
  <c r="M2314" i="22"/>
  <c r="N2314" i="22"/>
  <c r="U2314" i="22" s="1"/>
  <c r="M2044" i="22"/>
  <c r="N2044" i="22"/>
  <c r="U2044" i="22" s="1"/>
  <c r="M1990" i="22"/>
  <c r="N1990" i="22"/>
  <c r="U1990" i="22" s="1"/>
  <c r="M1342" i="22"/>
  <c r="N1342" i="22"/>
  <c r="U1342" i="22" s="1"/>
  <c r="M1126" i="22"/>
  <c r="N1126" i="22"/>
  <c r="U1126" i="22" s="1"/>
  <c r="M748" i="22"/>
  <c r="N748" i="22"/>
  <c r="U748" i="22" s="1"/>
  <c r="M694" i="22"/>
  <c r="N694" i="22"/>
  <c r="U694" i="22" s="1"/>
  <c r="M532" i="22"/>
  <c r="N532" i="22"/>
  <c r="U532" i="22" s="1"/>
  <c r="M424" i="22"/>
  <c r="N424" i="22"/>
  <c r="U424" i="22" s="1"/>
  <c r="M370" i="22"/>
  <c r="N370" i="22"/>
  <c r="U370" i="22" s="1"/>
  <c r="N316" i="22"/>
  <c r="U316" i="22" s="1"/>
  <c r="M316" i="22"/>
  <c r="M262" i="22"/>
  <c r="N262" i="22"/>
  <c r="U262" i="22" s="1"/>
  <c r="M208" i="22"/>
  <c r="N208" i="22"/>
  <c r="U208" i="22" s="1"/>
  <c r="M100" i="22"/>
  <c r="N100" i="22"/>
  <c r="U100" i="22" s="1"/>
  <c r="AE1615" i="23"/>
  <c r="AK1615" i="23"/>
  <c r="F1504" i="23"/>
  <c r="O1504" i="23" s="1"/>
  <c r="K1504" i="23"/>
  <c r="F1056" i="23"/>
  <c r="O1056" i="23" s="1"/>
  <c r="K1056" i="23"/>
  <c r="F608" i="23"/>
  <c r="O608" i="23" s="1"/>
  <c r="K608" i="23"/>
  <c r="F328" i="23"/>
  <c r="O328" i="23" s="1"/>
  <c r="K328" i="23"/>
  <c r="F4181" i="22"/>
  <c r="O4181" i="22" s="1"/>
  <c r="K4181" i="22"/>
  <c r="K3611" i="22"/>
  <c r="F3611" i="22"/>
  <c r="O3611" i="22" s="1"/>
  <c r="K3557" i="22"/>
  <c r="F3557" i="22"/>
  <c r="O3557" i="22" s="1"/>
  <c r="F3179" i="22"/>
  <c r="O3179" i="22" s="1"/>
  <c r="K3179" i="22"/>
  <c r="K2639" i="22"/>
  <c r="F2639" i="22"/>
  <c r="O2639" i="22" s="1"/>
  <c r="K2585" i="22"/>
  <c r="F2585" i="22"/>
  <c r="O2585" i="22" s="1"/>
  <c r="K2531" i="22"/>
  <c r="F2531" i="22"/>
  <c r="O2531" i="22" s="1"/>
  <c r="K2315" i="22"/>
  <c r="F2315" i="22"/>
  <c r="O2315" i="22" s="1"/>
  <c r="F2261" i="22"/>
  <c r="O2261" i="22" s="1"/>
  <c r="K2261" i="22"/>
  <c r="F2207" i="22"/>
  <c r="O2207" i="22" s="1"/>
  <c r="K2207" i="22"/>
  <c r="K1937" i="22"/>
  <c r="F1937" i="22"/>
  <c r="O1937" i="22" s="1"/>
  <c r="K1883" i="22"/>
  <c r="F1883" i="22"/>
  <c r="O1883" i="22" s="1"/>
  <c r="F1721" i="22"/>
  <c r="O1721" i="22" s="1"/>
  <c r="K1721" i="22"/>
  <c r="F1289" i="22"/>
  <c r="O1289" i="22" s="1"/>
  <c r="K1289" i="22"/>
  <c r="F1235" i="22"/>
  <c r="O1235" i="22" s="1"/>
  <c r="K1235" i="22"/>
  <c r="K1019" i="22"/>
  <c r="F1019" i="22"/>
  <c r="O1019" i="22" s="1"/>
  <c r="F965" i="22"/>
  <c r="O965" i="22" s="1"/>
  <c r="K965" i="22"/>
  <c r="F911" i="22"/>
  <c r="O911" i="22" s="1"/>
  <c r="K911" i="22"/>
  <c r="F587" i="22"/>
  <c r="O587" i="22" s="1"/>
  <c r="K587" i="22"/>
  <c r="F371" i="22"/>
  <c r="O371" i="22" s="1"/>
  <c r="K371" i="22"/>
  <c r="K317" i="22"/>
  <c r="F317" i="22"/>
  <c r="O317" i="22" s="1"/>
  <c r="K263" i="22"/>
  <c r="F263" i="22"/>
  <c r="O263" i="22" s="1"/>
  <c r="K209" i="22"/>
  <c r="F209" i="22"/>
  <c r="O209" i="22" s="1"/>
  <c r="G38" i="18"/>
  <c r="H38" i="18"/>
  <c r="K39" i="17"/>
  <c r="F39" i="17"/>
  <c r="C39" i="18" s="1"/>
  <c r="E39" i="18" s="1"/>
  <c r="AR39" i="17"/>
  <c r="N3233" i="22" l="1"/>
  <c r="U3233" i="22" s="1"/>
  <c r="N641" i="22"/>
  <c r="U641" i="22" s="1"/>
  <c r="K1001" i="23"/>
  <c r="F1001" i="23"/>
  <c r="O1001" i="23" s="1"/>
  <c r="K553" i="23"/>
  <c r="F553" i="23"/>
  <c r="O553" i="23" s="1"/>
  <c r="K273" i="23"/>
  <c r="F273" i="23"/>
  <c r="O273" i="23" s="1"/>
  <c r="K4182" i="22"/>
  <c r="F4182" i="22"/>
  <c r="O4182" i="22" s="1"/>
  <c r="K3720" i="22"/>
  <c r="F3720" i="22"/>
  <c r="O3720" i="22" s="1"/>
  <c r="K2370" i="22"/>
  <c r="F2370" i="22"/>
  <c r="O2370" i="22" s="1"/>
  <c r="K1830" i="22"/>
  <c r="F1830" i="22"/>
  <c r="O1830" i="22" s="1"/>
  <c r="K1290" i="22"/>
  <c r="F1290" i="22"/>
  <c r="O1290" i="22" s="1"/>
  <c r="K426" i="22"/>
  <c r="F426" i="22"/>
  <c r="O426" i="22" s="1"/>
  <c r="K102" i="22"/>
  <c r="F102" i="22"/>
  <c r="O10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M1225" i="23"/>
  <c r="J1225" i="23"/>
  <c r="N1225" i="23" s="1"/>
  <c r="AE1225" i="23" s="1"/>
  <c r="D1225" i="23"/>
  <c r="Q1225" i="23"/>
  <c r="P1225" i="23"/>
  <c r="R1225" i="23"/>
  <c r="L1226" i="23"/>
  <c r="I1226" i="23"/>
  <c r="C1226" i="23"/>
  <c r="K1226" i="23" s="1"/>
  <c r="E1226" i="23"/>
  <c r="F1226" i="23"/>
  <c r="G1226" i="23"/>
  <c r="B1227" i="23"/>
  <c r="M1169" i="23"/>
  <c r="J1169" i="23"/>
  <c r="N1169" i="23" s="1"/>
  <c r="AE1169" i="23" s="1"/>
  <c r="D1169" i="23"/>
  <c r="Q1169" i="23"/>
  <c r="P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Q945" i="23"/>
  <c r="R945" i="23"/>
  <c r="P945" i="23"/>
  <c r="L946" i="23"/>
  <c r="I946" i="23"/>
  <c r="C946" i="23"/>
  <c r="K946" i="23" s="1"/>
  <c r="E946" i="23"/>
  <c r="F946" i="23"/>
  <c r="G946" i="23"/>
  <c r="B947" i="23"/>
  <c r="J889" i="23"/>
  <c r="D889" i="23"/>
  <c r="Q889" i="23"/>
  <c r="R889" i="23"/>
  <c r="P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C4753" i="22"/>
  <c r="E4753" i="22"/>
  <c r="F4753" i="22"/>
  <c r="G4753" i="22"/>
  <c r="K4753" i="22"/>
  <c r="B4754" i="22"/>
  <c r="I4753" i="22"/>
  <c r="L4753" i="22"/>
  <c r="M4752" i="22"/>
  <c r="T4696" i="22"/>
  <c r="U4697" i="22"/>
  <c r="S4697" i="22"/>
  <c r="T4697" i="22" s="1"/>
  <c r="D4698" i="22"/>
  <c r="J4698" i="22"/>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D4128" i="22"/>
  <c r="J4128" i="22"/>
  <c r="P4128" i="22"/>
  <c r="Q4128" i="22"/>
  <c r="R4128" i="22"/>
  <c r="L4129" i="22"/>
  <c r="C4129" i="22"/>
  <c r="E4129" i="22"/>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J3612" i="22"/>
  <c r="N3612" i="22" s="1"/>
  <c r="U3612" i="22" s="1"/>
  <c r="D3612" i="22"/>
  <c r="P3612" i="22"/>
  <c r="Q3612" i="22"/>
  <c r="R3612" i="22"/>
  <c r="L3613" i="22"/>
  <c r="C3613" i="22"/>
  <c r="E3613" i="22"/>
  <c r="G3613" i="22"/>
  <c r="I3613" i="22"/>
  <c r="B3614" i="22"/>
  <c r="M3558" i="22"/>
  <c r="P3558" i="22"/>
  <c r="Q3558" i="22"/>
  <c r="R3558" i="22"/>
  <c r="D3558" i="22"/>
  <c r="J3558" i="22"/>
  <c r="N3558" i="22" s="1"/>
  <c r="U3558" i="22" s="1"/>
  <c r="L3559" i="22"/>
  <c r="C3559" i="22"/>
  <c r="K3559" i="22" s="1"/>
  <c r="E3559" i="22"/>
  <c r="F3559" i="22"/>
  <c r="O3559" i="22" s="1"/>
  <c r="G3559" i="22"/>
  <c r="B3560" i="22"/>
  <c r="I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Q3396" i="22"/>
  <c r="R3396" i="22"/>
  <c r="P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Q3288" i="22"/>
  <c r="P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D3180" i="22"/>
  <c r="J3180" i="22"/>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D2910" i="22"/>
  <c r="J2910" i="22"/>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L2695" i="22"/>
  <c r="C2695" i="22"/>
  <c r="K2695" i="22" s="1"/>
  <c r="E2695" i="22"/>
  <c r="F2695" i="22"/>
  <c r="O2695" i="22" s="1"/>
  <c r="G2695" i="22"/>
  <c r="I2695" i="22"/>
  <c r="B2696" i="22"/>
  <c r="D2694" i="22"/>
  <c r="J2694" i="22"/>
  <c r="N2694" i="22" s="1"/>
  <c r="U2694" i="22" s="1"/>
  <c r="P2694" i="22"/>
  <c r="Q2694" i="22"/>
  <c r="R2694" i="22"/>
  <c r="P2640" i="22"/>
  <c r="Q2640" i="22"/>
  <c r="R2640" i="22"/>
  <c r="L2641" i="22"/>
  <c r="C2641" i="22"/>
  <c r="K2641" i="22" s="1"/>
  <c r="B2642" i="22"/>
  <c r="I2641" i="22"/>
  <c r="E2641" i="22"/>
  <c r="F2641" i="22"/>
  <c r="O2641" i="22" s="1"/>
  <c r="G2641" i="22"/>
  <c r="J2640" i="22"/>
  <c r="D2640" i="22"/>
  <c r="D2586" i="22"/>
  <c r="J2586" i="22"/>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E2263" i="22"/>
  <c r="G2263" i="22"/>
  <c r="I2263" i="22"/>
  <c r="B2264" i="22"/>
  <c r="D2208" i="22"/>
  <c r="J2208" i="22"/>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B1454" i="22"/>
  <c r="I1453"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D1182" i="22"/>
  <c r="J1182" i="22"/>
  <c r="P1182" i="22"/>
  <c r="Q1182" i="22"/>
  <c r="R1182" i="22"/>
  <c r="L1183" i="22"/>
  <c r="C1183" i="22"/>
  <c r="K1183" i="22" s="1"/>
  <c r="E1183" i="22"/>
  <c r="F1183" i="22"/>
  <c r="O1183" i="22" s="1"/>
  <c r="G1183" i="22"/>
  <c r="I1183" i="22"/>
  <c r="B1184" i="22"/>
  <c r="M1128" i="22"/>
  <c r="L1129" i="22"/>
  <c r="E1129" i="22"/>
  <c r="B1130" i="22"/>
  <c r="I1129" i="22"/>
  <c r="C1129" i="22"/>
  <c r="G1129" i="22"/>
  <c r="D1128" i="22"/>
  <c r="J1128" i="22"/>
  <c r="N1128" i="22" s="1"/>
  <c r="U1128" i="22" s="1"/>
  <c r="P1128" i="22"/>
  <c r="Q1128" i="22"/>
  <c r="R1128"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E1021" i="22"/>
  <c r="G1021" i="22"/>
  <c r="I1021" i="22"/>
  <c r="B1022" i="22"/>
  <c r="M966" i="22"/>
  <c r="D966" i="22"/>
  <c r="J966" i="22"/>
  <c r="N966" i="22" s="1"/>
  <c r="U966" i="22" s="1"/>
  <c r="P966" i="22"/>
  <c r="Q966" i="22"/>
  <c r="R966" i="22"/>
  <c r="L967" i="22"/>
  <c r="C967" i="22"/>
  <c r="E967" i="22"/>
  <c r="G967" i="22"/>
  <c r="I967" i="22"/>
  <c r="B968" i="22"/>
  <c r="D912" i="22"/>
  <c r="J912" i="22"/>
  <c r="P912" i="22"/>
  <c r="Q912" i="22"/>
  <c r="R912" i="22"/>
  <c r="L913" i="22"/>
  <c r="C913" i="22"/>
  <c r="E913" i="22"/>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E697" i="22"/>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P534" i="22"/>
  <c r="Q534" i="22"/>
  <c r="R534" i="22"/>
  <c r="J534" i="22"/>
  <c r="D534" i="22"/>
  <c r="L535" i="22"/>
  <c r="I535" i="22"/>
  <c r="C535" i="22"/>
  <c r="K535" i="22" s="1"/>
  <c r="E535" i="22"/>
  <c r="F535" i="22"/>
  <c r="O535" i="22" s="1"/>
  <c r="G535" i="22"/>
  <c r="B536" i="22"/>
  <c r="P480" i="22"/>
  <c r="Q480" i="22"/>
  <c r="R480" i="22"/>
  <c r="J480" i="22"/>
  <c r="D480" i="22"/>
  <c r="L481" i="22"/>
  <c r="G481" i="22"/>
  <c r="B482" i="22"/>
  <c r="C481" i="22"/>
  <c r="E481" i="22"/>
  <c r="I481" i="22"/>
  <c r="M426" i="22"/>
  <c r="D426" i="22"/>
  <c r="J426" i="22"/>
  <c r="N426" i="22" s="1"/>
  <c r="U426" i="22" s="1"/>
  <c r="P426" i="22"/>
  <c r="Q426" i="22"/>
  <c r="R426" i="22"/>
  <c r="L427" i="22"/>
  <c r="C427" i="22"/>
  <c r="E427" i="22"/>
  <c r="G427" i="22"/>
  <c r="I427" i="22"/>
  <c r="B428" i="22"/>
  <c r="D372" i="22"/>
  <c r="J372" i="22"/>
  <c r="P372" i="22"/>
  <c r="Q372" i="22"/>
  <c r="R372" i="22"/>
  <c r="L373" i="22"/>
  <c r="B374" i="22"/>
  <c r="I373" i="22"/>
  <c r="E373" i="22"/>
  <c r="G373" i="22"/>
  <c r="C373" i="22"/>
  <c r="M318" i="22"/>
  <c r="P318" i="22"/>
  <c r="Q318" i="22"/>
  <c r="R318" i="22"/>
  <c r="J318" i="22"/>
  <c r="N318" i="22" s="1"/>
  <c r="U318" i="22" s="1"/>
  <c r="D318" i="22"/>
  <c r="L319" i="22"/>
  <c r="C319" i="22"/>
  <c r="I319" i="22"/>
  <c r="G319" i="22"/>
  <c r="B320" i="22"/>
  <c r="E319" i="22"/>
  <c r="L265" i="22"/>
  <c r="C265" i="22"/>
  <c r="K265" i="22" s="1"/>
  <c r="E265" i="22"/>
  <c r="I265" i="22"/>
  <c r="F265" i="22"/>
  <c r="O265" i="22" s="1"/>
  <c r="G265" i="22"/>
  <c r="B266" i="22"/>
  <c r="P264" i="22"/>
  <c r="Q264" i="22"/>
  <c r="R264" i="22"/>
  <c r="J264" i="22"/>
  <c r="D264" i="22"/>
  <c r="P210" i="22"/>
  <c r="Q210" i="22"/>
  <c r="R210" i="22"/>
  <c r="D210" i="22"/>
  <c r="J210" i="22"/>
  <c r="L211" i="22"/>
  <c r="I211" i="22"/>
  <c r="B212" i="22"/>
  <c r="G211" i="22"/>
  <c r="E211" i="22"/>
  <c r="C211" i="22"/>
  <c r="D156" i="22"/>
  <c r="J156" i="22"/>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M40" i="17"/>
  <c r="G41" i="17"/>
  <c r="I41" i="17"/>
  <c r="C41" i="17"/>
  <c r="E41" i="17"/>
  <c r="L41" i="17"/>
  <c r="B42" i="17"/>
  <c r="B41" i="18"/>
  <c r="J40" i="17"/>
  <c r="N40" i="17" s="1"/>
  <c r="U40" i="17" s="1"/>
  <c r="D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AV16" i="17"/>
  <c r="B106" i="12"/>
  <c r="I106" i="12" s="1"/>
  <c r="AU15" i="17"/>
  <c r="AT17" i="17"/>
  <c r="AT18" i="17"/>
  <c r="AT19" i="17"/>
  <c r="AT20" i="17"/>
  <c r="AT21" i="17"/>
  <c r="AT22" i="17"/>
  <c r="AT23" i="17"/>
  <c r="AT24" i="17"/>
  <c r="AT25" i="17"/>
  <c r="AT26" i="17"/>
  <c r="AT27" i="17"/>
  <c r="AT28" i="17"/>
  <c r="AT29" i="17"/>
  <c r="AT30" i="17"/>
  <c r="AT31" i="17"/>
  <c r="AT32" i="17"/>
  <c r="AT36" i="17"/>
  <c r="AT37" i="17"/>
  <c r="AT38" i="17"/>
  <c r="AT39" i="17"/>
  <c r="AT40" i="17"/>
  <c r="AT33" i="17"/>
  <c r="AT34" i="17"/>
  <c r="AT35" i="17"/>
  <c r="G89" i="12"/>
  <c r="M1504" i="23"/>
  <c r="N1504" i="23"/>
  <c r="AE1504" i="23" s="1"/>
  <c r="M1056" i="23"/>
  <c r="N1056" i="23"/>
  <c r="AE1056" i="23" s="1"/>
  <c r="M608" i="23"/>
  <c r="N608" i="23"/>
  <c r="AE608" i="23" s="1"/>
  <c r="M328" i="23"/>
  <c r="N328" i="23"/>
  <c r="AE328" i="23" s="1"/>
  <c r="M4181" i="22"/>
  <c r="N4181" i="22"/>
  <c r="U4181" i="22" s="1"/>
  <c r="M3611" i="22"/>
  <c r="N3611" i="22"/>
  <c r="U3611" i="22" s="1"/>
  <c r="N3557" i="22"/>
  <c r="U3557" i="22" s="1"/>
  <c r="M3557" i="22"/>
  <c r="M3179" i="22"/>
  <c r="N3179" i="22"/>
  <c r="U3179" i="22" s="1"/>
  <c r="M2639" i="22"/>
  <c r="N2639" i="22"/>
  <c r="U2639" i="22" s="1"/>
  <c r="M2585" i="22"/>
  <c r="N2585" i="22"/>
  <c r="U2585" i="22" s="1"/>
  <c r="M2531" i="22"/>
  <c r="N2531" i="22"/>
  <c r="U2531" i="22" s="1"/>
  <c r="M2315" i="22"/>
  <c r="N2315" i="22"/>
  <c r="U2315" i="22" s="1"/>
  <c r="M2261" i="22"/>
  <c r="N2261" i="22"/>
  <c r="U2261" i="22" s="1"/>
  <c r="M2207" i="22"/>
  <c r="N2207" i="22"/>
  <c r="U2207" i="22" s="1"/>
  <c r="M1937" i="22"/>
  <c r="N1937" i="22"/>
  <c r="U1937" i="22" s="1"/>
  <c r="M1883" i="22"/>
  <c r="N1883" i="22"/>
  <c r="U1883" i="22" s="1"/>
  <c r="M1721" i="22"/>
  <c r="N1721" i="22"/>
  <c r="U1721" i="22" s="1"/>
  <c r="M1289" i="22"/>
  <c r="N1289" i="22"/>
  <c r="U1289" i="22" s="1"/>
  <c r="M1235" i="22"/>
  <c r="N1235" i="22"/>
  <c r="U1235" i="22" s="1"/>
  <c r="M1019" i="22"/>
  <c r="N1019" i="22"/>
  <c r="U1019" i="22" s="1"/>
  <c r="M965" i="22"/>
  <c r="N965" i="22"/>
  <c r="U965" i="22" s="1"/>
  <c r="M911" i="22"/>
  <c r="N911" i="22"/>
  <c r="U911" i="22" s="1"/>
  <c r="M587" i="22"/>
  <c r="N587" i="22"/>
  <c r="U587" i="22" s="1"/>
  <c r="M371" i="22"/>
  <c r="N371" i="22"/>
  <c r="U371" i="22" s="1"/>
  <c r="M317" i="22"/>
  <c r="N317" i="22"/>
  <c r="U317" i="22" s="1"/>
  <c r="M263" i="22"/>
  <c r="N263" i="22"/>
  <c r="U263" i="22" s="1"/>
  <c r="N209" i="22"/>
  <c r="U209" i="22" s="1"/>
  <c r="M209" i="22"/>
  <c r="N39" i="17"/>
  <c r="U39" i="17" s="1"/>
  <c r="M39" i="17"/>
  <c r="E91" i="12"/>
  <c r="O39" i="17"/>
  <c r="AE1616" i="23"/>
  <c r="AK1616" i="23"/>
  <c r="K1281" i="23"/>
  <c r="F1281" i="23"/>
  <c r="O1281" i="23" s="1"/>
  <c r="F889" i="23"/>
  <c r="O889" i="23" s="1"/>
  <c r="K889" i="23"/>
  <c r="K4698" i="22"/>
  <c r="F4698" i="22"/>
  <c r="F4128" i="22"/>
  <c r="O4128" i="22" s="1"/>
  <c r="K4128" i="22"/>
  <c r="F3180" i="22"/>
  <c r="O3180" i="22" s="1"/>
  <c r="K3180" i="22"/>
  <c r="K2910" i="22"/>
  <c r="F2910" i="22"/>
  <c r="O2910" i="22" s="1"/>
  <c r="F2640" i="22"/>
  <c r="O2640" i="22" s="1"/>
  <c r="K2640" i="22"/>
  <c r="F2586" i="22"/>
  <c r="O2586" i="22" s="1"/>
  <c r="K2586" i="22"/>
  <c r="F2262" i="22"/>
  <c r="O2262" i="22" s="1"/>
  <c r="K2262" i="22"/>
  <c r="F2208" i="22"/>
  <c r="O2208" i="22" s="1"/>
  <c r="K2208" i="22"/>
  <c r="F1938" i="22"/>
  <c r="O1938" i="22" s="1"/>
  <c r="K1938" i="22"/>
  <c r="F1182" i="22"/>
  <c r="O1182" i="22" s="1"/>
  <c r="K1182" i="22"/>
  <c r="F912" i="22"/>
  <c r="O912" i="22" s="1"/>
  <c r="K912" i="22"/>
  <c r="K858" i="22"/>
  <c r="F858" i="22"/>
  <c r="O858" i="22" s="1"/>
  <c r="F534" i="22"/>
  <c r="O534" i="22" s="1"/>
  <c r="K534" i="22"/>
  <c r="F480" i="22"/>
  <c r="O480" i="22" s="1"/>
  <c r="K480" i="22"/>
  <c r="K372" i="22"/>
  <c r="F372" i="22"/>
  <c r="O372" i="22" s="1"/>
  <c r="F264" i="22"/>
  <c r="O264" i="22" s="1"/>
  <c r="K264" i="22"/>
  <c r="F210" i="22"/>
  <c r="O210" i="22" s="1"/>
  <c r="K210" i="22"/>
  <c r="F156" i="22"/>
  <c r="O156" i="22" s="1"/>
  <c r="K156" i="22"/>
  <c r="F39" i="18"/>
  <c r="G39" i="18"/>
  <c r="H39" i="18"/>
  <c r="AS40" i="17"/>
  <c r="K4075" i="22" l="1"/>
  <c r="F4075" i="22"/>
  <c r="O4075" i="22" s="1"/>
  <c r="K2263" i="22"/>
  <c r="F2263" i="22"/>
  <c r="O2263" i="22" s="1"/>
  <c r="K1507" i="22"/>
  <c r="F1507" i="22"/>
  <c r="O1507" i="22" s="1"/>
  <c r="K1291" i="22"/>
  <c r="F1291" i="22"/>
  <c r="O1291" i="22" s="1"/>
  <c r="K1021" i="22"/>
  <c r="F1021" i="22"/>
  <c r="O1021" i="22" s="1"/>
  <c r="K967" i="22"/>
  <c r="F967" i="22"/>
  <c r="O967" i="22" s="1"/>
  <c r="K697" i="22"/>
  <c r="F697" i="22"/>
  <c r="O697" i="22" s="1"/>
  <c r="K427" i="22"/>
  <c r="F427" i="22"/>
  <c r="O427" i="22" s="1"/>
  <c r="F211" i="22"/>
  <c r="O211" i="22" s="1"/>
  <c r="K211" i="22"/>
  <c r="M1618" i="23"/>
  <c r="J1618" i="23"/>
  <c r="N1618" i="23" s="1"/>
  <c r="D1618" i="23"/>
  <c r="O1618" i="23"/>
  <c r="AB1618" i="23"/>
  <c r="AC1618" i="23"/>
  <c r="P1618" i="23"/>
  <c r="Q1618" i="23"/>
  <c r="R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AF1394" i="23"/>
  <c r="X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Q1170" i="23"/>
  <c r="P1170" i="23"/>
  <c r="R1170" i="23"/>
  <c r="X1170" i="23"/>
  <c r="AF1170" i="23"/>
  <c r="L1171" i="23"/>
  <c r="I1171" i="23"/>
  <c r="C1171" i="23"/>
  <c r="E1171" i="23"/>
  <c r="G1171" i="23"/>
  <c r="B1172" i="23"/>
  <c r="J1114" i="23"/>
  <c r="D1114" i="23"/>
  <c r="Q1114" i="23"/>
  <c r="P1114" i="23"/>
  <c r="R1114" i="23"/>
  <c r="X1114" i="23"/>
  <c r="AF1114" i="23"/>
  <c r="L1115" i="23"/>
  <c r="I1115" i="23"/>
  <c r="C1115" i="23"/>
  <c r="K1115" i="23" s="1"/>
  <c r="E1115" i="23"/>
  <c r="F1115" i="23"/>
  <c r="G1115" i="23"/>
  <c r="B1116" i="23"/>
  <c r="J1058" i="23"/>
  <c r="D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s="1"/>
  <c r="Q1002" i="23"/>
  <c r="P1002" i="23"/>
  <c r="R1002" i="23"/>
  <c r="X1002" i="23"/>
  <c r="AF1002" i="23"/>
  <c r="L1003" i="23"/>
  <c r="I1003" i="23"/>
  <c r="C1003" i="23"/>
  <c r="K1003" i="23" s="1"/>
  <c r="E1003" i="23"/>
  <c r="F1003" i="23"/>
  <c r="G1003" i="23"/>
  <c r="B1004" i="23"/>
  <c r="M946" i="23"/>
  <c r="J946" i="23"/>
  <c r="N946" i="23" s="1"/>
  <c r="W946" i="23" s="1"/>
  <c r="D946" i="23"/>
  <c r="O946" i="23"/>
  <c r="Y946" i="23" s="1"/>
  <c r="AB946" i="23"/>
  <c r="AC946" i="23"/>
  <c r="Q946" i="23"/>
  <c r="P946" i="23"/>
  <c r="R946" i="23"/>
  <c r="X946" i="23"/>
  <c r="AF946" i="23"/>
  <c r="L947" i="23"/>
  <c r="I947" i="23"/>
  <c r="C947" i="23"/>
  <c r="K947" i="23" s="1"/>
  <c r="E947" i="23"/>
  <c r="F947" i="23"/>
  <c r="G947" i="23"/>
  <c r="B948" i="23"/>
  <c r="M890" i="23"/>
  <c r="J890" i="23"/>
  <c r="N890" i="23" s="1"/>
  <c r="W890" i="23" s="1"/>
  <c r="D890" i="23"/>
  <c r="O890" i="23"/>
  <c r="Y890" i="23" s="1"/>
  <c r="AB890" i="23"/>
  <c r="AC890" i="23"/>
  <c r="P890" i="23"/>
  <c r="R890" i="23"/>
  <c r="Q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c r="P778" i="23"/>
  <c r="R778" i="23"/>
  <c r="Q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J666" i="23"/>
  <c r="D666" i="23"/>
  <c r="P666" i="23"/>
  <c r="Q666" i="23"/>
  <c r="R666" i="23"/>
  <c r="X666" i="23"/>
  <c r="AF666" i="23"/>
  <c r="L667" i="23"/>
  <c r="I667" i="23"/>
  <c r="C667" i="23"/>
  <c r="K667" i="23" s="1"/>
  <c r="E667" i="23"/>
  <c r="F667" i="23"/>
  <c r="G667" i="23"/>
  <c r="B668" i="23"/>
  <c r="J610" i="23"/>
  <c r="D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E4754" i="22"/>
  <c r="F4754" i="22"/>
  <c r="G4754" i="22"/>
  <c r="K4754" i="22"/>
  <c r="B4755" i="22"/>
  <c r="I4754" i="22"/>
  <c r="L4754" i="22"/>
  <c r="U4698" i="22"/>
  <c r="S4698" i="22"/>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D4183" i="22"/>
  <c r="J4183" i="22"/>
  <c r="P4183" i="22"/>
  <c r="Q4183" i="22"/>
  <c r="R4183" i="22"/>
  <c r="L4184" i="22"/>
  <c r="C4184" i="22"/>
  <c r="E4184" i="22"/>
  <c r="G4184" i="22"/>
  <c r="I4184" i="22"/>
  <c r="B4185" i="22"/>
  <c r="D4129" i="22"/>
  <c r="J4129" i="22"/>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D3613" i="22"/>
  <c r="J3613" i="22"/>
  <c r="P3613" i="22"/>
  <c r="Q3613" i="22"/>
  <c r="R3613" i="22"/>
  <c r="L3614" i="22"/>
  <c r="I3614" i="22"/>
  <c r="C3614" i="22"/>
  <c r="E3614" i="22"/>
  <c r="G3614" i="22"/>
  <c r="B3615" i="22"/>
  <c r="M3559" i="22"/>
  <c r="D3559" i="22"/>
  <c r="J3559" i="22"/>
  <c r="N3559" i="22" s="1"/>
  <c r="BK68" i="22"/>
  <c r="P3559" i="22"/>
  <c r="Q3559" i="22"/>
  <c r="R3559" i="22"/>
  <c r="L3560" i="22"/>
  <c r="C3560" i="22"/>
  <c r="K3560" i="22" s="1"/>
  <c r="F3560" i="22"/>
  <c r="O3560" i="22" s="1"/>
  <c r="G3560" i="22"/>
  <c r="E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Q3397" i="22"/>
  <c r="P3397" i="22"/>
  <c r="R3397" i="22"/>
  <c r="L3398" i="22"/>
  <c r="C3398" i="22"/>
  <c r="K3398" i="22" s="1"/>
  <c r="E3398" i="22"/>
  <c r="F3398" i="22"/>
  <c r="O3398" i="22" s="1"/>
  <c r="G3398" i="22"/>
  <c r="I3398" i="22"/>
  <c r="B3399" i="22"/>
  <c r="M3343" i="22"/>
  <c r="D3343" i="22"/>
  <c r="J3343" i="22"/>
  <c r="N3343" i="22" s="1"/>
  <c r="BK64" i="22"/>
  <c r="Q3343" i="22"/>
  <c r="P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E3290" i="22"/>
  <c r="G3290" i="22"/>
  <c r="I3290" i="22"/>
  <c r="B3291" i="22"/>
  <c r="D3235" i="22"/>
  <c r="J3235" i="22"/>
  <c r="P3235" i="22"/>
  <c r="Q3235" i="22"/>
  <c r="R3235" i="22"/>
  <c r="L3236" i="22"/>
  <c r="C3236" i="22"/>
  <c r="K3236" i="22" s="1"/>
  <c r="E3236" i="22"/>
  <c r="F3236" i="22"/>
  <c r="O3236" i="22" s="1"/>
  <c r="BL62" i="22" s="1"/>
  <c r="G3236" i="22"/>
  <c r="I3236" i="22"/>
  <c r="B3237" i="22"/>
  <c r="D3181" i="22"/>
  <c r="J3181" i="22"/>
  <c r="P3181" i="22"/>
  <c r="Q3181" i="22"/>
  <c r="R3181" i="22"/>
  <c r="L3182" i="22"/>
  <c r="C3182" i="22"/>
  <c r="E3182" i="22"/>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E3074" i="22"/>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E2966" i="22"/>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E2804" i="22"/>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M2641" i="22"/>
  <c r="J2641" i="22"/>
  <c r="N2641" i="22" s="1"/>
  <c r="D2641" i="22"/>
  <c r="L2642" i="22"/>
  <c r="B2643" i="22"/>
  <c r="I2642" i="22"/>
  <c r="C2642" i="22"/>
  <c r="E2642" i="22"/>
  <c r="G2642" i="22"/>
  <c r="BK51" i="22"/>
  <c r="P2641" i="22"/>
  <c r="Q2641" i="22"/>
  <c r="R2641" i="22"/>
  <c r="D2587" i="22"/>
  <c r="J2587" i="22"/>
  <c r="P2587" i="22"/>
  <c r="Q2587" i="22"/>
  <c r="R2587" i="22"/>
  <c r="L2588" i="22"/>
  <c r="C2588" i="22"/>
  <c r="K2588" i="22" s="1"/>
  <c r="E2588" i="22"/>
  <c r="F2588" i="22"/>
  <c r="O2588" i="22" s="1"/>
  <c r="BL50" i="22" s="1"/>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D2209" i="22"/>
  <c r="J2209"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D1885" i="22"/>
  <c r="J1885"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D1561" i="22"/>
  <c r="J1561" i="22"/>
  <c r="P1561" i="22"/>
  <c r="Q1561" i="22"/>
  <c r="R1561" i="22"/>
  <c r="L1562" i="22"/>
  <c r="C1562" i="22"/>
  <c r="E1562" i="22"/>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B1455" i="22"/>
  <c r="I1454"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K1292" i="22" s="1"/>
  <c r="E1292" i="22"/>
  <c r="F1292" i="22"/>
  <c r="O1292" i="22" s="1"/>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L1130" i="22"/>
  <c r="E1130" i="22"/>
  <c r="I1130" i="22"/>
  <c r="G1130" i="22"/>
  <c r="B1131" i="22"/>
  <c r="C1130" i="22"/>
  <c r="K1130" i="22" s="1"/>
  <c r="F1130" i="22"/>
  <c r="O1130" i="22" s="1"/>
  <c r="J1129" i="22"/>
  <c r="D1129" i="22"/>
  <c r="P1129" i="22"/>
  <c r="Q1129" i="22"/>
  <c r="R1129"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D589" i="22"/>
  <c r="J589"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E536" i="22"/>
  <c r="G536" i="22"/>
  <c r="I536" i="22"/>
  <c r="B537" i="22"/>
  <c r="P481" i="22"/>
  <c r="Q481" i="22"/>
  <c r="R481" i="22"/>
  <c r="L482" i="22"/>
  <c r="I482" i="22"/>
  <c r="B483" i="22"/>
  <c r="C482" i="22"/>
  <c r="K482" i="22" s="1"/>
  <c r="E482" i="22"/>
  <c r="F482" i="22"/>
  <c r="O482" i="22" s="1"/>
  <c r="G482" i="22"/>
  <c r="D481" i="22"/>
  <c r="J481" i="22"/>
  <c r="M427" i="22"/>
  <c r="D427" i="22"/>
  <c r="J427" i="22"/>
  <c r="N427" i="22" s="1"/>
  <c r="B78" i="7"/>
  <c r="BK10" i="22"/>
  <c r="P427" i="22"/>
  <c r="Q427" i="22"/>
  <c r="R427" i="22"/>
  <c r="L428" i="22"/>
  <c r="C428" i="22"/>
  <c r="K428" i="22" s="1"/>
  <c r="E428" i="22"/>
  <c r="F428" i="22"/>
  <c r="O428" i="22" s="1"/>
  <c r="G428" i="22"/>
  <c r="I428" i="22"/>
  <c r="B429" i="22"/>
  <c r="L374" i="22"/>
  <c r="B375" i="22"/>
  <c r="E374" i="22"/>
  <c r="I374" i="22"/>
  <c r="C374" i="22"/>
  <c r="G374" i="22"/>
  <c r="P373" i="22"/>
  <c r="Q373" i="22"/>
  <c r="R373" i="22"/>
  <c r="D373" i="22"/>
  <c r="J373" i="22"/>
  <c r="D319" i="22"/>
  <c r="J319" i="22"/>
  <c r="P319" i="22"/>
  <c r="Q319" i="22"/>
  <c r="R319" i="22"/>
  <c r="L320" i="22"/>
  <c r="I320" i="22"/>
  <c r="G320" i="22"/>
  <c r="C320" i="22"/>
  <c r="K320" i="22" s="1"/>
  <c r="F320" i="22"/>
  <c r="O320" i="22" s="1"/>
  <c r="B321" i="22"/>
  <c r="E320" i="22"/>
  <c r="M265" i="22"/>
  <c r="D265" i="22"/>
  <c r="J265" i="22"/>
  <c r="N265" i="22" s="1"/>
  <c r="BK7" i="22"/>
  <c r="P265" i="22"/>
  <c r="Q265" i="22"/>
  <c r="R265" i="22"/>
  <c r="L266" i="22"/>
  <c r="B267" i="22"/>
  <c r="I266" i="22"/>
  <c r="G266" i="22"/>
  <c r="C266" i="22"/>
  <c r="E266" i="22"/>
  <c r="M211" i="22"/>
  <c r="B74" i="7"/>
  <c r="BK6" i="22"/>
  <c r="L212" i="22"/>
  <c r="E212" i="22"/>
  <c r="I212" i="22"/>
  <c r="B213" i="22"/>
  <c r="C212" i="22"/>
  <c r="G212" i="22"/>
  <c r="P211" i="22"/>
  <c r="Q211" i="22"/>
  <c r="R211" i="22"/>
  <c r="J211" i="22"/>
  <c r="N211" i="22" s="1"/>
  <c r="D211"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C92"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L42" i="17"/>
  <c r="B43" i="17"/>
  <c r="B42" i="18"/>
  <c r="C42" i="17"/>
  <c r="F42" i="17" s="1"/>
  <c r="C42" i="18" s="1"/>
  <c r="E42" i="18" s="1"/>
  <c r="E42" i="17"/>
  <c r="G42" i="17"/>
  <c r="AU42" i="17" s="1"/>
  <c r="I42" i="17"/>
  <c r="K42" i="17"/>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40" i="17"/>
  <c r="AU36" i="17"/>
  <c r="AU37" i="17"/>
  <c r="AU38" i="17"/>
  <c r="AU39" i="17"/>
  <c r="AU41" i="17"/>
  <c r="C91" i="12"/>
  <c r="M1281" i="23"/>
  <c r="N1281" i="23"/>
  <c r="AE1281" i="23" s="1"/>
  <c r="M889" i="23"/>
  <c r="N889" i="23"/>
  <c r="AE889" i="23" s="1"/>
  <c r="M4698" i="22"/>
  <c r="N4698" i="22"/>
  <c r="M4128" i="22"/>
  <c r="N4128" i="22"/>
  <c r="U4128" i="22" s="1"/>
  <c r="M3180" i="22"/>
  <c r="N3180" i="22"/>
  <c r="U3180" i="22" s="1"/>
  <c r="M2910" i="22"/>
  <c r="N2910" i="22"/>
  <c r="U2910" i="22" s="1"/>
  <c r="M2640" i="22"/>
  <c r="N2640" i="22"/>
  <c r="U2640" i="22" s="1"/>
  <c r="M2586" i="22"/>
  <c r="N2586" i="22"/>
  <c r="U2586" i="22" s="1"/>
  <c r="M2262" i="22"/>
  <c r="N2262" i="22"/>
  <c r="U2262" i="22" s="1"/>
  <c r="M2208" i="22"/>
  <c r="N2208" i="22"/>
  <c r="U2208" i="22" s="1"/>
  <c r="M1938" i="22"/>
  <c r="N1938" i="22"/>
  <c r="U1938" i="22" s="1"/>
  <c r="M1182" i="22"/>
  <c r="N1182" i="22"/>
  <c r="U1182" i="22" s="1"/>
  <c r="M912" i="22"/>
  <c r="N912" i="22"/>
  <c r="U912" i="22" s="1"/>
  <c r="M858" i="22"/>
  <c r="N858" i="22"/>
  <c r="U858" i="22" s="1"/>
  <c r="M534" i="22"/>
  <c r="N534" i="22"/>
  <c r="U534" i="22" s="1"/>
  <c r="N480" i="22"/>
  <c r="U480" i="22" s="1"/>
  <c r="M480" i="22"/>
  <c r="M372" i="22"/>
  <c r="N372" i="22"/>
  <c r="U372" i="22" s="1"/>
  <c r="N264" i="22"/>
  <c r="U264" i="22" s="1"/>
  <c r="M264" i="22"/>
  <c r="M210" i="22"/>
  <c r="N210" i="22"/>
  <c r="U210" i="22" s="1"/>
  <c r="M156" i="22"/>
  <c r="N156" i="22"/>
  <c r="U156" i="22" s="1"/>
  <c r="AE1617" i="23"/>
  <c r="AK1617" i="23"/>
  <c r="Q1642" i="23" s="1"/>
  <c r="E53" i="19" s="1"/>
  <c r="G53" i="19" s="1"/>
  <c r="K1506" i="23"/>
  <c r="F1506" i="23"/>
  <c r="K1450" i="23"/>
  <c r="F1450" i="23"/>
  <c r="K1114" i="23"/>
  <c r="F1114" i="23"/>
  <c r="F1058" i="23"/>
  <c r="K1058" i="23"/>
  <c r="K666" i="23"/>
  <c r="F666" i="23"/>
  <c r="K610" i="23"/>
  <c r="F610" i="23"/>
  <c r="K442" i="23"/>
  <c r="F442" i="23"/>
  <c r="F4183" i="22"/>
  <c r="O4183" i="22" s="1"/>
  <c r="K4183" i="22"/>
  <c r="F4129" i="22"/>
  <c r="O4129" i="22" s="1"/>
  <c r="K4129" i="22"/>
  <c r="K3613" i="22"/>
  <c r="F3613" i="22"/>
  <c r="O3613" i="22" s="1"/>
  <c r="K3235" i="22"/>
  <c r="F3235" i="22"/>
  <c r="O3235" i="22" s="1"/>
  <c r="K3181" i="22"/>
  <c r="F3181" i="22"/>
  <c r="O3181" i="22" s="1"/>
  <c r="K2911" i="22"/>
  <c r="F2911" i="22"/>
  <c r="O2911" i="22" s="1"/>
  <c r="K2587" i="22"/>
  <c r="F2587" i="22"/>
  <c r="O2587" i="22" s="1"/>
  <c r="F2209" i="22"/>
  <c r="O2209" i="22" s="1"/>
  <c r="K2209" i="22"/>
  <c r="F1885" i="22"/>
  <c r="O1885" i="22" s="1"/>
  <c r="K1885" i="22"/>
  <c r="K1561" i="22"/>
  <c r="F1561" i="22"/>
  <c r="O1561" i="22" s="1"/>
  <c r="K1237" i="22"/>
  <c r="F1237" i="22"/>
  <c r="O1237" i="22" s="1"/>
  <c r="K1129" i="22"/>
  <c r="F1129" i="22"/>
  <c r="O1129" i="22" s="1"/>
  <c r="F913" i="22"/>
  <c r="O913" i="22" s="1"/>
  <c r="K913" i="22"/>
  <c r="F589" i="22"/>
  <c r="O589" i="22" s="1"/>
  <c r="K589" i="22"/>
  <c r="K481" i="22"/>
  <c r="F481" i="22"/>
  <c r="O481" i="22" s="1"/>
  <c r="K373" i="22"/>
  <c r="F373" i="22"/>
  <c r="O373" i="22" s="1"/>
  <c r="K319" i="22"/>
  <c r="F319" i="22"/>
  <c r="O319" i="22" s="1"/>
  <c r="AT41" i="17"/>
  <c r="K41" i="17"/>
  <c r="F41" i="17"/>
  <c r="C41" i="18" s="1"/>
  <c r="E41" i="18" s="1"/>
  <c r="K1171" i="23" l="1"/>
  <c r="F1171" i="23"/>
  <c r="K835" i="23"/>
  <c r="F835" i="23"/>
  <c r="K4592" i="22"/>
  <c r="F4592" i="22"/>
  <c r="K4076" i="22"/>
  <c r="F4076" i="22"/>
  <c r="O4076" i="22" s="1"/>
  <c r="K3290" i="22"/>
  <c r="F3290" i="22"/>
  <c r="O3290" i="22" s="1"/>
  <c r="K2696" i="22"/>
  <c r="F2696" i="22"/>
  <c r="O2696" i="22" s="1"/>
  <c r="K2102" i="22"/>
  <c r="F2102" i="22"/>
  <c r="O2102" i="22" s="1"/>
  <c r="K1562" i="22"/>
  <c r="F1562" i="22"/>
  <c r="O1562" i="22" s="1"/>
  <c r="BL31" i="22" s="1"/>
  <c r="K1346" i="22"/>
  <c r="F1346" i="22"/>
  <c r="O1346" i="22" s="1"/>
  <c r="BL27" i="22" s="1"/>
  <c r="K212" i="22"/>
  <c r="F212" i="22"/>
  <c r="O212" i="22" s="1"/>
  <c r="Y1618" i="23"/>
  <c r="B106" i="8"/>
  <c r="M1619" i="23"/>
  <c r="J1619" i="23"/>
  <c r="N1619" i="23" s="1"/>
  <c r="D1619" i="23"/>
  <c r="O1619" i="23"/>
  <c r="AB1619" i="23"/>
  <c r="AC1619" i="23"/>
  <c r="P1619" i="23"/>
  <c r="Q1619" i="23"/>
  <c r="R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s="1"/>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Q1283" i="23"/>
  <c r="P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Q1227" i="23"/>
  <c r="R1227" i="23"/>
  <c r="P1227" i="23"/>
  <c r="X1227" i="23"/>
  <c r="AF1227" i="23"/>
  <c r="L1228" i="23"/>
  <c r="I1228" i="23"/>
  <c r="C1228" i="23"/>
  <c r="E1228" i="23"/>
  <c r="G1228" i="23"/>
  <c r="B1229" i="23"/>
  <c r="M1171" i="23"/>
  <c r="J1171" i="23"/>
  <c r="N1171" i="23" s="1"/>
  <c r="W1171" i="23" s="1"/>
  <c r="D1171" i="23"/>
  <c r="O1171" i="23"/>
  <c r="Y1171" i="23" s="1"/>
  <c r="AB1171" i="23"/>
  <c r="AC1171" i="23" s="1"/>
  <c r="Q1171" i="23"/>
  <c r="P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Q1003" i="23"/>
  <c r="R1003" i="23"/>
  <c r="P1003" i="23"/>
  <c r="X1003" i="23"/>
  <c r="AF1003" i="23"/>
  <c r="L1004" i="23"/>
  <c r="I1004" i="23"/>
  <c r="C1004" i="23"/>
  <c r="K1004" i="23" s="1"/>
  <c r="E1004" i="23"/>
  <c r="F1004" i="23"/>
  <c r="G1004" i="23"/>
  <c r="B1005" i="23"/>
  <c r="M947" i="23"/>
  <c r="J947" i="23"/>
  <c r="N947" i="23" s="1"/>
  <c r="W947" i="23" s="1"/>
  <c r="D947" i="23"/>
  <c r="O947" i="23"/>
  <c r="Y947" i="23" s="1"/>
  <c r="AB947" i="23"/>
  <c r="AC947" i="23"/>
  <c r="Q947" i="23"/>
  <c r="R947" i="23"/>
  <c r="P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R835" i="23"/>
  <c r="Q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J555" i="23"/>
  <c r="D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K4755" i="22"/>
  <c r="I4755" i="22"/>
  <c r="L4755" i="22"/>
  <c r="B4756" i="22"/>
  <c r="T4698" i="22"/>
  <c r="D29" i="15" s="1"/>
  <c r="U4699" i="22"/>
  <c r="S4699" i="22"/>
  <c r="T4699" i="22" s="1"/>
  <c r="D30" i="15" s="1"/>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E4077" i="22"/>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J3614" i="22"/>
  <c r="D3614" i="22"/>
  <c r="P3614" i="22"/>
  <c r="Q3614" i="22"/>
  <c r="R3614" i="22"/>
  <c r="L3615" i="22"/>
  <c r="E3615" i="22"/>
  <c r="I3615" i="22"/>
  <c r="C3615" i="22"/>
  <c r="K3615" i="22" s="1"/>
  <c r="F3615" i="22"/>
  <c r="O3615" i="22" s="1"/>
  <c r="BM69" i="22" s="1"/>
  <c r="G3615" i="22"/>
  <c r="B3616" i="22"/>
  <c r="U3559" i="22"/>
  <c r="AM68" i="22"/>
  <c r="AY68" i="22"/>
  <c r="M3560" i="22"/>
  <c r="D3560" i="22"/>
  <c r="J3560" i="22"/>
  <c r="N3560" i="22" s="1"/>
  <c r="P3560" i="22"/>
  <c r="Q3560" i="22"/>
  <c r="R3560" i="22"/>
  <c r="L3561" i="22"/>
  <c r="B3562" i="22"/>
  <c r="C3561" i="22"/>
  <c r="E3561" i="22"/>
  <c r="G3561" i="22"/>
  <c r="I3561" i="22"/>
  <c r="U3505" i="22"/>
  <c r="AM67" i="22"/>
  <c r="AY67" i="22"/>
  <c r="M3506" i="22"/>
  <c r="D3506" i="22"/>
  <c r="J3506" i="22"/>
  <c r="N3506" i="22" s="1"/>
  <c r="P3506" i="22"/>
  <c r="Q3506" i="22"/>
  <c r="R3506" i="22"/>
  <c r="L3507" i="22"/>
  <c r="C3507" i="22"/>
  <c r="E3507" i="22"/>
  <c r="G3507" i="22"/>
  <c r="I3507" i="22"/>
  <c r="B3508" i="22"/>
  <c r="U3451" i="22"/>
  <c r="AM66" i="22"/>
  <c r="AY66"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Q3398" i="22"/>
  <c r="R3398" i="22"/>
  <c r="P3398" i="22"/>
  <c r="L3399" i="22"/>
  <c r="C3399" i="22"/>
  <c r="E3399" i="22"/>
  <c r="G3399" i="22"/>
  <c r="I3399" i="22"/>
  <c r="B3400" i="22"/>
  <c r="U3343" i="22"/>
  <c r="AM64" i="22"/>
  <c r="AY64" i="22"/>
  <c r="M3344" i="22"/>
  <c r="D3344" i="22"/>
  <c r="J3344" i="22"/>
  <c r="N3344" i="22" s="1"/>
  <c r="Q3344" i="22"/>
  <c r="P3344" i="22"/>
  <c r="R3344" i="22"/>
  <c r="L3345" i="22"/>
  <c r="C3345" i="22"/>
  <c r="K3345" i="22" s="1"/>
  <c r="E3345" i="22"/>
  <c r="F3345" i="22"/>
  <c r="O3345" i="22" s="1"/>
  <c r="BM64" i="22" s="1"/>
  <c r="G3345" i="22"/>
  <c r="I3345" i="22"/>
  <c r="B3346" i="22"/>
  <c r="U3289" i="22"/>
  <c r="AM63" i="22"/>
  <c r="AY63" i="22"/>
  <c r="M3290" i="22"/>
  <c r="D3290" i="22"/>
  <c r="J3290" i="22"/>
  <c r="N3290" i="22" s="1"/>
  <c r="Q3290" i="22"/>
  <c r="P3290" i="22"/>
  <c r="R3290" i="22"/>
  <c r="L3291" i="22"/>
  <c r="C3291" i="22"/>
  <c r="K3291" i="22" s="1"/>
  <c r="E3291" i="22"/>
  <c r="F3291" i="22"/>
  <c r="O3291" i="22" s="1"/>
  <c r="BM63" i="22" s="1"/>
  <c r="G3291" i="22"/>
  <c r="I3291" i="22"/>
  <c r="B3292" i="22"/>
  <c r="M3236" i="22"/>
  <c r="D3236" i="22"/>
  <c r="J3236" i="22"/>
  <c r="N3236" i="22" s="1"/>
  <c r="P3236" i="22"/>
  <c r="Q3236" i="22"/>
  <c r="R3236" i="22"/>
  <c r="L3237" i="22"/>
  <c r="C3237" i="22"/>
  <c r="K3237" i="22" s="1"/>
  <c r="E3237" i="22"/>
  <c r="F3237" i="22"/>
  <c r="O3237" i="22" s="1"/>
  <c r="G3237" i="22"/>
  <c r="I3237" i="22"/>
  <c r="B3238" i="22"/>
  <c r="D3182" i="22"/>
  <c r="J3182" i="22"/>
  <c r="P3182" i="22"/>
  <c r="Q3182" i="22"/>
  <c r="R3182" i="22"/>
  <c r="L3183" i="22"/>
  <c r="C3183" i="22"/>
  <c r="K3183" i="22" s="1"/>
  <c r="E3183" i="22"/>
  <c r="F3183" i="22"/>
  <c r="O3183"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U3073" i="22"/>
  <c r="AM59" i="22"/>
  <c r="AY59" i="22"/>
  <c r="D3074" i="22"/>
  <c r="J3074" i="22"/>
  <c r="P3074" i="22"/>
  <c r="Q3074" i="22"/>
  <c r="R3074" i="22"/>
  <c r="L3075" i="22"/>
  <c r="C3075" i="22"/>
  <c r="E3075" i="22"/>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M2912" i="22"/>
  <c r="D2912" i="22"/>
  <c r="J2912" i="22"/>
  <c r="N2912" i="22" s="1"/>
  <c r="P2912" i="22"/>
  <c r="Q2912" i="22"/>
  <c r="R2912" i="22"/>
  <c r="L2913" i="22"/>
  <c r="C2913" i="22"/>
  <c r="K2913" i="22" s="1"/>
  <c r="E2913" i="22"/>
  <c r="F2913" i="22"/>
  <c r="O2913" i="22" s="1"/>
  <c r="G2913" i="22"/>
  <c r="I2913" i="22"/>
  <c r="B2914" i="22"/>
  <c r="U2857" i="22"/>
  <c r="AM55" i="22"/>
  <c r="AY55" i="22"/>
  <c r="D2858" i="22"/>
  <c r="J2858" i="22"/>
  <c r="P2858" i="22"/>
  <c r="Q2858" i="22"/>
  <c r="R2858" i="22"/>
  <c r="L2859" i="22"/>
  <c r="C2859" i="22"/>
  <c r="E2859" i="22"/>
  <c r="G2859" i="22"/>
  <c r="I2859" i="22"/>
  <c r="B2860" i="22"/>
  <c r="S2803" i="22"/>
  <c r="AM54" i="22"/>
  <c r="AY54" i="22"/>
  <c r="AL1618" i="23"/>
  <c r="U2803" i="22"/>
  <c r="D2804" i="22"/>
  <c r="J2804" i="22"/>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AM51" i="22"/>
  <c r="AY51" i="22"/>
  <c r="U2641" i="22"/>
  <c r="L2643" i="22"/>
  <c r="E2643" i="22"/>
  <c r="I2643" i="22"/>
  <c r="G2643" i="22"/>
  <c r="B2644" i="22"/>
  <c r="C2643" i="22"/>
  <c r="J2642" i="22"/>
  <c r="D2642" i="22"/>
  <c r="P2642" i="22"/>
  <c r="Q2642" i="22"/>
  <c r="R2642" i="22"/>
  <c r="M2588" i="22"/>
  <c r="D2588" i="22"/>
  <c r="J2588" i="22"/>
  <c r="N2588" i="22" s="1"/>
  <c r="P2588" i="22"/>
  <c r="Q2588" i="22"/>
  <c r="R2588" i="22"/>
  <c r="L2589" i="22"/>
  <c r="C2589" i="22"/>
  <c r="K2589" i="22" s="1"/>
  <c r="E2589" i="22"/>
  <c r="F2589" i="22"/>
  <c r="O2589"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E2049" i="22"/>
  <c r="G2049" i="22"/>
  <c r="I2049" i="22"/>
  <c r="B2050" i="22"/>
  <c r="U1993" i="22"/>
  <c r="AM39" i="22"/>
  <c r="AY39" i="22"/>
  <c r="M1994" i="22"/>
  <c r="D1994" i="22"/>
  <c r="J1994" i="22"/>
  <c r="N1994" i="22" s="1"/>
  <c r="P1994" i="22"/>
  <c r="Q1994" i="22"/>
  <c r="R1994" i="22"/>
  <c r="L1995" i="22"/>
  <c r="C1995" i="22"/>
  <c r="K1995" i="22" s="1"/>
  <c r="E1995" i="22"/>
  <c r="F1995" i="22"/>
  <c r="O1995" i="22" s="1"/>
  <c r="BM39"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I1455" i="22"/>
  <c r="C1455" i="22"/>
  <c r="E1455" i="22"/>
  <c r="B1456" i="22"/>
  <c r="G1455"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M1130" i="22"/>
  <c r="P1130" i="22"/>
  <c r="Q1130" i="22"/>
  <c r="R1130" i="22"/>
  <c r="L1131" i="22"/>
  <c r="E1131" i="22"/>
  <c r="I1131" i="22"/>
  <c r="B1132" i="22"/>
  <c r="C1131" i="22"/>
  <c r="G1131" i="22"/>
  <c r="J1130" i="22"/>
  <c r="N1130" i="22" s="1"/>
  <c r="D1130" i="22"/>
  <c r="C91" i="7"/>
  <c r="BL23" i="22"/>
  <c r="B121" i="7"/>
  <c r="B59" i="7"/>
  <c r="U1075" i="22"/>
  <c r="AM22" i="22"/>
  <c r="AY22" i="22"/>
  <c r="D1076" i="22"/>
  <c r="J1076" i="22"/>
  <c r="P1076" i="22"/>
  <c r="Q1076" i="22"/>
  <c r="R1076" i="22"/>
  <c r="L1077" i="22"/>
  <c r="C1077" i="22"/>
  <c r="E1077" i="22"/>
  <c r="G1077" i="22"/>
  <c r="I1077" i="22"/>
  <c r="B1078" i="22"/>
  <c r="B120" i="7"/>
  <c r="B58"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E807" i="22"/>
  <c r="G807" i="22"/>
  <c r="I807" i="22"/>
  <c r="B808" i="22"/>
  <c r="B53" i="7"/>
  <c r="B115"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M590" i="22"/>
  <c r="D590" i="22"/>
  <c r="J590" i="22"/>
  <c r="N590" i="22" s="1"/>
  <c r="C81" i="7"/>
  <c r="BL13" i="22"/>
  <c r="P590" i="22"/>
  <c r="Q590" i="22"/>
  <c r="R590" i="22"/>
  <c r="L591" i="22"/>
  <c r="C591" i="22"/>
  <c r="E591" i="22"/>
  <c r="G591" i="22"/>
  <c r="I591" i="22"/>
  <c r="B592" i="22"/>
  <c r="B49" i="7"/>
  <c r="B111" i="7"/>
  <c r="U535" i="22"/>
  <c r="AM12" i="22"/>
  <c r="AY12" i="22"/>
  <c r="D536" i="22"/>
  <c r="J536" i="22"/>
  <c r="P536" i="22"/>
  <c r="Q536" i="22"/>
  <c r="R536" i="22"/>
  <c r="L537" i="22"/>
  <c r="E537" i="22"/>
  <c r="G537" i="22"/>
  <c r="I537" i="22"/>
  <c r="C537" i="22"/>
  <c r="K537" i="22" s="1"/>
  <c r="F537" i="22"/>
  <c r="O537" i="22" s="1"/>
  <c r="B538" i="22"/>
  <c r="M482" i="22"/>
  <c r="L483" i="22"/>
  <c r="C483" i="22"/>
  <c r="K483" i="22" s="1"/>
  <c r="E483" i="22"/>
  <c r="F483" i="22"/>
  <c r="O483" i="22" s="1"/>
  <c r="G483" i="22"/>
  <c r="I483" i="22"/>
  <c r="B484" i="22"/>
  <c r="D482" i="22"/>
  <c r="J482" i="22"/>
  <c r="N482" i="22" s="1"/>
  <c r="C79" i="7"/>
  <c r="BL11" i="22"/>
  <c r="P482" i="22"/>
  <c r="Q482" i="22"/>
  <c r="R482" i="22"/>
  <c r="B47" i="7"/>
  <c r="B109" i="7"/>
  <c r="U427" i="22"/>
  <c r="AM10" i="22"/>
  <c r="AY10" i="22"/>
  <c r="M428" i="22"/>
  <c r="D428" i="22"/>
  <c r="J428" i="22"/>
  <c r="N428" i="22" s="1"/>
  <c r="C78" i="7"/>
  <c r="BL10" i="22"/>
  <c r="P428" i="22"/>
  <c r="Q428" i="22"/>
  <c r="R428" i="22"/>
  <c r="L429" i="22"/>
  <c r="C429" i="22"/>
  <c r="E429" i="22"/>
  <c r="G429" i="22"/>
  <c r="I429" i="22"/>
  <c r="B430" i="22"/>
  <c r="L375" i="22"/>
  <c r="G375" i="22"/>
  <c r="I375" i="22"/>
  <c r="E375" i="22"/>
  <c r="C375" i="22"/>
  <c r="B376" i="22"/>
  <c r="D374" i="22"/>
  <c r="J374" i="22"/>
  <c r="P374" i="22"/>
  <c r="Q374" i="22"/>
  <c r="R374" i="22"/>
  <c r="M320" i="22"/>
  <c r="P320" i="22"/>
  <c r="Q320" i="22"/>
  <c r="R320" i="22"/>
  <c r="D320" i="22"/>
  <c r="J320" i="22"/>
  <c r="N320" i="22" s="1"/>
  <c r="C76" i="7"/>
  <c r="BL8" i="22"/>
  <c r="L321" i="22"/>
  <c r="I321" i="22"/>
  <c r="G321" i="22"/>
  <c r="B322" i="22"/>
  <c r="E321" i="22"/>
  <c r="C321" i="22"/>
  <c r="B106" i="7"/>
  <c r="B44" i="7"/>
  <c r="U265" i="22"/>
  <c r="AM7" i="22"/>
  <c r="AY7" i="22"/>
  <c r="L267" i="22"/>
  <c r="C267" i="22"/>
  <c r="K267" i="22" s="1"/>
  <c r="E267" i="22"/>
  <c r="G267" i="22"/>
  <c r="F267" i="22"/>
  <c r="O267" i="22" s="1"/>
  <c r="BM7" i="22" s="1"/>
  <c r="B268" i="22"/>
  <c r="I267" i="22"/>
  <c r="P266" i="22"/>
  <c r="Q266" i="22"/>
  <c r="R266" i="22"/>
  <c r="J266" i="22"/>
  <c r="D266" i="22"/>
  <c r="B105" i="7"/>
  <c r="B43" i="7"/>
  <c r="U211" i="22"/>
  <c r="AM6" i="22"/>
  <c r="AY6" i="22"/>
  <c r="M212" i="22"/>
  <c r="L213" i="22"/>
  <c r="I213" i="22"/>
  <c r="B214" i="22"/>
  <c r="C213" i="22"/>
  <c r="K213" i="22" s="1"/>
  <c r="G213" i="22"/>
  <c r="F213" i="22"/>
  <c r="O213" i="22" s="1"/>
  <c r="E213" i="22"/>
  <c r="D212" i="22"/>
  <c r="J212" i="22"/>
  <c r="N212" i="22" s="1"/>
  <c r="C74" i="7"/>
  <c r="BL6" i="22"/>
  <c r="P212" i="22"/>
  <c r="Q212" i="22"/>
  <c r="R212" i="22"/>
  <c r="B104" i="7"/>
  <c r="B42"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E105" i="22"/>
  <c r="G105" i="22"/>
  <c r="I105" i="22"/>
  <c r="B106" i="22"/>
  <c r="G92" i="12"/>
  <c r="F41" i="18"/>
  <c r="G41" i="18"/>
  <c r="H41" i="18"/>
  <c r="N94" i="12"/>
  <c r="E94" i="12"/>
  <c r="O42" i="17"/>
  <c r="L43" i="17"/>
  <c r="B44" i="17"/>
  <c r="B43" i="18"/>
  <c r="C43" i="17"/>
  <c r="E43" i="17"/>
  <c r="G43" i="17"/>
  <c r="I43" i="17"/>
  <c r="D42" i="17"/>
  <c r="J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AX16" i="17"/>
  <c r="B108" i="12"/>
  <c r="I108" i="12" s="1"/>
  <c r="AW15" i="17"/>
  <c r="AV17" i="17"/>
  <c r="AV18" i="17"/>
  <c r="AV19" i="17"/>
  <c r="AV20" i="17"/>
  <c r="AV21" i="17"/>
  <c r="AV22" i="17"/>
  <c r="AV23" i="17"/>
  <c r="AV24" i="17"/>
  <c r="AV25" i="17"/>
  <c r="AV26" i="17"/>
  <c r="AV27" i="17"/>
  <c r="AV28" i="17"/>
  <c r="AV29" i="17"/>
  <c r="AV30" i="17"/>
  <c r="AV31" i="17"/>
  <c r="AV32" i="17"/>
  <c r="AV36" i="17"/>
  <c r="AV37" i="17"/>
  <c r="AV38" i="17"/>
  <c r="AV39" i="17"/>
  <c r="AV40" i="17"/>
  <c r="AV42" i="17"/>
  <c r="AV43" i="17"/>
  <c r="AV33" i="17"/>
  <c r="AV34" i="17"/>
  <c r="AV35" i="17"/>
  <c r="AV41" i="17"/>
  <c r="G91" i="12"/>
  <c r="M1506" i="23"/>
  <c r="N1506" i="23"/>
  <c r="W1506" i="23" s="1"/>
  <c r="AB1506" i="23"/>
  <c r="AC1506" i="23" s="1"/>
  <c r="O1506" i="23"/>
  <c r="M1450" i="23"/>
  <c r="N1450" i="23"/>
  <c r="W1450" i="23" s="1"/>
  <c r="AB1450" i="23"/>
  <c r="AC1450" i="23" s="1"/>
  <c r="O1450" i="23"/>
  <c r="M1114" i="23"/>
  <c r="N1114" i="23"/>
  <c r="W1114" i="23" s="1"/>
  <c r="AB1114" i="23"/>
  <c r="AC1114" i="23" s="1"/>
  <c r="O1114" i="23"/>
  <c r="Y1114" i="23" s="1"/>
  <c r="AB1058" i="23"/>
  <c r="AC1058" i="23" s="1"/>
  <c r="O1058" i="23"/>
  <c r="Y1058" i="23" s="1"/>
  <c r="M1058" i="23"/>
  <c r="N1058" i="23"/>
  <c r="W1058" i="23" s="1"/>
  <c r="M666" i="23"/>
  <c r="N666" i="23"/>
  <c r="W666" i="23" s="1"/>
  <c r="AB666" i="23"/>
  <c r="AC666" i="23" s="1"/>
  <c r="O666" i="23"/>
  <c r="Y666" i="23" s="1"/>
  <c r="M610" i="23"/>
  <c r="N610" i="23"/>
  <c r="W610" i="23" s="1"/>
  <c r="AB610" i="23"/>
  <c r="AC610" i="23" s="1"/>
  <c r="O610" i="23"/>
  <c r="Y610" i="23" s="1"/>
  <c r="M442" i="23"/>
  <c r="N442" i="23"/>
  <c r="W442" i="23" s="1"/>
  <c r="AB442" i="23"/>
  <c r="AC442" i="23" s="1"/>
  <c r="O442" i="23"/>
  <c r="Y442" i="23" s="1"/>
  <c r="M4183" i="22"/>
  <c r="N4183" i="22"/>
  <c r="U4183" i="22" s="1"/>
  <c r="M4129" i="22"/>
  <c r="N4129" i="22"/>
  <c r="U4129" i="22" s="1"/>
  <c r="M3613" i="22"/>
  <c r="N3613" i="22"/>
  <c r="BK69" i="22"/>
  <c r="M3235" i="22"/>
  <c r="N3235" i="22"/>
  <c r="BK62" i="22"/>
  <c r="M3181" i="22"/>
  <c r="N3181" i="22"/>
  <c r="BK61" i="22"/>
  <c r="M2911" i="22"/>
  <c r="N2911" i="22"/>
  <c r="BK56" i="22"/>
  <c r="M2587" i="22"/>
  <c r="N2587" i="22"/>
  <c r="BK50" i="22"/>
  <c r="BK43" i="22"/>
  <c r="M2209" i="22"/>
  <c r="N2209" i="22"/>
  <c r="BK37" i="22"/>
  <c r="M1885" i="22"/>
  <c r="N1885" i="22"/>
  <c r="M1561" i="22"/>
  <c r="N1561" i="22"/>
  <c r="BK31" i="22"/>
  <c r="M1237" i="22"/>
  <c r="N1237" i="22"/>
  <c r="BK25" i="22"/>
  <c r="M1129" i="22"/>
  <c r="N1129" i="22"/>
  <c r="BK23" i="22"/>
  <c r="B91" i="7"/>
  <c r="BK19" i="22"/>
  <c r="B87" i="7"/>
  <c r="M913" i="22"/>
  <c r="N913" i="22"/>
  <c r="BK13" i="22"/>
  <c r="B81" i="7"/>
  <c r="M589" i="22"/>
  <c r="N589" i="22"/>
  <c r="M481" i="22"/>
  <c r="N481" i="22"/>
  <c r="BK11" i="22"/>
  <c r="B79" i="7"/>
  <c r="N373" i="22"/>
  <c r="M373" i="22"/>
  <c r="BK9" i="22"/>
  <c r="B77" i="7"/>
  <c r="M319" i="22"/>
  <c r="N319" i="22"/>
  <c r="BK8" i="22"/>
  <c r="B76" i="7"/>
  <c r="N41" i="17"/>
  <c r="M41" i="17"/>
  <c r="E93" i="12"/>
  <c r="O41" i="17"/>
  <c r="N93" i="12"/>
  <c r="X1618" i="23"/>
  <c r="W1618" i="23"/>
  <c r="F1507" i="23"/>
  <c r="K1507" i="23"/>
  <c r="K555" i="23"/>
  <c r="F555" i="23"/>
  <c r="P93" i="12"/>
  <c r="K4700" i="22"/>
  <c r="F4700" i="22"/>
  <c r="D4646" i="22"/>
  <c r="F4646" i="22"/>
  <c r="O4646" i="22" s="1"/>
  <c r="K4184" i="22"/>
  <c r="F4184" i="22"/>
  <c r="O4184" i="22" s="1"/>
  <c r="BL72" i="22"/>
  <c r="BL71" i="22"/>
  <c r="BL70" i="22"/>
  <c r="K3614" i="22"/>
  <c r="F3614" i="22"/>
  <c r="O3614" i="22" s="1"/>
  <c r="BL68" i="22"/>
  <c r="BL67" i="22"/>
  <c r="K3452" i="22"/>
  <c r="F3452" i="22"/>
  <c r="O3452" i="22" s="1"/>
  <c r="BL65" i="22"/>
  <c r="BL64" i="22"/>
  <c r="BL63" i="22"/>
  <c r="F3182" i="22"/>
  <c r="O3182" i="22" s="1"/>
  <c r="BL61" i="22" s="1"/>
  <c r="K3182" i="22"/>
  <c r="K3128" i="22"/>
  <c r="F3128" i="22"/>
  <c r="O3128" i="22" s="1"/>
  <c r="K3074" i="22"/>
  <c r="F3074" i="22"/>
  <c r="O3074" i="22" s="1"/>
  <c r="BL58" i="22"/>
  <c r="K2966" i="22"/>
  <c r="F2966" i="22"/>
  <c r="O2966" i="22" s="1"/>
  <c r="K2858" i="22"/>
  <c r="F2858" i="22"/>
  <c r="O2858" i="22" s="1"/>
  <c r="K2804" i="22"/>
  <c r="F2804" i="22"/>
  <c r="O2804" i="22" s="1"/>
  <c r="BL53" i="22"/>
  <c r="BL52" i="22"/>
  <c r="K2642" i="22"/>
  <c r="F2642" i="22"/>
  <c r="O2642" i="22" s="1"/>
  <c r="F2534" i="22"/>
  <c r="O2534" i="22" s="1"/>
  <c r="K2534" i="22"/>
  <c r="BL48" i="22"/>
  <c r="BL47" i="22"/>
  <c r="BL46" i="22"/>
  <c r="BL45" i="22"/>
  <c r="F2264" i="22"/>
  <c r="O2264" i="22" s="1"/>
  <c r="K2264" i="22"/>
  <c r="K2210" i="22"/>
  <c r="F2210" i="22"/>
  <c r="O2210" i="22" s="1"/>
  <c r="BL43" i="22" s="1"/>
  <c r="BL42" i="22"/>
  <c r="BL41" i="22"/>
  <c r="BL40" i="22"/>
  <c r="BL39" i="22"/>
  <c r="BL38" i="22"/>
  <c r="BL36" i="22"/>
  <c r="BL35" i="22"/>
  <c r="BL34" i="22"/>
  <c r="BL33" i="22"/>
  <c r="K1616" i="22"/>
  <c r="F1616" i="22"/>
  <c r="O1616" i="22" s="1"/>
  <c r="BL30" i="22"/>
  <c r="BL29" i="22"/>
  <c r="BL28" i="22"/>
  <c r="BL26" i="22"/>
  <c r="F1076" i="22"/>
  <c r="O1076" i="22" s="1"/>
  <c r="K1076" i="22"/>
  <c r="F1022" i="22"/>
  <c r="O1022" i="22" s="1"/>
  <c r="K1022" i="22"/>
  <c r="K698" i="22"/>
  <c r="F698" i="22"/>
  <c r="O698" i="22" s="1"/>
  <c r="F536" i="22"/>
  <c r="O536" i="22" s="1"/>
  <c r="K536" i="22"/>
  <c r="F374" i="22"/>
  <c r="O374" i="22" s="1"/>
  <c r="K374" i="22"/>
  <c r="F266" i="22"/>
  <c r="O266" i="22" s="1"/>
  <c r="K266" i="22"/>
  <c r="N3398" i="22" l="1"/>
  <c r="N2318" i="22"/>
  <c r="N1238" i="22"/>
  <c r="N158" i="22"/>
  <c r="K1228" i="23"/>
  <c r="F1228" i="23"/>
  <c r="K836" i="23"/>
  <c r="F836" i="23"/>
  <c r="K3669" i="22"/>
  <c r="F3669" i="22"/>
  <c r="O3669" i="22" s="1"/>
  <c r="K2859" i="22"/>
  <c r="F2859" i="22"/>
  <c r="O2859" i="22" s="1"/>
  <c r="BM55" i="22" s="1"/>
  <c r="K2211" i="22"/>
  <c r="F2211" i="22"/>
  <c r="O2211" i="22" s="1"/>
  <c r="K1671" i="22"/>
  <c r="F1671" i="22"/>
  <c r="O1671" i="22" s="1"/>
  <c r="BM33" i="22" s="1"/>
  <c r="K591" i="22"/>
  <c r="F591" i="22"/>
  <c r="O591" i="22" s="1"/>
  <c r="K375" i="22"/>
  <c r="F375" i="22"/>
  <c r="O375" i="22" s="1"/>
  <c r="F43" i="17"/>
  <c r="C43" i="18" s="1"/>
  <c r="E43" i="18" s="1"/>
  <c r="K43" i="17"/>
  <c r="Y1619" i="23"/>
  <c r="C106" i="8"/>
  <c r="M1620" i="23"/>
  <c r="J1620" i="23"/>
  <c r="N1620" i="23" s="1"/>
  <c r="D1620" i="23"/>
  <c r="O1620" i="23"/>
  <c r="AB1620" i="23"/>
  <c r="AC1620" i="23"/>
  <c r="P1620" i="23"/>
  <c r="Q1620" i="23"/>
  <c r="R1620" i="23"/>
  <c r="AF1620" i="23"/>
  <c r="I1621" i="23"/>
  <c r="L1621" i="23"/>
  <c r="C1621" i="23"/>
  <c r="E1621" i="23"/>
  <c r="G1621" i="23"/>
  <c r="B1622" i="23"/>
  <c r="J1564" i="23"/>
  <c r="D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Q1284" i="23"/>
  <c r="P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Q1116" i="23"/>
  <c r="R1116" i="23"/>
  <c r="P1116" i="23"/>
  <c r="X1116" i="23"/>
  <c r="AF1116" i="23"/>
  <c r="L1117" i="23"/>
  <c r="I1117" i="23"/>
  <c r="C1117" i="23"/>
  <c r="E1117" i="23"/>
  <c r="G1117" i="23"/>
  <c r="B1118" i="23"/>
  <c r="M1060" i="23"/>
  <c r="J1060" i="23"/>
  <c r="N1060" i="23" s="1"/>
  <c r="W1060" i="23" s="1"/>
  <c r="D1060" i="23"/>
  <c r="O1060" i="23"/>
  <c r="Y1060" i="23" s="1"/>
  <c r="AB1060" i="23"/>
  <c r="AC1060" i="23"/>
  <c r="Q1060" i="23"/>
  <c r="P1060" i="23"/>
  <c r="R1060" i="23"/>
  <c r="X1060" i="23"/>
  <c r="AF1060" i="23"/>
  <c r="L1061" i="23"/>
  <c r="I1061" i="23"/>
  <c r="C1061" i="23"/>
  <c r="E1061" i="23"/>
  <c r="G1061" i="23"/>
  <c r="B1062" i="23"/>
  <c r="M1004" i="23"/>
  <c r="J1004" i="23"/>
  <c r="N1004" i="23" s="1"/>
  <c r="W1004" i="23" s="1"/>
  <c r="D1004" i="23"/>
  <c r="O1004" i="23"/>
  <c r="Y1004" i="23" s="1"/>
  <c r="AB1004" i="23"/>
  <c r="AC1004" i="23"/>
  <c r="Q1004" i="23"/>
  <c r="P1004" i="23"/>
  <c r="R1004" i="23"/>
  <c r="X1004" i="23"/>
  <c r="AF1004" i="23"/>
  <c r="L1005" i="23"/>
  <c r="I1005" i="23"/>
  <c r="C1005" i="23"/>
  <c r="K1005" i="23" s="1"/>
  <c r="E1005" i="23"/>
  <c r="F1005" i="23"/>
  <c r="G1005" i="23"/>
  <c r="B1006" i="23"/>
  <c r="M948" i="23"/>
  <c r="J948" i="23"/>
  <c r="N948" i="23" s="1"/>
  <c r="W948" i="23" s="1"/>
  <c r="D948" i="23"/>
  <c r="O948" i="23"/>
  <c r="Y948" i="23" s="1"/>
  <c r="AB948" i="23"/>
  <c r="AC948" i="23"/>
  <c r="Q948" i="23"/>
  <c r="R948" i="23"/>
  <c r="P948" i="23"/>
  <c r="X948" i="23"/>
  <c r="AF948" i="23"/>
  <c r="L949" i="23"/>
  <c r="I949" i="23"/>
  <c r="C949" i="23"/>
  <c r="K949" i="23" s="1"/>
  <c r="E949" i="23"/>
  <c r="F949" i="23"/>
  <c r="G949" i="23"/>
  <c r="B950" i="23"/>
  <c r="M892" i="23"/>
  <c r="J892" i="23"/>
  <c r="N892" i="23" s="1"/>
  <c r="W892" i="23" s="1"/>
  <c r="D892" i="23"/>
  <c r="O892" i="23"/>
  <c r="Y892" i="23" s="1"/>
  <c r="AB892" i="23"/>
  <c r="AC892" i="23"/>
  <c r="R892" i="23"/>
  <c r="P892" i="23"/>
  <c r="Q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R780" i="23"/>
  <c r="Q780" i="23"/>
  <c r="X780" i="23"/>
  <c r="AF780" i="23"/>
  <c r="L781" i="23"/>
  <c r="I781" i="23"/>
  <c r="C781" i="23"/>
  <c r="E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D4755" i="22"/>
  <c r="J4755" i="22"/>
  <c r="P4755" i="22"/>
  <c r="Q4755" i="22"/>
  <c r="R4755" i="22"/>
  <c r="M4755" i="22"/>
  <c r="N4755" i="22"/>
  <c r="P95" i="12" s="1"/>
  <c r="C4756" i="22"/>
  <c r="E4756" i="22"/>
  <c r="F4756" i="22"/>
  <c r="G4756" i="22"/>
  <c r="K4756" i="22"/>
  <c r="I4756" i="22"/>
  <c r="L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J4593" i="22"/>
  <c r="D4593" i="22"/>
  <c r="P4593" i="22"/>
  <c r="Q4593" i="22"/>
  <c r="R4593" i="22"/>
  <c r="I4594" i="22"/>
  <c r="L4594" i="22"/>
  <c r="C4594" i="22"/>
  <c r="E4594" i="22"/>
  <c r="G4594" i="22"/>
  <c r="B4595" i="22"/>
  <c r="M4539" i="22"/>
  <c r="D4539" i="22"/>
  <c r="J4539" i="22"/>
  <c r="N4539" i="22" s="1"/>
  <c r="P4539" i="22"/>
  <c r="Q4539" i="22"/>
  <c r="R4539" i="22"/>
  <c r="L4540" i="22"/>
  <c r="C4540" i="22"/>
  <c r="E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D4077" i="22"/>
  <c r="J4077" i="22"/>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E3670" i="22"/>
  <c r="G3670" i="22"/>
  <c r="I3670" i="22"/>
  <c r="B3671" i="22"/>
  <c r="M3615" i="22"/>
  <c r="J3615" i="22"/>
  <c r="N3615" i="22" s="1"/>
  <c r="D3615" i="22"/>
  <c r="P3615" i="22"/>
  <c r="Q3615" i="22"/>
  <c r="R3615" i="22"/>
  <c r="L3616" i="22"/>
  <c r="G3616" i="22"/>
  <c r="C3616" i="22"/>
  <c r="K3616" i="22" s="1"/>
  <c r="E3616" i="22"/>
  <c r="F3616" i="22"/>
  <c r="O3616" i="22" s="1"/>
  <c r="I3616" i="22"/>
  <c r="B3617" i="22"/>
  <c r="AN68" i="22"/>
  <c r="AZ68" i="22"/>
  <c r="U3560" i="22"/>
  <c r="L3562" i="22"/>
  <c r="G3562" i="22"/>
  <c r="I3562" i="22"/>
  <c r="B3563" i="22"/>
  <c r="C3562" i="22"/>
  <c r="E3562" i="22"/>
  <c r="D3561" i="22"/>
  <c r="J3561" i="22"/>
  <c r="P3561" i="22"/>
  <c r="Q3561" i="22"/>
  <c r="R3561" i="22"/>
  <c r="U3506" i="22"/>
  <c r="AN67" i="22"/>
  <c r="AZ67" i="22"/>
  <c r="D3507" i="22"/>
  <c r="J3507" i="22"/>
  <c r="P3507" i="22"/>
  <c r="Q3507" i="22"/>
  <c r="R3507" i="22"/>
  <c r="L3508" i="22"/>
  <c r="C3508" i="22"/>
  <c r="K3508" i="22" s="1"/>
  <c r="E3508" i="22"/>
  <c r="F3508" i="22"/>
  <c r="O3508" i="22" s="1"/>
  <c r="BN67" i="22" s="1"/>
  <c r="G3508" i="22"/>
  <c r="I3508" i="22"/>
  <c r="B3509" i="22"/>
  <c r="M3453" i="22"/>
  <c r="D3453" i="22"/>
  <c r="J3453" i="22"/>
  <c r="N3453" i="22" s="1"/>
  <c r="P3453" i="22"/>
  <c r="Q3453" i="22"/>
  <c r="R3453" i="22"/>
  <c r="L3454" i="22"/>
  <c r="C3454" i="22"/>
  <c r="K3454" i="22" s="1"/>
  <c r="E3454" i="22"/>
  <c r="F3454" i="22"/>
  <c r="O3454" i="22" s="1"/>
  <c r="G3454" i="22"/>
  <c r="I3454" i="22"/>
  <c r="B3455" i="22"/>
  <c r="U3398" i="22"/>
  <c r="AN65" i="22"/>
  <c r="AZ65" i="22"/>
  <c r="D3399" i="22"/>
  <c r="J3399" i="22"/>
  <c r="P3399" i="22"/>
  <c r="Q3399" i="22"/>
  <c r="R3399" i="22"/>
  <c r="L3400" i="22"/>
  <c r="C3400" i="22"/>
  <c r="E3400" i="22"/>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Q3291" i="22"/>
  <c r="P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K3184" i="22" s="1"/>
  <c r="E3184" i="22"/>
  <c r="F3184" i="22"/>
  <c r="O3184" i="22" s="1"/>
  <c r="G3184" i="22"/>
  <c r="I3184" i="22"/>
  <c r="B3185" i="22"/>
  <c r="M3129" i="22"/>
  <c r="D3129" i="22"/>
  <c r="J3129" i="22"/>
  <c r="N3129" i="22" s="1"/>
  <c r="P3129" i="22"/>
  <c r="Q3129" i="22"/>
  <c r="R3129" i="22"/>
  <c r="L3130" i="22"/>
  <c r="C3130" i="22"/>
  <c r="K3130" i="22" s="1"/>
  <c r="E3130" i="22"/>
  <c r="F3130" i="22"/>
  <c r="O3130" i="22" s="1"/>
  <c r="G3130" i="22"/>
  <c r="I3130" i="22"/>
  <c r="B3131" i="22"/>
  <c r="D3075" i="22"/>
  <c r="J3075" i="22"/>
  <c r="P3075" i="22"/>
  <c r="Q3075" i="22"/>
  <c r="R3075" i="22"/>
  <c r="L3076" i="22"/>
  <c r="C3076" i="22"/>
  <c r="E3076" i="22"/>
  <c r="G3076" i="22"/>
  <c r="I3076" i="22"/>
  <c r="B3077" i="22"/>
  <c r="U3020" i="22"/>
  <c r="AN58" i="22"/>
  <c r="AZ58" i="22"/>
  <c r="D3021" i="22"/>
  <c r="J3021" i="22"/>
  <c r="P3021" i="22"/>
  <c r="Q3021" i="22"/>
  <c r="R3021" i="22"/>
  <c r="L3022" i="22"/>
  <c r="C3022" i="22"/>
  <c r="K3022" i="22" s="1"/>
  <c r="E3022" i="22"/>
  <c r="F3022" i="22"/>
  <c r="O3022" i="22" s="1"/>
  <c r="BN58" i="22" s="1"/>
  <c r="G3022" i="22"/>
  <c r="I3022" i="22"/>
  <c r="B3023"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AL1619" i="23"/>
  <c r="U2804" i="22"/>
  <c r="M2805" i="22"/>
  <c r="D2805" i="22"/>
  <c r="J2805" i="22"/>
  <c r="N2805" i="22" s="1"/>
  <c r="P2805" i="22"/>
  <c r="Q2805" i="22"/>
  <c r="R2805" i="22"/>
  <c r="T2805" i="22"/>
  <c r="L2806" i="22"/>
  <c r="C2806" i="22"/>
  <c r="E2806" i="22"/>
  <c r="G2806" i="22"/>
  <c r="I2806" i="22"/>
  <c r="B2807" i="22"/>
  <c r="U2750" i="22"/>
  <c r="AN53" i="22"/>
  <c r="AZ53" i="22"/>
  <c r="D2751" i="22"/>
  <c r="J2751" i="22"/>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BN52" i="22" s="1"/>
  <c r="G2698" i="22"/>
  <c r="I2698" i="22"/>
  <c r="B2699" i="22"/>
  <c r="P2643" i="22"/>
  <c r="Q2643" i="22"/>
  <c r="R2643" i="22"/>
  <c r="L2644" i="22"/>
  <c r="C2644" i="22"/>
  <c r="I2644" i="22"/>
  <c r="B2645" i="22"/>
  <c r="G2644" i="22"/>
  <c r="E2644" i="22"/>
  <c r="J2643" i="22"/>
  <c r="D2643" i="22"/>
  <c r="U2588" i="22"/>
  <c r="AN50" i="22"/>
  <c r="AZ50"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BN46"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D2049" i="22"/>
  <c r="J2049" i="22"/>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D1725" i="22"/>
  <c r="J1725" i="22"/>
  <c r="P1725" i="22"/>
  <c r="Q1725" i="22"/>
  <c r="R1725" i="22"/>
  <c r="L1726" i="22"/>
  <c r="C1726" i="22"/>
  <c r="E1726" i="22"/>
  <c r="G1726" i="22"/>
  <c r="I1726" i="22"/>
  <c r="B1727" i="22"/>
  <c r="U1670" i="22"/>
  <c r="AN33" i="22"/>
  <c r="AZ33" i="22"/>
  <c r="M1671" i="22"/>
  <c r="D1671" i="22"/>
  <c r="J1671" i="22"/>
  <c r="N1671" i="22" s="1"/>
  <c r="P1671" i="22"/>
  <c r="Q1671" i="22"/>
  <c r="R1671" i="22"/>
  <c r="L1672" i="22"/>
  <c r="C1672" i="22"/>
  <c r="E1672" i="22"/>
  <c r="G1672" i="22"/>
  <c r="I1672" i="22"/>
  <c r="B1673"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K1564" i="22" s="1"/>
  <c r="E1564" i="22"/>
  <c r="F1564" i="22"/>
  <c r="O1564" i="22" s="1"/>
  <c r="BN31"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L1456" i="22"/>
  <c r="C1456" i="22"/>
  <c r="K1456" i="22" s="1"/>
  <c r="E1456" i="22"/>
  <c r="F1456" i="22"/>
  <c r="O1456" i="22" s="1"/>
  <c r="BN29" i="22" s="1"/>
  <c r="G1456" i="22"/>
  <c r="B1457" i="22"/>
  <c r="I1456" i="22"/>
  <c r="P1455" i="22"/>
  <c r="Q1455" i="22"/>
  <c r="R1455"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BM27" i="22"/>
  <c r="P1347" i="22"/>
  <c r="Q1347" i="22"/>
  <c r="R1347" i="22"/>
  <c r="L1348" i="22"/>
  <c r="C1348" i="22"/>
  <c r="E1348" i="22"/>
  <c r="G1348" i="22"/>
  <c r="I1348" i="22"/>
  <c r="B1349" i="22"/>
  <c r="U1292" i="22"/>
  <c r="AN26" i="22"/>
  <c r="AZ26" i="22"/>
  <c r="M1293" i="22"/>
  <c r="D1293" i="22"/>
  <c r="J1293" i="22"/>
  <c r="N1293" i="22" s="1"/>
  <c r="P1293" i="22"/>
  <c r="Q1293" i="22"/>
  <c r="R1293" i="22"/>
  <c r="L1294" i="22"/>
  <c r="C1294" i="22"/>
  <c r="E1294" i="22"/>
  <c r="G1294" i="22"/>
  <c r="I1294" i="22"/>
  <c r="B129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L1132" i="22"/>
  <c r="C1132" i="22"/>
  <c r="I1132" i="22"/>
  <c r="B1133" i="22"/>
  <c r="E1132" i="22"/>
  <c r="G1132" i="22"/>
  <c r="J1131" i="22"/>
  <c r="D1131" i="22"/>
  <c r="P1131" i="22"/>
  <c r="Q1131" i="22"/>
  <c r="R1131" i="22"/>
  <c r="D1077" i="22"/>
  <c r="J1077"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56" i="7"/>
  <c r="C118"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D807" i="22"/>
  <c r="J807" i="22"/>
  <c r="P807" i="22"/>
  <c r="Q807" i="22"/>
  <c r="R807" i="22"/>
  <c r="L808" i="22"/>
  <c r="C808" i="22"/>
  <c r="K808" i="22" s="1"/>
  <c r="E808" i="22"/>
  <c r="F808" i="22"/>
  <c r="O808" i="22" s="1"/>
  <c r="G808" i="22"/>
  <c r="I808" i="22"/>
  <c r="B809" i="22"/>
  <c r="C115" i="7"/>
  <c r="C53" i="7"/>
  <c r="U752" i="22"/>
  <c r="AN16" i="22"/>
  <c r="AZ16" i="22"/>
  <c r="D753" i="22"/>
  <c r="J753"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E646" i="22"/>
  <c r="G646" i="22"/>
  <c r="I646" i="22"/>
  <c r="B647" i="22"/>
  <c r="C50" i="7"/>
  <c r="C112" i="7"/>
  <c r="U590" i="22"/>
  <c r="AN13" i="22"/>
  <c r="AZ13" i="22"/>
  <c r="M591" i="22"/>
  <c r="D591" i="22"/>
  <c r="J591" i="22"/>
  <c r="N591" i="22" s="1"/>
  <c r="D81" i="7"/>
  <c r="BM13" i="22"/>
  <c r="P591" i="22"/>
  <c r="Q591" i="22"/>
  <c r="R591" i="22"/>
  <c r="L592" i="22"/>
  <c r="C592" i="22"/>
  <c r="K592" i="22" s="1"/>
  <c r="E592" i="22"/>
  <c r="F592" i="22"/>
  <c r="O592" i="22" s="1"/>
  <c r="G592" i="22"/>
  <c r="I592" i="22"/>
  <c r="B593" i="22"/>
  <c r="M537" i="22"/>
  <c r="P537" i="22"/>
  <c r="Q537" i="22"/>
  <c r="R537" i="22"/>
  <c r="D537" i="22"/>
  <c r="J537" i="22"/>
  <c r="N537" i="22" s="1"/>
  <c r="D80" i="7"/>
  <c r="BM12" i="22"/>
  <c r="L538" i="22"/>
  <c r="G538" i="22"/>
  <c r="I538" i="22"/>
  <c r="C538" i="22"/>
  <c r="E538" i="22"/>
  <c r="B539" i="22"/>
  <c r="C48" i="7"/>
  <c r="C110" i="7"/>
  <c r="U482" i="22"/>
  <c r="AN11" i="22"/>
  <c r="AZ11" i="22"/>
  <c r="M483" i="22"/>
  <c r="D483" i="22"/>
  <c r="J483" i="22"/>
  <c r="N483" i="22" s="1"/>
  <c r="D79" i="7"/>
  <c r="BM11" i="22"/>
  <c r="P483" i="22"/>
  <c r="Q483" i="22"/>
  <c r="R483" i="22"/>
  <c r="L484" i="22"/>
  <c r="B485" i="22"/>
  <c r="C484" i="22"/>
  <c r="E484" i="22"/>
  <c r="G484" i="22"/>
  <c r="I484" i="22"/>
  <c r="C47" i="7"/>
  <c r="C109" i="7"/>
  <c r="U428" i="22"/>
  <c r="AN10" i="22"/>
  <c r="AZ10" i="22"/>
  <c r="D429" i="22"/>
  <c r="J429" i="22"/>
  <c r="P429" i="22"/>
  <c r="Q429" i="22"/>
  <c r="R429" i="22"/>
  <c r="L430" i="22"/>
  <c r="C430" i="22"/>
  <c r="K430" i="22" s="1"/>
  <c r="E430" i="22"/>
  <c r="F430" i="22"/>
  <c r="O430" i="22" s="1"/>
  <c r="G430" i="22"/>
  <c r="I430" i="22"/>
  <c r="B431" i="22"/>
  <c r="M375" i="22"/>
  <c r="D77" i="7"/>
  <c r="BM9" i="22"/>
  <c r="P375" i="22"/>
  <c r="Q375" i="22"/>
  <c r="R375" i="22"/>
  <c r="J375" i="22"/>
  <c r="N375" i="22" s="1"/>
  <c r="D375" i="22"/>
  <c r="L376" i="22"/>
  <c r="E376" i="22"/>
  <c r="B377" i="22"/>
  <c r="I376" i="22"/>
  <c r="G376" i="22"/>
  <c r="C376" i="22"/>
  <c r="C107" i="7"/>
  <c r="C45" i="7"/>
  <c r="U320" i="22"/>
  <c r="AN8" i="22"/>
  <c r="AZ8" i="22"/>
  <c r="P321" i="22"/>
  <c r="Q321" i="22"/>
  <c r="R321" i="22"/>
  <c r="L322" i="22"/>
  <c r="B323" i="22"/>
  <c r="G322" i="22"/>
  <c r="C322" i="22"/>
  <c r="I322" i="22"/>
  <c r="E322" i="22"/>
  <c r="J321" i="22"/>
  <c r="D321" i="22"/>
  <c r="M267" i="22"/>
  <c r="J267" i="22"/>
  <c r="N267" i="22" s="1"/>
  <c r="D267" i="22"/>
  <c r="P267" i="22"/>
  <c r="Q267" i="22"/>
  <c r="R267" i="22"/>
  <c r="L268" i="22"/>
  <c r="B269" i="22"/>
  <c r="I268" i="22"/>
  <c r="E268" i="22"/>
  <c r="G268" i="22"/>
  <c r="C268" i="22"/>
  <c r="C105" i="7"/>
  <c r="C43" i="7"/>
  <c r="U212" i="22"/>
  <c r="AN6" i="22"/>
  <c r="AZ6" i="22"/>
  <c r="M213" i="22"/>
  <c r="L214" i="22"/>
  <c r="C214" i="22"/>
  <c r="G214" i="22"/>
  <c r="E214" i="22"/>
  <c r="B215" i="22"/>
  <c r="I214" i="22"/>
  <c r="D213" i="22"/>
  <c r="J213" i="22"/>
  <c r="N213" i="22" s="1"/>
  <c r="P213" i="22"/>
  <c r="Q213" i="22"/>
  <c r="R213" i="22"/>
  <c r="D74" i="7"/>
  <c r="BM6"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K106" i="22" s="1"/>
  <c r="E106" i="22"/>
  <c r="F106" i="22"/>
  <c r="O106" i="22" s="1"/>
  <c r="G106" i="22"/>
  <c r="I106" i="22"/>
  <c r="B107" i="22"/>
  <c r="N95" i="12"/>
  <c r="O43" i="17"/>
  <c r="E95" i="12"/>
  <c r="C44" i="17"/>
  <c r="E44" i="17"/>
  <c r="F44" i="17"/>
  <c r="C44" i="18" s="1"/>
  <c r="E44" i="18" s="1"/>
  <c r="G44" i="17"/>
  <c r="AW44" i="17" s="1"/>
  <c r="I44" i="17"/>
  <c r="K44" i="17"/>
  <c r="L44" i="17"/>
  <c r="B45" i="17"/>
  <c r="B44" i="18"/>
  <c r="D43" i="17"/>
  <c r="J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U42" i="17"/>
  <c r="M94" i="12"/>
  <c r="O94" i="12"/>
  <c r="AY16" i="17"/>
  <c r="B109" i="12"/>
  <c r="I109" i="12" s="1"/>
  <c r="AX15" i="17"/>
  <c r="AW17" i="17"/>
  <c r="AW18" i="17"/>
  <c r="AW19" i="17"/>
  <c r="AW20" i="17"/>
  <c r="AW21" i="17"/>
  <c r="AW22" i="17"/>
  <c r="AW23" i="17"/>
  <c r="AW24" i="17"/>
  <c r="AW25" i="17"/>
  <c r="AW26" i="17"/>
  <c r="AW27" i="17"/>
  <c r="AW28" i="17"/>
  <c r="AW29" i="17"/>
  <c r="AW30" i="17"/>
  <c r="AW31" i="17"/>
  <c r="AW32" i="17"/>
  <c r="AW33" i="17"/>
  <c r="AW43" i="17"/>
  <c r="AW34" i="17"/>
  <c r="AW35" i="17"/>
  <c r="AW36" i="17"/>
  <c r="AW37" i="17"/>
  <c r="AW38" i="17"/>
  <c r="AW39" i="17"/>
  <c r="AW40" i="17"/>
  <c r="AW41" i="17"/>
  <c r="AW42" i="17"/>
  <c r="AD1114" i="23"/>
  <c r="AD666" i="23"/>
  <c r="AD442" i="23"/>
  <c r="U3613" i="22"/>
  <c r="AM69" i="22"/>
  <c r="AY69" i="22"/>
  <c r="U3235" i="22"/>
  <c r="AM62" i="22"/>
  <c r="AY62" i="22"/>
  <c r="U3181" i="22"/>
  <c r="AM61" i="22"/>
  <c r="AY61" i="22"/>
  <c r="U2911" i="22"/>
  <c r="AM56" i="22"/>
  <c r="AY56" i="22"/>
  <c r="U2587" i="22"/>
  <c r="AM50" i="22"/>
  <c r="AY50" i="22"/>
  <c r="U2209" i="22"/>
  <c r="AM43" i="22"/>
  <c r="AY43" i="22"/>
  <c r="U1885" i="22"/>
  <c r="AM37" i="22"/>
  <c r="AY37" i="22"/>
  <c r="U1561" i="22"/>
  <c r="AM31" i="22"/>
  <c r="AY31" i="22"/>
  <c r="U1237" i="22"/>
  <c r="AM25" i="22"/>
  <c r="AY25" i="22"/>
  <c r="B122" i="7"/>
  <c r="B60" i="7"/>
  <c r="U1129" i="22"/>
  <c r="AM23" i="22"/>
  <c r="AY23" i="22"/>
  <c r="B118" i="7"/>
  <c r="B56" i="7"/>
  <c r="U913" i="22"/>
  <c r="AM19" i="22"/>
  <c r="AY19" i="22"/>
  <c r="B50" i="7"/>
  <c r="B112" i="7"/>
  <c r="U589" i="22"/>
  <c r="AM13" i="22"/>
  <c r="AY13" i="22"/>
  <c r="B48" i="7"/>
  <c r="B110" i="7"/>
  <c r="AM11" i="22"/>
  <c r="AY11" i="22"/>
  <c r="U481" i="22"/>
  <c r="B46" i="7"/>
  <c r="B108" i="7"/>
  <c r="U373" i="22"/>
  <c r="AM9" i="22"/>
  <c r="AY9" i="22"/>
  <c r="B107" i="7"/>
  <c r="B45" i="7"/>
  <c r="U319" i="22"/>
  <c r="AM8" i="22"/>
  <c r="AY8" i="22"/>
  <c r="U41" i="17"/>
  <c r="M93" i="12"/>
  <c r="Q93" i="12" s="1"/>
  <c r="O93" i="12"/>
  <c r="AD1618" i="23"/>
  <c r="AB1507" i="23"/>
  <c r="AC1507" i="23" s="1"/>
  <c r="O1507" i="23"/>
  <c r="M1507" i="23"/>
  <c r="N1507" i="23"/>
  <c r="W1507" i="23" s="1"/>
  <c r="M555" i="23"/>
  <c r="N555" i="23"/>
  <c r="W555" i="23" s="1"/>
  <c r="AB555" i="23"/>
  <c r="AC555" i="23" s="1"/>
  <c r="O555" i="23"/>
  <c r="Y555" i="23" s="1"/>
  <c r="M4700" i="22"/>
  <c r="N4700" i="22"/>
  <c r="M4184" i="22"/>
  <c r="N4184" i="22"/>
  <c r="U4184" i="22" s="1"/>
  <c r="M3614" i="22"/>
  <c r="N3614" i="22"/>
  <c r="M3452" i="22"/>
  <c r="N3452" i="22"/>
  <c r="BL66" i="22"/>
  <c r="M3182" i="22"/>
  <c r="N3182" i="22"/>
  <c r="M3128" i="22"/>
  <c r="N3128" i="22"/>
  <c r="BL60" i="22"/>
  <c r="M3074" i="22"/>
  <c r="N3074" i="22"/>
  <c r="BL59" i="22"/>
  <c r="M2966" i="22"/>
  <c r="N2966" i="22"/>
  <c r="BL57" i="22"/>
  <c r="M2858" i="22"/>
  <c r="N2858" i="22"/>
  <c r="BL55" i="22"/>
  <c r="M2804" i="22"/>
  <c r="N2804" i="22"/>
  <c r="BL54" i="22"/>
  <c r="N2642" i="22"/>
  <c r="M2642" i="22"/>
  <c r="BL51" i="22"/>
  <c r="BL49" i="22"/>
  <c r="M2534" i="22"/>
  <c r="N2534" i="22"/>
  <c r="BL44" i="22"/>
  <c r="M2264" i="22"/>
  <c r="N2264" i="22"/>
  <c r="M2210" i="22"/>
  <c r="N2210" i="22"/>
  <c r="M1616" i="22"/>
  <c r="N1616" i="22"/>
  <c r="BL32" i="22"/>
  <c r="BL22" i="22"/>
  <c r="C90" i="7"/>
  <c r="M1076" i="22"/>
  <c r="N1076" i="22"/>
  <c r="BL21" i="22"/>
  <c r="C89" i="7"/>
  <c r="M1022" i="22"/>
  <c r="N1022" i="22"/>
  <c r="M698" i="22"/>
  <c r="N698" i="22"/>
  <c r="BL15" i="22"/>
  <c r="C83" i="7"/>
  <c r="BL12" i="22"/>
  <c r="C80" i="7"/>
  <c r="M536" i="22"/>
  <c r="N536" i="22"/>
  <c r="BL9" i="22"/>
  <c r="C77" i="7"/>
  <c r="N374" i="22"/>
  <c r="M374" i="22"/>
  <c r="BL7" i="22"/>
  <c r="N266" i="22"/>
  <c r="M266" i="22"/>
  <c r="B96" i="7"/>
  <c r="X1619" i="23"/>
  <c r="W1619" i="23"/>
  <c r="K1564" i="23"/>
  <c r="F1564" i="23"/>
  <c r="W1339" i="23"/>
  <c r="N1339" i="23"/>
  <c r="X1339" i="23"/>
  <c r="AD1115" i="23"/>
  <c r="AD891" i="23"/>
  <c r="AD667" i="23"/>
  <c r="AD443" i="23"/>
  <c r="P94" i="12"/>
  <c r="K4593" i="22"/>
  <c r="F4593" i="22"/>
  <c r="K4077" i="22"/>
  <c r="F4077" i="22"/>
  <c r="O4077" i="22" s="1"/>
  <c r="BM72" i="22"/>
  <c r="BM71" i="22"/>
  <c r="BM70" i="22"/>
  <c r="K3561" i="22"/>
  <c r="F3561" i="22"/>
  <c r="O3561" i="22" s="1"/>
  <c r="F3507" i="22"/>
  <c r="O3507" i="22" s="1"/>
  <c r="K3507" i="22"/>
  <c r="F3399" i="22"/>
  <c r="O3399" i="22" s="1"/>
  <c r="K3399" i="22"/>
  <c r="BM62" i="22"/>
  <c r="BM61" i="22"/>
  <c r="K3075" i="22"/>
  <c r="F3075" i="22"/>
  <c r="O3075" i="22" s="1"/>
  <c r="BM59" i="22" s="1"/>
  <c r="K3021" i="22"/>
  <c r="F3021" i="22"/>
  <c r="O3021" i="22" s="1"/>
  <c r="BM56" i="22"/>
  <c r="K2751" i="22"/>
  <c r="F2751" i="22"/>
  <c r="O2751" i="22" s="1"/>
  <c r="BM52" i="22"/>
  <c r="F2643" i="22"/>
  <c r="O2643" i="22" s="1"/>
  <c r="BM51" i="22" s="1"/>
  <c r="K2643" i="22"/>
  <c r="BM50" i="22"/>
  <c r="BM48" i="22"/>
  <c r="K2427" i="22"/>
  <c r="F2427" i="22"/>
  <c r="O2427" i="22" s="1"/>
  <c r="BM46" i="22"/>
  <c r="BM45" i="22"/>
  <c r="BM43" i="22"/>
  <c r="BM42" i="22"/>
  <c r="BM41" i="22"/>
  <c r="F2049" i="22"/>
  <c r="O2049" i="22" s="1"/>
  <c r="K2049" i="22"/>
  <c r="BM38" i="22"/>
  <c r="BM37" i="22"/>
  <c r="BM36" i="22"/>
  <c r="BM35" i="22"/>
  <c r="K1725" i="22"/>
  <c r="F1725" i="22"/>
  <c r="O1725" i="22" s="1"/>
  <c r="BM31" i="22"/>
  <c r="BM30" i="22"/>
  <c r="F1455" i="22"/>
  <c r="O1455" i="22" s="1"/>
  <c r="K1455" i="22"/>
  <c r="F1401" i="22"/>
  <c r="O1401" i="22" s="1"/>
  <c r="K1401" i="22"/>
  <c r="BM26" i="22"/>
  <c r="BM25" i="22"/>
  <c r="K1131" i="22"/>
  <c r="F1131" i="22"/>
  <c r="O1131" i="22" s="1"/>
  <c r="K1077" i="22"/>
  <c r="F1077" i="22"/>
  <c r="O1077" i="22" s="1"/>
  <c r="K807" i="22"/>
  <c r="F807" i="22"/>
  <c r="O807" i="22" s="1"/>
  <c r="K753" i="22"/>
  <c r="F753" i="22"/>
  <c r="O753" i="22" s="1"/>
  <c r="K429" i="22"/>
  <c r="F429" i="22"/>
  <c r="O429" i="22" s="1"/>
  <c r="F321" i="22"/>
  <c r="O321" i="22" s="1"/>
  <c r="K321" i="22"/>
  <c r="K105" i="22"/>
  <c r="F105" i="22"/>
  <c r="O105" i="22" s="1"/>
  <c r="F42" i="18"/>
  <c r="G42" i="18"/>
  <c r="H42" i="18"/>
  <c r="BL69" i="22"/>
  <c r="Q94" i="12" l="1"/>
  <c r="C96" i="7"/>
  <c r="U1238" i="22"/>
  <c r="AN25" i="22"/>
  <c r="AZ25" i="22"/>
  <c r="C104" i="7"/>
  <c r="C42" i="7"/>
  <c r="U158" i="22"/>
  <c r="AN5" i="22"/>
  <c r="AZ5" i="22"/>
  <c r="K1621" i="23"/>
  <c r="F1621" i="23"/>
  <c r="K1061" i="23"/>
  <c r="F1061" i="23"/>
  <c r="K277" i="23"/>
  <c r="F277" i="23"/>
  <c r="K4540" i="22"/>
  <c r="F4540" i="22"/>
  <c r="K3724" i="22"/>
  <c r="F3724" i="22"/>
  <c r="O3724" i="22" s="1"/>
  <c r="K3670" i="22"/>
  <c r="F3670" i="22"/>
  <c r="O3670" i="22" s="1"/>
  <c r="K3400" i="22"/>
  <c r="F3400" i="22"/>
  <c r="O3400" i="22" s="1"/>
  <c r="BN65" i="22" s="1"/>
  <c r="K3076" i="22"/>
  <c r="F3076" i="22"/>
  <c r="O3076" i="22" s="1"/>
  <c r="K2752" i="22"/>
  <c r="F2752" i="22"/>
  <c r="O2752" i="22" s="1"/>
  <c r="BN53" i="22" s="1"/>
  <c r="K2212" i="22"/>
  <c r="F2212" i="22"/>
  <c r="O2212" i="22" s="1"/>
  <c r="K1942" i="22"/>
  <c r="F1942" i="22"/>
  <c r="O1942" i="22" s="1"/>
  <c r="K1888" i="22"/>
  <c r="F1888" i="22"/>
  <c r="O1888" i="22" s="1"/>
  <c r="K1618" i="22"/>
  <c r="F1618" i="22"/>
  <c r="O1618" i="22" s="1"/>
  <c r="BN32" i="22" s="1"/>
  <c r="K1024" i="22"/>
  <c r="F1024" i="22"/>
  <c r="O1024" i="22" s="1"/>
  <c r="Y1620" i="23"/>
  <c r="D106" i="8"/>
  <c r="M1621" i="23"/>
  <c r="J1621" i="23"/>
  <c r="N1621" i="23" s="1"/>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W1509" i="23"/>
  <c r="X1509" i="23"/>
  <c r="AF1509" i="23"/>
  <c r="L1510" i="23"/>
  <c r="I1510" i="23"/>
  <c r="C1510" i="23"/>
  <c r="K1510" i="23" s="1"/>
  <c r="E1510" i="23"/>
  <c r="F1510" i="23"/>
  <c r="G1510" i="23"/>
  <c r="B1511" i="23"/>
  <c r="M1453" i="23"/>
  <c r="J1453" i="23"/>
  <c r="D1453" i="23"/>
  <c r="O1453" i="23"/>
  <c r="AB1453" i="23"/>
  <c r="AC1453" i="23" s="1"/>
  <c r="P1453" i="23"/>
  <c r="Q1453" i="23"/>
  <c r="R1453" i="23"/>
  <c r="AF1453" i="23"/>
  <c r="L1454" i="23"/>
  <c r="I1454" i="23"/>
  <c r="C1454" i="23"/>
  <c r="E1454" i="23"/>
  <c r="G1454" i="23"/>
  <c r="B1455" i="23"/>
  <c r="M1397" i="23"/>
  <c r="J1397" i="23"/>
  <c r="D1397" i="23"/>
  <c r="O1397" i="23"/>
  <c r="Y1397" i="23" s="1"/>
  <c r="AB1397" i="23"/>
  <c r="AC1397" i="23" s="1"/>
  <c r="P1397" i="23"/>
  <c r="Q1397" i="23"/>
  <c r="R1397" i="23"/>
  <c r="AF1397" i="23"/>
  <c r="L1398" i="23"/>
  <c r="I1398" i="23"/>
  <c r="C1398" i="23"/>
  <c r="K1398" i="23" s="1"/>
  <c r="E1398" i="23"/>
  <c r="F1398" i="23"/>
  <c r="G1398" i="23"/>
  <c r="B1399"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Q1173" i="23"/>
  <c r="R1173" i="23"/>
  <c r="P1173" i="23"/>
  <c r="W1173" i="23"/>
  <c r="X1173" i="23"/>
  <c r="AF1173" i="23"/>
  <c r="L1174" i="23"/>
  <c r="I1174" i="23"/>
  <c r="C1174" i="23"/>
  <c r="K1174" i="23" s="1"/>
  <c r="E1174" i="23"/>
  <c r="F1174" i="23"/>
  <c r="G1174" i="23"/>
  <c r="B1175" i="23"/>
  <c r="J1117" i="23"/>
  <c r="D1117" i="23"/>
  <c r="P1117" i="23"/>
  <c r="Q1117" i="23"/>
  <c r="R1117" i="23"/>
  <c r="X1117" i="23"/>
  <c r="AF1117" i="23"/>
  <c r="L1118" i="23"/>
  <c r="I1118" i="23"/>
  <c r="C1118" i="23"/>
  <c r="E1118" i="23"/>
  <c r="G1118" i="23"/>
  <c r="B1119" i="23"/>
  <c r="M1061" i="23"/>
  <c r="J1061" i="23"/>
  <c r="D1061" i="23"/>
  <c r="O1061" i="23"/>
  <c r="Y1061" i="23" s="1"/>
  <c r="AB1061" i="23"/>
  <c r="AC1061" i="23"/>
  <c r="Q1061" i="23"/>
  <c r="R1061" i="23"/>
  <c r="P1061" i="23"/>
  <c r="AF1061" i="23"/>
  <c r="L1062" i="23"/>
  <c r="I1062" i="23"/>
  <c r="C1062" i="23"/>
  <c r="E1062" i="23"/>
  <c r="G1062" i="23"/>
  <c r="B1063" i="23"/>
  <c r="M1005" i="23"/>
  <c r="J1005" i="23"/>
  <c r="D1005" i="23"/>
  <c r="O1005" i="23"/>
  <c r="Y1005" i="23" s="1"/>
  <c r="AB1005" i="23"/>
  <c r="AC1005" i="23" s="1"/>
  <c r="Q1005" i="23"/>
  <c r="R1005" i="23"/>
  <c r="P1005" i="23"/>
  <c r="AF1005" i="23"/>
  <c r="L1006" i="23"/>
  <c r="I1006" i="23"/>
  <c r="C1006" i="23"/>
  <c r="K1006" i="23" s="1"/>
  <c r="E1006" i="23"/>
  <c r="F1006" i="23"/>
  <c r="G1006" i="23"/>
  <c r="B1007" i="23"/>
  <c r="M949" i="23"/>
  <c r="J949" i="23"/>
  <c r="D949" i="23"/>
  <c r="O949" i="23"/>
  <c r="Y949" i="23" s="1"/>
  <c r="AB949" i="23"/>
  <c r="AC949" i="23"/>
  <c r="Q949" i="23"/>
  <c r="P949" i="23"/>
  <c r="R949" i="23"/>
  <c r="AF949" i="23"/>
  <c r="L950" i="23"/>
  <c r="I950" i="23"/>
  <c r="C950" i="23"/>
  <c r="K950" i="23" s="1"/>
  <c r="E950" i="23"/>
  <c r="F950" i="23"/>
  <c r="G950" i="23"/>
  <c r="B951" i="23"/>
  <c r="M893" i="23"/>
  <c r="J893" i="23"/>
  <c r="N893" i="23" s="1"/>
  <c r="D893" i="23"/>
  <c r="O893" i="23"/>
  <c r="Y893" i="23" s="1"/>
  <c r="AB893" i="23"/>
  <c r="AC893" i="23"/>
  <c r="P893" i="23"/>
  <c r="R893" i="23"/>
  <c r="Q893" i="23"/>
  <c r="W893" i="23"/>
  <c r="X893" i="23"/>
  <c r="AF893" i="23"/>
  <c r="L894" i="23"/>
  <c r="I894" i="23"/>
  <c r="C894" i="23"/>
  <c r="K894" i="23" s="1"/>
  <c r="E894" i="23"/>
  <c r="F894" i="23"/>
  <c r="G894" i="23"/>
  <c r="B895" i="23"/>
  <c r="M837" i="23"/>
  <c r="J837" i="23"/>
  <c r="N837" i="23" s="1"/>
  <c r="D837" i="23"/>
  <c r="O837" i="23"/>
  <c r="Y837" i="23" s="1"/>
  <c r="AB837" i="23"/>
  <c r="AC837" i="23"/>
  <c r="P837" i="23"/>
  <c r="R837" i="23"/>
  <c r="Q837" i="23"/>
  <c r="W837" i="23"/>
  <c r="X837" i="23"/>
  <c r="AF837" i="23"/>
  <c r="L838" i="23"/>
  <c r="I838" i="23"/>
  <c r="C838" i="23"/>
  <c r="K838" i="23" s="1"/>
  <c r="E838" i="23"/>
  <c r="F838" i="23"/>
  <c r="G838" i="23"/>
  <c r="B839" i="23"/>
  <c r="J781" i="23"/>
  <c r="D781" i="23"/>
  <c r="P781" i="23"/>
  <c r="Q781" i="23"/>
  <c r="R781" i="23"/>
  <c r="AF781" i="23"/>
  <c r="L782" i="23"/>
  <c r="I782" i="23"/>
  <c r="C782" i="23"/>
  <c r="K782" i="23" s="1"/>
  <c r="E782" i="23"/>
  <c r="F782" i="23"/>
  <c r="G782" i="23"/>
  <c r="B783" i="23"/>
  <c r="AI722" i="23"/>
  <c r="B79" i="8"/>
  <c r="AH723" i="23"/>
  <c r="C49" i="8"/>
  <c r="AG724" i="23"/>
  <c r="AD724" i="23"/>
  <c r="J725" i="23"/>
  <c r="D725" i="23"/>
  <c r="P725" i="23"/>
  <c r="Q725" i="23"/>
  <c r="R725" i="23"/>
  <c r="AF725" i="23"/>
  <c r="L726" i="23"/>
  <c r="I726" i="23"/>
  <c r="C726" i="23"/>
  <c r="E726" i="23"/>
  <c r="G726" i="23"/>
  <c r="B727" i="23"/>
  <c r="M669" i="23"/>
  <c r="J669" i="23"/>
  <c r="N669" i="23" s="1"/>
  <c r="W669" i="23" s="1"/>
  <c r="D669" i="23"/>
  <c r="O669" i="23"/>
  <c r="Y669" i="23" s="1"/>
  <c r="AB669" i="23"/>
  <c r="AC669" i="23" s="1"/>
  <c r="P669" i="23"/>
  <c r="Q669" i="23"/>
  <c r="R669" i="23"/>
  <c r="X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D557" i="23"/>
  <c r="O557" i="23"/>
  <c r="Y557" i="23" s="1"/>
  <c r="AB557" i="23"/>
  <c r="AC557" i="23" s="1"/>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J445" i="23"/>
  <c r="D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L4757" i="22"/>
  <c r="I4757" i="22"/>
  <c r="K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J4240" i="22"/>
  <c r="P4240" i="22"/>
  <c r="Q4240" i="22"/>
  <c r="R4240" i="22"/>
  <c r="L4241" i="22"/>
  <c r="C4241" i="22"/>
  <c r="E4241" i="22"/>
  <c r="G4241" i="22"/>
  <c r="I4241" i="22"/>
  <c r="B4242" i="22"/>
  <c r="D4186" i="22"/>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E3671" i="22"/>
  <c r="G3671" i="22"/>
  <c r="I3671" i="22"/>
  <c r="B3672" i="22"/>
  <c r="U3615" i="22"/>
  <c r="AO69" i="22"/>
  <c r="BA69" i="22"/>
  <c r="M3616" i="22"/>
  <c r="P3616" i="22"/>
  <c r="Q3616" i="22"/>
  <c r="R3616" i="22"/>
  <c r="D3616" i="22"/>
  <c r="J3616" i="22"/>
  <c r="N3616" i="22" s="1"/>
  <c r="L3617" i="22"/>
  <c r="E3617" i="22"/>
  <c r="I3617" i="22"/>
  <c r="B3618" i="22"/>
  <c r="C3617" i="22"/>
  <c r="G3617" i="22"/>
  <c r="P3562" i="22"/>
  <c r="Q3562" i="22"/>
  <c r="R3562" i="22"/>
  <c r="L3563" i="22"/>
  <c r="G3563" i="22"/>
  <c r="C3563" i="22"/>
  <c r="E3563" i="22"/>
  <c r="I3563" i="22"/>
  <c r="B3564" i="22"/>
  <c r="J3562" i="22"/>
  <c r="D3562" i="22"/>
  <c r="M3508" i="22"/>
  <c r="D3508" i="22"/>
  <c r="J3508" i="22"/>
  <c r="N3508" i="22" s="1"/>
  <c r="P3508" i="22"/>
  <c r="Q3508" i="22"/>
  <c r="R3508" i="22"/>
  <c r="L3509" i="22"/>
  <c r="C3509" i="22"/>
  <c r="E3509" i="22"/>
  <c r="G3509" i="22"/>
  <c r="I3509" i="22"/>
  <c r="B3510" i="22"/>
  <c r="U3453" i="22"/>
  <c r="AO66" i="22"/>
  <c r="BA66" i="22"/>
  <c r="M3454" i="22"/>
  <c r="D3454" i="22"/>
  <c r="J3454" i="22"/>
  <c r="N3454" i="22" s="1"/>
  <c r="P3454" i="22"/>
  <c r="Q3454" i="22"/>
  <c r="R3454" i="22"/>
  <c r="L3455" i="22"/>
  <c r="C3455" i="22"/>
  <c r="K3455" i="22" s="1"/>
  <c r="E3455" i="22"/>
  <c r="F3455" i="22"/>
  <c r="O3455" i="22" s="1"/>
  <c r="BO66" i="22" s="1"/>
  <c r="G3455" i="22"/>
  <c r="I3455" i="22"/>
  <c r="B3456" i="22"/>
  <c r="M3400" i="22"/>
  <c r="D3400" i="22"/>
  <c r="J3400" i="22"/>
  <c r="N3400" i="22" s="1"/>
  <c r="Q3400" i="22"/>
  <c r="R3400" i="22"/>
  <c r="P3400" i="22"/>
  <c r="L3401" i="22"/>
  <c r="C3401" i="22"/>
  <c r="K3401" i="22" s="1"/>
  <c r="E3401" i="22"/>
  <c r="F3401" i="22"/>
  <c r="O3401" i="22" s="1"/>
  <c r="BO65" i="22" s="1"/>
  <c r="G3401" i="22"/>
  <c r="I3401" i="22"/>
  <c r="B3402" i="22"/>
  <c r="U3345" i="22"/>
  <c r="AO64" i="22"/>
  <c r="BA64" i="22"/>
  <c r="M3346" i="22"/>
  <c r="D3346" i="22"/>
  <c r="J3346" i="22"/>
  <c r="N3346" i="22" s="1"/>
  <c r="BN64" i="22"/>
  <c r="Q3346" i="22"/>
  <c r="R3346" i="22"/>
  <c r="P3346" i="22"/>
  <c r="L3347" i="22"/>
  <c r="C3347" i="22"/>
  <c r="K3347" i="22" s="1"/>
  <c r="E3347" i="22"/>
  <c r="F3347" i="22"/>
  <c r="O3347" i="22" s="1"/>
  <c r="G3347" i="22"/>
  <c r="I3347" i="22"/>
  <c r="B3348" i="22"/>
  <c r="U3291" i="22"/>
  <c r="AO63" i="22"/>
  <c r="BA63" i="22"/>
  <c r="D3292" i="22"/>
  <c r="J3292" i="22"/>
  <c r="P3292" i="22"/>
  <c r="Q3292" i="22"/>
  <c r="R3292" i="22"/>
  <c r="L3293" i="22"/>
  <c r="C3293" i="22"/>
  <c r="E3293" i="22"/>
  <c r="G3293" i="22"/>
  <c r="I3293" i="22"/>
  <c r="B3294" i="22"/>
  <c r="U3237" i="22"/>
  <c r="AO62" i="22"/>
  <c r="BA62" i="22"/>
  <c r="D3238" i="22"/>
  <c r="J3238" i="22"/>
  <c r="P3238" i="22"/>
  <c r="Q3238" i="22"/>
  <c r="R3238" i="22"/>
  <c r="L3239" i="22"/>
  <c r="C3239" i="22"/>
  <c r="E3239" i="22"/>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BO60" i="22" s="1"/>
  <c r="G3131" i="22"/>
  <c r="I3131" i="22"/>
  <c r="B3132" i="22"/>
  <c r="M3076" i="22"/>
  <c r="D3076" i="22"/>
  <c r="J3076" i="22"/>
  <c r="N3076" i="22" s="1"/>
  <c r="P3076" i="22"/>
  <c r="Q3076" i="22"/>
  <c r="R3076" i="22"/>
  <c r="L3077" i="22"/>
  <c r="C3077" i="22"/>
  <c r="K3077" i="22" s="1"/>
  <c r="E3077" i="22"/>
  <c r="F3077" i="22"/>
  <c r="O3077" i="22" s="1"/>
  <c r="G3077" i="22"/>
  <c r="I3077" i="22"/>
  <c r="B3078" i="22"/>
  <c r="M3022" i="22"/>
  <c r="D3022" i="22"/>
  <c r="J3022" i="22"/>
  <c r="N3022" i="22" s="1"/>
  <c r="P3022" i="22"/>
  <c r="Q3022" i="22"/>
  <c r="R3022" i="22"/>
  <c r="L3023" i="22"/>
  <c r="C3023" i="22"/>
  <c r="K3023" i="22" s="1"/>
  <c r="E3023" i="22"/>
  <c r="F3023" i="22"/>
  <c r="O3023" i="22" s="1"/>
  <c r="BO58" i="22" s="1"/>
  <c r="G3023" i="22"/>
  <c r="I3023" i="22"/>
  <c r="B3024" i="22"/>
  <c r="U2967" i="22"/>
  <c r="AO57" i="22"/>
  <c r="BA57" i="22"/>
  <c r="D2968" i="22"/>
  <c r="M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C2807" i="22"/>
  <c r="E2807" i="22"/>
  <c r="G2807" i="22"/>
  <c r="I2807" i="22"/>
  <c r="B2808" i="22"/>
  <c r="M2752" i="22"/>
  <c r="D2752" i="22"/>
  <c r="J2752" i="22"/>
  <c r="N2752" i="22" s="1"/>
  <c r="P2752" i="22"/>
  <c r="Q2752" i="22"/>
  <c r="R2752" i="22"/>
  <c r="L2753" i="22"/>
  <c r="C2753" i="22"/>
  <c r="E2753" i="22"/>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J2644" i="22"/>
  <c r="D2644" i="22"/>
  <c r="L2645" i="22"/>
  <c r="G2645" i="22"/>
  <c r="I2645" i="22"/>
  <c r="E2645" i="22"/>
  <c r="C2645" i="22"/>
  <c r="K2645" i="22" s="1"/>
  <c r="B2646" i="22"/>
  <c r="F2645" i="22"/>
  <c r="O2645" i="22" s="1"/>
  <c r="BO51" i="22" s="1"/>
  <c r="P2644" i="22"/>
  <c r="Q2644" i="22"/>
  <c r="R2644"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E2483" i="22"/>
  <c r="G2483" i="22"/>
  <c r="I2483" i="22"/>
  <c r="B2484" i="22"/>
  <c r="D2428" i="22"/>
  <c r="J2428" i="22"/>
  <c r="P2428" i="22"/>
  <c r="Q2428" i="22"/>
  <c r="R2428" i="22"/>
  <c r="L2429" i="22"/>
  <c r="C2429" i="22"/>
  <c r="E2429" i="22"/>
  <c r="G2429" i="22"/>
  <c r="I2429" i="22"/>
  <c r="B2430" i="22"/>
  <c r="U2373" i="22"/>
  <c r="AO46" i="22"/>
  <c r="BA46" i="22"/>
  <c r="M2374" i="22"/>
  <c r="D2374" i="22"/>
  <c r="J2374" i="22"/>
  <c r="N2374" i="22" s="1"/>
  <c r="P2374" i="22"/>
  <c r="Q2374" i="22"/>
  <c r="R2374" i="22"/>
  <c r="L2375" i="22"/>
  <c r="C2375" i="22"/>
  <c r="E2375" i="22"/>
  <c r="G2375" i="22"/>
  <c r="I2375" i="22"/>
  <c r="B2376" i="22"/>
  <c r="U2319" i="22"/>
  <c r="AO45" i="22"/>
  <c r="BA45" i="22"/>
  <c r="M2320" i="22"/>
  <c r="D2320" i="22"/>
  <c r="J2320" i="22"/>
  <c r="N2320" i="22" s="1"/>
  <c r="P2320" i="22"/>
  <c r="Q2320" i="22"/>
  <c r="R2320" i="22"/>
  <c r="L2321" i="22"/>
  <c r="C2321" i="22"/>
  <c r="K2321" i="22" s="1"/>
  <c r="E2321" i="22"/>
  <c r="F2321" i="22"/>
  <c r="O2321" i="22" s="1"/>
  <c r="BO45"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D2104" i="22"/>
  <c r="J2104" i="22"/>
  <c r="P2104" i="22"/>
  <c r="Q2104" i="22"/>
  <c r="R2104" i="22"/>
  <c r="L2105" i="22"/>
  <c r="C2105" i="22"/>
  <c r="K2105" i="22" s="1"/>
  <c r="E2105" i="22"/>
  <c r="F2105" i="22"/>
  <c r="O2105" i="22" s="1"/>
  <c r="BO41" i="22" s="1"/>
  <c r="G2105" i="22"/>
  <c r="I2105" i="22"/>
  <c r="B2106" i="22"/>
  <c r="D2050" i="22"/>
  <c r="J2050" i="22"/>
  <c r="P2050" i="22"/>
  <c r="Q2050" i="22"/>
  <c r="R2050" i="22"/>
  <c r="L2051" i="22"/>
  <c r="C2051" i="22"/>
  <c r="K2051" i="22" s="1"/>
  <c r="E2051" i="22"/>
  <c r="F2051" i="22"/>
  <c r="O2051" i="22" s="1"/>
  <c r="G2051" i="22"/>
  <c r="I2051" i="22"/>
  <c r="B2052" i="22"/>
  <c r="U1995" i="22"/>
  <c r="AO39" i="22"/>
  <c r="BA39" i="22"/>
  <c r="M1996" i="22"/>
  <c r="D1996" i="22"/>
  <c r="J1996" i="22"/>
  <c r="N1996" i="22" s="1"/>
  <c r="BN39" i="22"/>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E1835" i="22"/>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D1726" i="22"/>
  <c r="J1726" i="22"/>
  <c r="P1726" i="22"/>
  <c r="Q1726" i="22"/>
  <c r="R1726" i="22"/>
  <c r="L1727" i="22"/>
  <c r="C1727" i="22"/>
  <c r="E1727" i="22"/>
  <c r="G1727" i="22"/>
  <c r="I1727" i="22"/>
  <c r="B1728" i="22"/>
  <c r="U1671" i="22"/>
  <c r="AO33" i="22"/>
  <c r="BA33" i="22"/>
  <c r="D1672" i="22"/>
  <c r="J1672"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G1403" i="22"/>
  <c r="I1403" i="22"/>
  <c r="B1404" i="22"/>
  <c r="C1403" i="22"/>
  <c r="E1403" i="22"/>
  <c r="U1347" i="22"/>
  <c r="AO27" i="22"/>
  <c r="BA27" i="22"/>
  <c r="D1348" i="22"/>
  <c r="J1348" i="22"/>
  <c r="P1348" i="22"/>
  <c r="Q1348" i="22"/>
  <c r="R1348" i="22"/>
  <c r="L1349" i="22"/>
  <c r="C1349" i="22"/>
  <c r="K1349" i="22" s="1"/>
  <c r="E1349" i="22"/>
  <c r="F1349" i="22"/>
  <c r="O1349" i="22" s="1"/>
  <c r="BO27" i="22" s="1"/>
  <c r="G1349" i="22"/>
  <c r="I1349" i="22"/>
  <c r="B1350" i="22"/>
  <c r="U1293" i="22"/>
  <c r="AO26" i="22"/>
  <c r="BA26" i="22"/>
  <c r="D1294" i="22"/>
  <c r="J1294" i="22"/>
  <c r="P1294" i="22"/>
  <c r="Q1294" i="22"/>
  <c r="R1294" i="22"/>
  <c r="L1295" i="22"/>
  <c r="C1295" i="22"/>
  <c r="E1295" i="22"/>
  <c r="G1295" i="22"/>
  <c r="I1295" i="22"/>
  <c r="B1296" i="22"/>
  <c r="U1239" i="22"/>
  <c r="AO25" i="22"/>
  <c r="BA25"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J1132" i="22"/>
  <c r="D1132" i="22"/>
  <c r="L1133" i="22"/>
  <c r="I1133" i="22"/>
  <c r="B1134" i="22"/>
  <c r="E1133" i="22"/>
  <c r="G1133" i="22"/>
  <c r="C1133" i="22"/>
  <c r="P1132" i="22"/>
  <c r="Q1132" i="22"/>
  <c r="R113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D970" i="22"/>
  <c r="J970" i="22"/>
  <c r="P970" i="22"/>
  <c r="Q970" i="22"/>
  <c r="R970" i="22"/>
  <c r="L971" i="22"/>
  <c r="C971" i="22"/>
  <c r="E971" i="22"/>
  <c r="G971" i="22"/>
  <c r="I971" i="22"/>
  <c r="B972" i="22"/>
  <c r="D56" i="7"/>
  <c r="D118"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808" i="22"/>
  <c r="M808" i="22" s="1"/>
  <c r="J808" i="22"/>
  <c r="E85" i="7"/>
  <c r="BN17" i="22"/>
  <c r="P808" i="22"/>
  <c r="Q808" i="22"/>
  <c r="R808" i="22"/>
  <c r="L809" i="22"/>
  <c r="C809" i="22"/>
  <c r="K809" i="22" s="1"/>
  <c r="E809" i="22"/>
  <c r="F809" i="22"/>
  <c r="O809" i="22" s="1"/>
  <c r="G809" i="22"/>
  <c r="I809" i="22"/>
  <c r="B810" i="22"/>
  <c r="M754" i="22"/>
  <c r="D754" i="22"/>
  <c r="J754" i="22"/>
  <c r="N754" i="22" s="1"/>
  <c r="E84" i="7"/>
  <c r="BN16" i="22"/>
  <c r="P754" i="22"/>
  <c r="Q754" i="22"/>
  <c r="R754" i="22"/>
  <c r="L755" i="22"/>
  <c r="C755" i="22"/>
  <c r="E755" i="22"/>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D646" i="22"/>
  <c r="J646" i="22"/>
  <c r="P646" i="22"/>
  <c r="Q646" i="22"/>
  <c r="R646" i="22"/>
  <c r="L647" i="22"/>
  <c r="C647" i="22"/>
  <c r="K647" i="22" s="1"/>
  <c r="E647" i="22"/>
  <c r="F647" i="22"/>
  <c r="O647" i="22" s="1"/>
  <c r="G647" i="22"/>
  <c r="I647" i="22"/>
  <c r="B648" i="22"/>
  <c r="D50" i="7"/>
  <c r="D112" i="7"/>
  <c r="U591" i="22"/>
  <c r="AO13" i="22"/>
  <c r="BA13" i="22"/>
  <c r="M592" i="22"/>
  <c r="D592" i="22"/>
  <c r="J592" i="22"/>
  <c r="N592" i="22" s="1"/>
  <c r="E81" i="7"/>
  <c r="BN13" i="22"/>
  <c r="P592" i="22"/>
  <c r="Q592" i="22"/>
  <c r="R592" i="22"/>
  <c r="L593" i="22"/>
  <c r="C593" i="22"/>
  <c r="E593" i="22"/>
  <c r="G593" i="22"/>
  <c r="I593" i="22"/>
  <c r="B594" i="22"/>
  <c r="D111" i="7"/>
  <c r="D49" i="7"/>
  <c r="U537" i="22"/>
  <c r="AO12" i="22"/>
  <c r="BA12" i="22"/>
  <c r="P538" i="22"/>
  <c r="Q538" i="22"/>
  <c r="R538" i="22"/>
  <c r="J538" i="22"/>
  <c r="D538" i="22"/>
  <c r="L539" i="22"/>
  <c r="C539" i="22"/>
  <c r="E539" i="22"/>
  <c r="G539" i="22"/>
  <c r="I539" i="22"/>
  <c r="B540" i="22"/>
  <c r="D48" i="7"/>
  <c r="D110" i="7"/>
  <c r="U483" i="22"/>
  <c r="AO11" i="22"/>
  <c r="BA11" i="22"/>
  <c r="L485" i="22"/>
  <c r="B486" i="22"/>
  <c r="C485" i="22"/>
  <c r="K485" i="22" s="1"/>
  <c r="E485" i="22"/>
  <c r="F485" i="22"/>
  <c r="O485" i="22" s="1"/>
  <c r="G485" i="22"/>
  <c r="I485" i="22"/>
  <c r="D484" i="22"/>
  <c r="J484" i="22"/>
  <c r="P484" i="22"/>
  <c r="Q484" i="22"/>
  <c r="R484" i="22"/>
  <c r="M430" i="22"/>
  <c r="D430" i="22"/>
  <c r="J430" i="22"/>
  <c r="N430" i="22" s="1"/>
  <c r="E78" i="7"/>
  <c r="BN10" i="22"/>
  <c r="P430" i="22"/>
  <c r="Q430" i="22"/>
  <c r="R430" i="22"/>
  <c r="L431" i="22"/>
  <c r="C431" i="22"/>
  <c r="E431" i="22"/>
  <c r="G431" i="22"/>
  <c r="I431" i="22"/>
  <c r="B432" i="22"/>
  <c r="D46" i="7"/>
  <c r="D108" i="7"/>
  <c r="U375" i="22"/>
  <c r="AO9" i="22"/>
  <c r="BA9" i="22"/>
  <c r="L377" i="22"/>
  <c r="I377" i="22"/>
  <c r="C377" i="22"/>
  <c r="B378" i="22"/>
  <c r="G377" i="22"/>
  <c r="E377" i="22"/>
  <c r="P376" i="22"/>
  <c r="Q376" i="22"/>
  <c r="R376" i="22"/>
  <c r="J376" i="22"/>
  <c r="D376" i="22"/>
  <c r="L323" i="22"/>
  <c r="C323" i="22"/>
  <c r="K323" i="22" s="1"/>
  <c r="F323" i="22"/>
  <c r="O323" i="22" s="1"/>
  <c r="E323" i="22"/>
  <c r="I323" i="22"/>
  <c r="B324" i="22"/>
  <c r="G323" i="22"/>
  <c r="P322" i="22"/>
  <c r="Q322" i="22"/>
  <c r="R322" i="22"/>
  <c r="J322" i="22"/>
  <c r="D322" i="22"/>
  <c r="D106" i="7"/>
  <c r="D44" i="7"/>
  <c r="U267" i="22"/>
  <c r="AO7" i="22"/>
  <c r="BA7" i="22"/>
  <c r="L269" i="22"/>
  <c r="I269" i="22"/>
  <c r="E269" i="22"/>
  <c r="G269" i="22"/>
  <c r="C269" i="22"/>
  <c r="B270" i="22"/>
  <c r="P268" i="22"/>
  <c r="Q268" i="22"/>
  <c r="R268" i="22"/>
  <c r="D268" i="22"/>
  <c r="J268" i="22"/>
  <c r="D105" i="7"/>
  <c r="D43" i="7"/>
  <c r="U213" i="22"/>
  <c r="AO6" i="22"/>
  <c r="BA6" i="22"/>
  <c r="J214" i="22"/>
  <c r="D214" i="22"/>
  <c r="P214" i="22"/>
  <c r="Q214" i="22"/>
  <c r="R214" i="22"/>
  <c r="L215" i="22"/>
  <c r="C215" i="22"/>
  <c r="I215" i="22"/>
  <c r="B216" i="22"/>
  <c r="E215" i="22"/>
  <c r="G215" i="22"/>
  <c r="D104" i="7"/>
  <c r="D42" i="7"/>
  <c r="U159" i="22"/>
  <c r="AO5" i="22"/>
  <c r="BA5" i="22"/>
  <c r="M160" i="22"/>
  <c r="D160" i="22"/>
  <c r="J160" i="22"/>
  <c r="N160" i="22" s="1"/>
  <c r="E73" i="7"/>
  <c r="BN5" i="22"/>
  <c r="P160" i="22"/>
  <c r="Q160" i="22"/>
  <c r="R160" i="22"/>
  <c r="L161" i="22"/>
  <c r="C161" i="22"/>
  <c r="E161" i="22"/>
  <c r="G161" i="22"/>
  <c r="I161" i="22"/>
  <c r="B162" i="22"/>
  <c r="D106" i="22"/>
  <c r="M106" i="22" s="1"/>
  <c r="J106" i="22"/>
  <c r="E72" i="7"/>
  <c r="BN4" i="22"/>
  <c r="P106" i="22"/>
  <c r="Q106" i="22"/>
  <c r="R106" i="22"/>
  <c r="L107" i="22"/>
  <c r="C107" i="22"/>
  <c r="K107" i="22" s="1"/>
  <c r="E107" i="22"/>
  <c r="F107" i="22"/>
  <c r="O107" i="22" s="1"/>
  <c r="G107" i="22"/>
  <c r="I107" i="22"/>
  <c r="B108" i="22"/>
  <c r="D44" i="17"/>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AX45" i="17" s="1"/>
  <c r="K45" i="17"/>
  <c r="L45" i="17"/>
  <c r="B46" i="17"/>
  <c r="B45" i="18"/>
  <c r="I45" i="17"/>
  <c r="U43" i="17"/>
  <c r="F49" i="12"/>
  <c r="M95" i="12"/>
  <c r="Q95" i="12" s="1"/>
  <c r="O95" i="12"/>
  <c r="C94" i="12"/>
  <c r="AZ16" i="17"/>
  <c r="B110" i="12"/>
  <c r="I110" i="12" s="1"/>
  <c r="AY15" i="17"/>
  <c r="AX17" i="17"/>
  <c r="AX18" i="17"/>
  <c r="AX19" i="17"/>
  <c r="AX20" i="17"/>
  <c r="AX21" i="17"/>
  <c r="AX22" i="17"/>
  <c r="AX23" i="17"/>
  <c r="AX24" i="17"/>
  <c r="AX25" i="17"/>
  <c r="AX26" i="17"/>
  <c r="AX27" i="17"/>
  <c r="AX28" i="17"/>
  <c r="AX29" i="17"/>
  <c r="AX30" i="17"/>
  <c r="AX31" i="17"/>
  <c r="AX32" i="17"/>
  <c r="AX36" i="17"/>
  <c r="AX37" i="17"/>
  <c r="AX38" i="17"/>
  <c r="AX39" i="17"/>
  <c r="AX40" i="17"/>
  <c r="AX42" i="17"/>
  <c r="AX43" i="17"/>
  <c r="AX44" i="17"/>
  <c r="AX33" i="17"/>
  <c r="AX34" i="17"/>
  <c r="AX35" i="17"/>
  <c r="AX41" i="17"/>
  <c r="C93" i="12"/>
  <c r="U3614" i="22"/>
  <c r="AN69" i="22"/>
  <c r="AZ69" i="22"/>
  <c r="U3452" i="22"/>
  <c r="AN66" i="22"/>
  <c r="AZ66" i="22"/>
  <c r="U3182" i="22"/>
  <c r="AN61" i="22"/>
  <c r="AZ61" i="22"/>
  <c r="U3128" i="22"/>
  <c r="AN60" i="22"/>
  <c r="AZ60" i="22"/>
  <c r="U3074" i="22"/>
  <c r="AN59" i="22"/>
  <c r="AZ59" i="22"/>
  <c r="U2966" i="22"/>
  <c r="AN57" i="22"/>
  <c r="AZ57" i="22"/>
  <c r="U2858" i="22"/>
  <c r="AN55" i="22"/>
  <c r="AZ55" i="22"/>
  <c r="S2804" i="22"/>
  <c r="AN54" i="22"/>
  <c r="AZ54" i="22"/>
  <c r="AN51" i="22"/>
  <c r="AZ51" i="22"/>
  <c r="U2642" i="22"/>
  <c r="U2534" i="22"/>
  <c r="AN49" i="22"/>
  <c r="AZ49" i="22"/>
  <c r="U2264" i="22"/>
  <c r="AN44" i="22"/>
  <c r="AZ44" i="22"/>
  <c r="U2210" i="22"/>
  <c r="AN43" i="22"/>
  <c r="AZ43" i="22"/>
  <c r="U1616" i="22"/>
  <c r="AN32" i="22"/>
  <c r="AZ32" i="22"/>
  <c r="C121" i="7"/>
  <c r="C59" i="7"/>
  <c r="U1076" i="22"/>
  <c r="AN22" i="22"/>
  <c r="AZ22" i="22"/>
  <c r="C120" i="7"/>
  <c r="C58" i="7"/>
  <c r="U1022" i="22"/>
  <c r="AN21" i="22"/>
  <c r="AZ21" i="22"/>
  <c r="C114" i="7"/>
  <c r="C52" i="7"/>
  <c r="U698" i="22"/>
  <c r="AN15" i="22"/>
  <c r="AZ15" i="22"/>
  <c r="C111" i="7"/>
  <c r="C49" i="7"/>
  <c r="U536" i="22"/>
  <c r="AN12" i="22"/>
  <c r="AZ12" i="22"/>
  <c r="C46" i="7"/>
  <c r="C108" i="7"/>
  <c r="U374" i="22"/>
  <c r="AN9" i="22"/>
  <c r="AZ9" i="22"/>
  <c r="C106" i="7"/>
  <c r="C44" i="7"/>
  <c r="U266" i="22"/>
  <c r="AN7" i="22"/>
  <c r="AZ7" i="22"/>
  <c r="AD1619" i="23"/>
  <c r="M1564" i="23"/>
  <c r="N1564" i="23"/>
  <c r="W1564" i="23" s="1"/>
  <c r="AB1564" i="23"/>
  <c r="AC1564" i="23" s="1"/>
  <c r="O1564" i="23"/>
  <c r="AD1339" i="23"/>
  <c r="M4593" i="22"/>
  <c r="N4593" i="22"/>
  <c r="M4077" i="22"/>
  <c r="N4077" i="22"/>
  <c r="U4077" i="22" s="1"/>
  <c r="M3561" i="22"/>
  <c r="N3561" i="22"/>
  <c r="BM68" i="22"/>
  <c r="BM67" i="22"/>
  <c r="M3507" i="22"/>
  <c r="N3507" i="22"/>
  <c r="BM65" i="22"/>
  <c r="M3399" i="22"/>
  <c r="N3399" i="22"/>
  <c r="M3075" i="22"/>
  <c r="N3075" i="22"/>
  <c r="M3021" i="22"/>
  <c r="N3021" i="22"/>
  <c r="BM58" i="22"/>
  <c r="M2751" i="22"/>
  <c r="N2751" i="22"/>
  <c r="BM53" i="22"/>
  <c r="M2643" i="22"/>
  <c r="N2643" i="22"/>
  <c r="M2427" i="22"/>
  <c r="N2427" i="22"/>
  <c r="BM47" i="22"/>
  <c r="BM40" i="22"/>
  <c r="M2049" i="22"/>
  <c r="N2049" i="22"/>
  <c r="M1725" i="22"/>
  <c r="N1725" i="22"/>
  <c r="BM34" i="22"/>
  <c r="BM29" i="22"/>
  <c r="N1455" i="22"/>
  <c r="M1455" i="22"/>
  <c r="BM28" i="22"/>
  <c r="M1401" i="22"/>
  <c r="N1401" i="22"/>
  <c r="N1131" i="22"/>
  <c r="M1131" i="22"/>
  <c r="BM23" i="22"/>
  <c r="D91" i="7"/>
  <c r="M1077" i="22"/>
  <c r="N1077" i="22"/>
  <c r="BM22" i="22"/>
  <c r="D90" i="7"/>
  <c r="M807" i="22"/>
  <c r="N807" i="22"/>
  <c r="BM17" i="22"/>
  <c r="D85" i="7"/>
  <c r="M753" i="22"/>
  <c r="N753" i="22"/>
  <c r="BM16" i="22"/>
  <c r="D84" i="7"/>
  <c r="M429" i="22"/>
  <c r="N429" i="22"/>
  <c r="BM10" i="22"/>
  <c r="D78" i="7"/>
  <c r="BM8" i="22"/>
  <c r="D76" i="7"/>
  <c r="M321" i="22"/>
  <c r="N321" i="22"/>
  <c r="M105" i="22"/>
  <c r="N105" i="22"/>
  <c r="BM4" i="22"/>
  <c r="D96" i="7" s="1"/>
  <c r="D72" i="7"/>
  <c r="B127" i="7"/>
  <c r="B65" i="7"/>
  <c r="X1620" i="23"/>
  <c r="W1620" i="23"/>
  <c r="K1509" i="23"/>
  <c r="F1509" i="23"/>
  <c r="X1340" i="23"/>
  <c r="W1340" i="23"/>
  <c r="AD1116" i="23"/>
  <c r="F1117" i="23"/>
  <c r="K1117" i="23"/>
  <c r="AD892" i="23"/>
  <c r="F781" i="23"/>
  <c r="K781" i="23"/>
  <c r="F725" i="23"/>
  <c r="K725" i="23"/>
  <c r="AD668" i="23"/>
  <c r="AD444" i="23"/>
  <c r="F445" i="23"/>
  <c r="K445" i="23"/>
  <c r="K4594" i="22"/>
  <c r="F4594" i="22"/>
  <c r="K4240" i="22"/>
  <c r="F4240" i="22"/>
  <c r="O4240" i="22" s="1"/>
  <c r="K4186" i="22"/>
  <c r="F4186" i="22"/>
  <c r="O4186" i="22" s="1"/>
  <c r="BN71" i="22"/>
  <c r="BN70" i="22"/>
  <c r="BN69" i="22"/>
  <c r="K3562" i="22"/>
  <c r="F3562" i="22"/>
  <c r="O3562" i="22" s="1"/>
  <c r="BN68" i="22" s="1"/>
  <c r="BN66" i="22"/>
  <c r="F3292" i="22"/>
  <c r="O3292" i="22" s="1"/>
  <c r="K3292" i="22"/>
  <c r="K3238" i="22"/>
  <c r="F3238" i="22"/>
  <c r="O3238" i="22" s="1"/>
  <c r="BN61" i="22"/>
  <c r="BN60" i="22"/>
  <c r="BN59" i="22"/>
  <c r="BN57" i="22"/>
  <c r="BN56" i="22"/>
  <c r="BN55" i="22"/>
  <c r="F2806" i="22"/>
  <c r="O2806" i="22" s="1"/>
  <c r="K2806" i="22"/>
  <c r="F2644" i="22"/>
  <c r="O2644" i="22" s="1"/>
  <c r="K2644" i="22"/>
  <c r="BN50" i="22"/>
  <c r="BN49" i="22"/>
  <c r="BN48" i="22"/>
  <c r="K2428" i="22"/>
  <c r="F2428" i="22"/>
  <c r="O2428" i="22" s="1"/>
  <c r="BN47" i="22" s="1"/>
  <c r="BN45" i="22"/>
  <c r="BN44" i="22"/>
  <c r="BN43" i="22"/>
  <c r="K2158" i="22"/>
  <c r="F2158" i="22"/>
  <c r="O2158" i="22" s="1"/>
  <c r="F2104" i="22"/>
  <c r="O2104" i="22" s="1"/>
  <c r="K2104" i="22"/>
  <c r="F2050" i="22"/>
  <c r="O2050" i="22" s="1"/>
  <c r="BN40" i="22" s="1"/>
  <c r="K2050" i="22"/>
  <c r="BN38" i="22"/>
  <c r="BN37" i="22"/>
  <c r="BN36" i="22"/>
  <c r="BN35" i="22"/>
  <c r="K1726" i="22"/>
  <c r="F1726" i="22"/>
  <c r="O1726" i="22" s="1"/>
  <c r="BN34" i="22" s="1"/>
  <c r="K1672" i="22"/>
  <c r="F1672" i="22"/>
  <c r="O1672" i="22" s="1"/>
  <c r="BN30" i="22"/>
  <c r="F1348" i="22"/>
  <c r="O1348" i="22" s="1"/>
  <c r="K1348" i="22"/>
  <c r="F1294" i="22"/>
  <c r="O1294" i="22" s="1"/>
  <c r="K1294" i="22"/>
  <c r="BN25" i="22"/>
  <c r="F1132" i="22"/>
  <c r="O1132" i="22" s="1"/>
  <c r="K1132" i="22"/>
  <c r="K970" i="22"/>
  <c r="F970" i="22"/>
  <c r="O970" i="22" s="1"/>
  <c r="F646" i="22"/>
  <c r="O646" i="22" s="1"/>
  <c r="K646" i="22"/>
  <c r="K538" i="22"/>
  <c r="F538" i="22"/>
  <c r="O538" i="22" s="1"/>
  <c r="F484" i="22"/>
  <c r="O484" i="22" s="1"/>
  <c r="K484" i="22"/>
  <c r="F376" i="22"/>
  <c r="O376" i="22" s="1"/>
  <c r="K376" i="22"/>
  <c r="F322" i="22"/>
  <c r="O322" i="22" s="1"/>
  <c r="K322" i="22"/>
  <c r="F268" i="22"/>
  <c r="O268" i="22" s="1"/>
  <c r="K268" i="22"/>
  <c r="F214" i="22"/>
  <c r="O214" i="22" s="1"/>
  <c r="K214" i="22"/>
  <c r="F43" i="18"/>
  <c r="G43" i="18"/>
  <c r="H43" i="18"/>
  <c r="N4132" i="22" l="1"/>
  <c r="U4132" i="22" s="1"/>
  <c r="N4078" i="22"/>
  <c r="U4078" i="22" s="1"/>
  <c r="N4540" i="22"/>
  <c r="N2968" i="22"/>
  <c r="N1888" i="22"/>
  <c r="N808" i="22"/>
  <c r="N106" i="22"/>
  <c r="C127" i="7"/>
  <c r="C65" i="7"/>
  <c r="N1565" i="23"/>
  <c r="W1565" i="23"/>
  <c r="X1565" i="23"/>
  <c r="N1229" i="23"/>
  <c r="W1229" i="23"/>
  <c r="X1229" i="23"/>
  <c r="W781" i="23"/>
  <c r="X781" i="23"/>
  <c r="N557" i="23"/>
  <c r="W557" i="23"/>
  <c r="X557" i="23"/>
  <c r="N501" i="23"/>
  <c r="W501" i="23"/>
  <c r="X501" i="23"/>
  <c r="K502" i="23"/>
  <c r="F502" i="23"/>
  <c r="K4187" i="22"/>
  <c r="F4187" i="22"/>
  <c r="O4187" i="22" s="1"/>
  <c r="K3293" i="22"/>
  <c r="F3293" i="22"/>
  <c r="O3293" i="22" s="1"/>
  <c r="BO63" i="22" s="1"/>
  <c r="K2969" i="22"/>
  <c r="F2969" i="22"/>
  <c r="O2969" i="22" s="1"/>
  <c r="K2753" i="22"/>
  <c r="F2753" i="22"/>
  <c r="O2753" i="22" s="1"/>
  <c r="K2429" i="22"/>
  <c r="F2429" i="22"/>
  <c r="O2429" i="22" s="1"/>
  <c r="K1835" i="22"/>
  <c r="F1835" i="22"/>
  <c r="O1835" i="22" s="1"/>
  <c r="K1565" i="22"/>
  <c r="F1565" i="22"/>
  <c r="O1565" i="22" s="1"/>
  <c r="K1295" i="22"/>
  <c r="F1295" i="22"/>
  <c r="O1295" i="22" s="1"/>
  <c r="BO26" i="22" s="1"/>
  <c r="K755" i="22"/>
  <c r="F755" i="22"/>
  <c r="O755" i="22" s="1"/>
  <c r="K701" i="22"/>
  <c r="F701" i="22"/>
  <c r="O701" i="22" s="1"/>
  <c r="K431" i="22"/>
  <c r="F431" i="22"/>
  <c r="O431" i="22" s="1"/>
  <c r="K161" i="22"/>
  <c r="F161" i="22"/>
  <c r="O161" i="22" s="1"/>
  <c r="Y1621" i="23"/>
  <c r="E106" i="8"/>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s="1"/>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s="1"/>
  <c r="Q1286" i="23"/>
  <c r="R1286" i="23"/>
  <c r="P1286" i="23"/>
  <c r="AF1286" i="23"/>
  <c r="L1287" i="23"/>
  <c r="I1287" i="23"/>
  <c r="C1287" i="23"/>
  <c r="K1287" i="23" s="1"/>
  <c r="E1287" i="23"/>
  <c r="F1287" i="23"/>
  <c r="G1287" i="23"/>
  <c r="B1288" i="23"/>
  <c r="M1230" i="23"/>
  <c r="J1230" i="23"/>
  <c r="N1230" i="23" s="1"/>
  <c r="D1230" i="23"/>
  <c r="O1230" i="23"/>
  <c r="Y1230" i="23" s="1"/>
  <c r="AB1230" i="23"/>
  <c r="AC1230" i="23"/>
  <c r="Q1230" i="23"/>
  <c r="P1230" i="23"/>
  <c r="R1230" i="23"/>
  <c r="AF1230" i="23"/>
  <c r="L1231" i="23"/>
  <c r="I1231" i="23"/>
  <c r="C1231" i="23"/>
  <c r="K1231" i="23" s="1"/>
  <c r="E1231" i="23"/>
  <c r="F1231" i="23"/>
  <c r="G1231" i="23"/>
  <c r="B1232" i="23"/>
  <c r="M1174" i="23"/>
  <c r="J1174" i="23"/>
  <c r="N1174" i="23" s="1"/>
  <c r="D1174" i="23"/>
  <c r="O1174" i="23"/>
  <c r="Y1174" i="23" s="1"/>
  <c r="AB1174" i="23"/>
  <c r="AC1174" i="23"/>
  <c r="Q1174" i="23"/>
  <c r="P1174" i="23"/>
  <c r="R1174" i="23"/>
  <c r="AF1174" i="23"/>
  <c r="L1175" i="23"/>
  <c r="I1175" i="23"/>
  <c r="C1175" i="23"/>
  <c r="E1175" i="23"/>
  <c r="G1175" i="23"/>
  <c r="B1176" i="23"/>
  <c r="J1118" i="23"/>
  <c r="D1118" i="23"/>
  <c r="Q1118" i="23"/>
  <c r="R1118" i="23"/>
  <c r="P1118" i="23"/>
  <c r="X1118" i="23"/>
  <c r="AF1118" i="23"/>
  <c r="L1119" i="23"/>
  <c r="I1119" i="23"/>
  <c r="C1119" i="23"/>
  <c r="K1119" i="23" s="1"/>
  <c r="E1119" i="23"/>
  <c r="F1119" i="23"/>
  <c r="G1119" i="23"/>
  <c r="B1120" i="23"/>
  <c r="J1062" i="23"/>
  <c r="D1062" i="23"/>
  <c r="Q1062" i="23"/>
  <c r="P1062" i="23"/>
  <c r="R1062" i="23"/>
  <c r="AF1062" i="23"/>
  <c r="L1063" i="23"/>
  <c r="I1063" i="23"/>
  <c r="C1063" i="23"/>
  <c r="K1063" i="23" s="1"/>
  <c r="E1063" i="23"/>
  <c r="F1063" i="23"/>
  <c r="G1063" i="23"/>
  <c r="B1064" i="23"/>
  <c r="M1006" i="23"/>
  <c r="J1006" i="23"/>
  <c r="N1006" i="23" s="1"/>
  <c r="D1006" i="23"/>
  <c r="O1006" i="23"/>
  <c r="Y1006" i="23" s="1"/>
  <c r="AB1006" i="23"/>
  <c r="AC1006" i="23"/>
  <c r="Q1006" i="23"/>
  <c r="P1006" i="23"/>
  <c r="R1006" i="23"/>
  <c r="AF1006" i="23"/>
  <c r="L1007" i="23"/>
  <c r="I1007" i="23"/>
  <c r="C1007" i="23"/>
  <c r="K1007" i="23" s="1"/>
  <c r="E1007" i="23"/>
  <c r="F1007" i="23"/>
  <c r="G1007" i="23"/>
  <c r="B1008" i="23"/>
  <c r="M950" i="23"/>
  <c r="J950" i="23"/>
  <c r="N950" i="23" s="1"/>
  <c r="D950" i="23"/>
  <c r="O950" i="23"/>
  <c r="Y950" i="23" s="1"/>
  <c r="AB950" i="23"/>
  <c r="AC950" i="23" s="1"/>
  <c r="Q950" i="23"/>
  <c r="P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R782" i="23"/>
  <c r="Q782" i="23"/>
  <c r="AF782" i="23"/>
  <c r="L783" i="23"/>
  <c r="I783" i="23"/>
  <c r="C783" i="23"/>
  <c r="K783" i="23" s="1"/>
  <c r="E783" i="23"/>
  <c r="F783" i="23"/>
  <c r="G783" i="23"/>
  <c r="B784" i="23"/>
  <c r="AI723" i="23"/>
  <c r="C79" i="8"/>
  <c r="AH724" i="23"/>
  <c r="D49" i="8"/>
  <c r="J726" i="23"/>
  <c r="D726" i="23"/>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s="1"/>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P96" i="12"/>
  <c r="D4757" i="22"/>
  <c r="J4757" i="22"/>
  <c r="P4757" i="22"/>
  <c r="Q4757" i="22"/>
  <c r="R4757" i="22"/>
  <c r="M4757" i="22"/>
  <c r="N4757" i="22"/>
  <c r="P97" i="12" s="1"/>
  <c r="C4758" i="22"/>
  <c r="E4758" i="22"/>
  <c r="F4758" i="22"/>
  <c r="G4758" i="22"/>
  <c r="K4758" i="22"/>
  <c r="I4758" i="22"/>
  <c r="L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E4542" i="22"/>
  <c r="G4542" i="22"/>
  <c r="I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E4134" i="22"/>
  <c r="G4134" i="22"/>
  <c r="I4134" i="22"/>
  <c r="B4135" i="22"/>
  <c r="M4079" i="22"/>
  <c r="D4079" i="22"/>
  <c r="J4079" i="22"/>
  <c r="N4079" i="22" s="1"/>
  <c r="U4079" i="22" s="1"/>
  <c r="P4079" i="22"/>
  <c r="Q4079" i="22"/>
  <c r="R4079" i="22"/>
  <c r="L4080" i="22"/>
  <c r="C4080" i="22"/>
  <c r="E4080" i="22"/>
  <c r="G4080" i="22"/>
  <c r="I4080" i="22"/>
  <c r="B4081" i="22"/>
  <c r="U3778" i="22"/>
  <c r="AP72" i="22"/>
  <c r="BB72" i="22"/>
  <c r="M3779" i="22"/>
  <c r="D3779" i="22"/>
  <c r="J3779" i="22"/>
  <c r="N3779" i="22" s="1"/>
  <c r="BO72" i="22"/>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BP71" i="22" s="1"/>
  <c r="G3726" i="22"/>
  <c r="I3726" i="22"/>
  <c r="B3727" i="22"/>
  <c r="U3670" i="22"/>
  <c r="AP70" i="22"/>
  <c r="BB70" i="22"/>
  <c r="D3671" i="22"/>
  <c r="J3671" i="22"/>
  <c r="P3671" i="22"/>
  <c r="Q3671" i="22"/>
  <c r="R3671" i="22"/>
  <c r="L3672" i="22"/>
  <c r="C3672" i="22"/>
  <c r="K3672" i="22" s="1"/>
  <c r="E3672" i="22"/>
  <c r="F3672" i="22"/>
  <c r="O3672" i="22" s="1"/>
  <c r="BP70" i="22" s="1"/>
  <c r="G3672" i="22"/>
  <c r="I3672" i="22"/>
  <c r="B3673" i="22"/>
  <c r="U3616" i="22"/>
  <c r="AP69" i="22"/>
  <c r="BB69" i="22"/>
  <c r="L3618" i="22"/>
  <c r="E3618" i="22"/>
  <c r="G3618" i="22"/>
  <c r="B3619" i="22"/>
  <c r="C3618" i="22"/>
  <c r="K3618" i="22" s="1"/>
  <c r="F3618" i="22"/>
  <c r="O3618" i="22" s="1"/>
  <c r="BP69" i="22" s="1"/>
  <c r="I3618" i="22"/>
  <c r="D3617" i="22"/>
  <c r="J3617" i="22"/>
  <c r="P3617" i="22"/>
  <c r="Q3617" i="22"/>
  <c r="R3617" i="22"/>
  <c r="P3563" i="22"/>
  <c r="Q3563" i="22"/>
  <c r="R3563" i="22"/>
  <c r="D3563" i="22"/>
  <c r="J3563" i="22"/>
  <c r="L3564" i="22"/>
  <c r="C3564" i="22"/>
  <c r="E3564" i="22"/>
  <c r="G3564" i="22"/>
  <c r="I3564" i="22"/>
  <c r="B3565" i="22"/>
  <c r="U3508" i="22"/>
  <c r="AP67" i="22"/>
  <c r="BB67" i="22"/>
  <c r="D3509" i="22"/>
  <c r="J3509" i="22"/>
  <c r="P3509" i="22"/>
  <c r="Q3509" i="22"/>
  <c r="R3509" i="22"/>
  <c r="L3510" i="22"/>
  <c r="C3510" i="22"/>
  <c r="E3510" i="22"/>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Q3347" i="22"/>
  <c r="P3347" i="22"/>
  <c r="R3347" i="22"/>
  <c r="L3348" i="22"/>
  <c r="C3348" i="22"/>
  <c r="K3348" i="22" s="1"/>
  <c r="E3348" i="22"/>
  <c r="F3348" i="22"/>
  <c r="O3348" i="22" s="1"/>
  <c r="G3348" i="22"/>
  <c r="I3348" i="22"/>
  <c r="B3349" i="22"/>
  <c r="M3293" i="22"/>
  <c r="D3293" i="22"/>
  <c r="J3293" i="22"/>
  <c r="N3293" i="22" s="1"/>
  <c r="Q3293" i="22"/>
  <c r="P3293" i="22"/>
  <c r="R3293" i="22"/>
  <c r="L3294" i="22"/>
  <c r="C3294" i="22"/>
  <c r="K3294" i="22" s="1"/>
  <c r="E3294" i="22"/>
  <c r="F3294" i="22"/>
  <c r="O3294" i="22" s="1"/>
  <c r="G3294" i="22"/>
  <c r="I3294" i="22"/>
  <c r="B3295" i="22"/>
  <c r="D3239" i="22"/>
  <c r="J3239" i="22"/>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P3077" i="22"/>
  <c r="Q3077" i="22"/>
  <c r="R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AL1621" i="23"/>
  <c r="U2806" i="22"/>
  <c r="D2807" i="22"/>
  <c r="J2807" i="22"/>
  <c r="P2807" i="22"/>
  <c r="Q2807" i="22"/>
  <c r="R2807" i="22"/>
  <c r="T2807" i="22"/>
  <c r="L2808" i="22"/>
  <c r="C2808" i="22"/>
  <c r="E2808" i="22"/>
  <c r="G2808" i="22"/>
  <c r="I2808" i="22"/>
  <c r="B2809"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BO52" i="22"/>
  <c r="P2699" i="22"/>
  <c r="Q2699" i="22"/>
  <c r="R2699" i="22"/>
  <c r="L2700" i="22"/>
  <c r="C2700" i="22"/>
  <c r="K2700" i="22" s="1"/>
  <c r="E2700" i="22"/>
  <c r="F2700" i="22"/>
  <c r="O2700" i="22" s="1"/>
  <c r="G2700" i="22"/>
  <c r="B2701" i="22"/>
  <c r="I2700" i="22"/>
  <c r="M2645" i="22"/>
  <c r="P2645" i="22"/>
  <c r="Q2645" i="22"/>
  <c r="R2645" i="22"/>
  <c r="D2645" i="22"/>
  <c r="J2645" i="22"/>
  <c r="N2645" i="22" s="1"/>
  <c r="L2646" i="22"/>
  <c r="C2646" i="22"/>
  <c r="K2646" i="22" s="1"/>
  <c r="B2647" i="22"/>
  <c r="G2646" i="22"/>
  <c r="I2646" i="22"/>
  <c r="E2646" i="22"/>
  <c r="F2646" i="22"/>
  <c r="O2646" i="22" s="1"/>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M2429" i="22"/>
  <c r="D2429" i="22"/>
  <c r="J2429" i="22"/>
  <c r="N2429" i="22" s="1"/>
  <c r="P2429" i="22"/>
  <c r="Q2429" i="22"/>
  <c r="R2429" i="22"/>
  <c r="L2430" i="22"/>
  <c r="C2430" i="22"/>
  <c r="K2430" i="22" s="1"/>
  <c r="E2430" i="22"/>
  <c r="F2430" i="22"/>
  <c r="O2430" i="22" s="1"/>
  <c r="G2430" i="22"/>
  <c r="I2430" i="22"/>
  <c r="B2431" i="22"/>
  <c r="U2374" i="22"/>
  <c r="AP46" i="22"/>
  <c r="BB46" i="22"/>
  <c r="D2375" i="22"/>
  <c r="J2375" i="22"/>
  <c r="P2375" i="22"/>
  <c r="Q2375" i="22"/>
  <c r="R2375" i="22"/>
  <c r="L2376" i="22"/>
  <c r="C2376" i="22"/>
  <c r="E2376" i="22"/>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E2106" i="22"/>
  <c r="G2106" i="22"/>
  <c r="I2106" i="22"/>
  <c r="B2107" i="22"/>
  <c r="M2051" i="22"/>
  <c r="D2051" i="22"/>
  <c r="J2051" i="22"/>
  <c r="N2051" i="22" s="1"/>
  <c r="P2051" i="22"/>
  <c r="Q2051" i="22"/>
  <c r="R2051" i="22"/>
  <c r="L2052" i="22"/>
  <c r="C2052" i="22"/>
  <c r="E2052" i="22"/>
  <c r="G2052" i="22"/>
  <c r="I2052" i="22"/>
  <c r="B2053" i="22"/>
  <c r="U1996" i="22"/>
  <c r="AP39" i="22"/>
  <c r="BB39" i="22"/>
  <c r="D1997" i="22"/>
  <c r="J1997" i="22"/>
  <c r="P1997" i="22"/>
  <c r="Q1997" i="22"/>
  <c r="R1997" i="22"/>
  <c r="L1998" i="22"/>
  <c r="C1998" i="22"/>
  <c r="E1998" i="22"/>
  <c r="G1998" i="22"/>
  <c r="I1998" i="22"/>
  <c r="B1999" i="22"/>
  <c r="U1942" i="22"/>
  <c r="AP38" i="22"/>
  <c r="BB38" i="22"/>
  <c r="M1943" i="22"/>
  <c r="D1943" i="22"/>
  <c r="J1943" i="22"/>
  <c r="N1943" i="22" s="1"/>
  <c r="P1943" i="22"/>
  <c r="Q1943" i="22"/>
  <c r="R1943" i="22"/>
  <c r="L1944" i="22"/>
  <c r="C1944" i="22"/>
  <c r="K1944" i="22" s="1"/>
  <c r="E1944" i="22"/>
  <c r="F1944" i="22"/>
  <c r="O1944" i="22" s="1"/>
  <c r="BP38" i="22" s="1"/>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D1727" i="22"/>
  <c r="J1727" i="22"/>
  <c r="P1727" i="22"/>
  <c r="Q1727" i="22"/>
  <c r="R1727" i="22"/>
  <c r="L1728" i="22"/>
  <c r="C1728" i="22"/>
  <c r="E1728" i="22"/>
  <c r="G1728" i="22"/>
  <c r="I1728" i="22"/>
  <c r="B1729" i="22"/>
  <c r="D1673" i="22"/>
  <c r="J1673" i="22"/>
  <c r="P1673" i="22"/>
  <c r="Q1673" i="22"/>
  <c r="R1673" i="22"/>
  <c r="L1674" i="22"/>
  <c r="C1674" i="22"/>
  <c r="K1674" i="22" s="1"/>
  <c r="E1674" i="22"/>
  <c r="F1674" i="22"/>
  <c r="O1674" i="22" s="1"/>
  <c r="BP33" i="22" s="1"/>
  <c r="G1674" i="22"/>
  <c r="I1674" i="22"/>
  <c r="B1675" i="22"/>
  <c r="U1618" i="22"/>
  <c r="AP32" i="22"/>
  <c r="BB32" i="22"/>
  <c r="D1619" i="22"/>
  <c r="J1619" i="22"/>
  <c r="P1619" i="22"/>
  <c r="Q1619" i="22"/>
  <c r="R1619" i="22"/>
  <c r="L1620" i="22"/>
  <c r="C1620" i="22"/>
  <c r="E1620" i="22"/>
  <c r="G1620" i="22"/>
  <c r="I1620" i="22"/>
  <c r="B1621" i="22"/>
  <c r="U1564" i="22"/>
  <c r="AP31" i="22"/>
  <c r="BB31" i="22"/>
  <c r="M1565" i="22"/>
  <c r="D1565" i="22"/>
  <c r="J1565" i="22"/>
  <c r="N1565" i="22" s="1"/>
  <c r="BO31" i="22"/>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E1458" i="22"/>
  <c r="I1458" i="22"/>
  <c r="B1459" i="22"/>
  <c r="G1458" i="22"/>
  <c r="AP28" i="22"/>
  <c r="BB28" i="22"/>
  <c r="U1402" i="22"/>
  <c r="P1403" i="22"/>
  <c r="Q1403" i="22"/>
  <c r="R1403" i="22"/>
  <c r="L1404" i="22"/>
  <c r="I1404" i="22"/>
  <c r="C1404" i="22"/>
  <c r="E1404" i="22"/>
  <c r="G1404" i="22"/>
  <c r="B1405" i="22"/>
  <c r="D1403" i="22"/>
  <c r="J1403" i="22"/>
  <c r="D1349" i="22"/>
  <c r="M1349" i="22" s="1"/>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E1296" i="22"/>
  <c r="G1296" i="22"/>
  <c r="I1296" i="22"/>
  <c r="B1297" i="22"/>
  <c r="U1240" i="22"/>
  <c r="AP25" i="22"/>
  <c r="BB25" i="22"/>
  <c r="D1241" i="22"/>
  <c r="J1241" i="22"/>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L1134" i="22"/>
  <c r="G1134" i="22"/>
  <c r="C1134" i="22"/>
  <c r="I1134" i="22"/>
  <c r="E1134" i="22"/>
  <c r="B1135" i="22"/>
  <c r="P1133" i="22"/>
  <c r="Q1133" i="22"/>
  <c r="R1133" i="22"/>
  <c r="J1133" i="22"/>
  <c r="D1133"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D971" i="22"/>
  <c r="J971" i="22"/>
  <c r="P971" i="22"/>
  <c r="Q971" i="22"/>
  <c r="R971" i="22"/>
  <c r="L972" i="22"/>
  <c r="C972" i="22"/>
  <c r="K972" i="22" s="1"/>
  <c r="E972" i="22"/>
  <c r="F972" i="22"/>
  <c r="O972" i="22" s="1"/>
  <c r="G972" i="22"/>
  <c r="I972" i="22"/>
  <c r="B973" i="22"/>
  <c r="E56" i="7"/>
  <c r="E118" i="7"/>
  <c r="U916" i="22"/>
  <c r="AP19" i="22"/>
  <c r="BB19" i="22"/>
  <c r="D917" i="22"/>
  <c r="J917"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53" i="7"/>
  <c r="E115"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M647" i="22"/>
  <c r="D647" i="22"/>
  <c r="J647" i="22"/>
  <c r="N647" i="22" s="1"/>
  <c r="F82" i="7"/>
  <c r="BO14" i="22"/>
  <c r="P647" i="22"/>
  <c r="Q647" i="22"/>
  <c r="R647" i="22"/>
  <c r="L648" i="22"/>
  <c r="C648" i="22"/>
  <c r="K648" i="22" s="1"/>
  <c r="E648" i="22"/>
  <c r="F648" i="22"/>
  <c r="O648" i="22" s="1"/>
  <c r="G648" i="22"/>
  <c r="I648" i="22"/>
  <c r="B649" i="22"/>
  <c r="E50" i="7"/>
  <c r="E112" i="7"/>
  <c r="U592" i="22"/>
  <c r="AP13" i="22"/>
  <c r="BB13" i="22"/>
  <c r="D593" i="22"/>
  <c r="J593" i="22"/>
  <c r="P593" i="22"/>
  <c r="Q593" i="22"/>
  <c r="R593" i="22"/>
  <c r="L594" i="22"/>
  <c r="C594" i="22"/>
  <c r="E594" i="22"/>
  <c r="G594" i="22"/>
  <c r="I594" i="22"/>
  <c r="B595" i="22"/>
  <c r="D539" i="22"/>
  <c r="J539" i="22"/>
  <c r="P539" i="22"/>
  <c r="Q539" i="22"/>
  <c r="R539" i="22"/>
  <c r="L540" i="22"/>
  <c r="I540" i="22"/>
  <c r="C540" i="22"/>
  <c r="E540" i="22"/>
  <c r="G540" i="22"/>
  <c r="B541" i="22"/>
  <c r="M485" i="22"/>
  <c r="L486" i="22"/>
  <c r="E486" i="22"/>
  <c r="G486" i="22"/>
  <c r="B487" i="22"/>
  <c r="C486" i="22"/>
  <c r="K486" i="22" s="1"/>
  <c r="F486" i="22"/>
  <c r="O486" i="22" s="1"/>
  <c r="I486" i="22"/>
  <c r="D485" i="22"/>
  <c r="J485" i="22"/>
  <c r="N485" i="22" s="1"/>
  <c r="F79" i="7"/>
  <c r="BO11" i="22"/>
  <c r="P485" i="22"/>
  <c r="Q485" i="22"/>
  <c r="R485" i="22"/>
  <c r="E47" i="7"/>
  <c r="E109" i="7"/>
  <c r="U430" i="22"/>
  <c r="AP10" i="22"/>
  <c r="BB10" i="22"/>
  <c r="M431" i="22"/>
  <c r="D431" i="22"/>
  <c r="J431" i="22"/>
  <c r="N431" i="22" s="1"/>
  <c r="F78" i="7"/>
  <c r="BO10" i="22"/>
  <c r="P431" i="22"/>
  <c r="Q431" i="22"/>
  <c r="R431" i="22"/>
  <c r="L432" i="22"/>
  <c r="C432" i="22"/>
  <c r="E432" i="22"/>
  <c r="G432" i="22"/>
  <c r="I432" i="22"/>
  <c r="B433" i="22"/>
  <c r="D377" i="22"/>
  <c r="J377" i="22"/>
  <c r="L378" i="22"/>
  <c r="G378" i="22"/>
  <c r="E378" i="22"/>
  <c r="I378" i="22"/>
  <c r="B379" i="22"/>
  <c r="C378" i="22"/>
  <c r="P377" i="22"/>
  <c r="Q377" i="22"/>
  <c r="R377" i="22"/>
  <c r="M323" i="22"/>
  <c r="D323" i="22"/>
  <c r="J323" i="22"/>
  <c r="N323" i="22" s="1"/>
  <c r="F76" i="7"/>
  <c r="BO8" i="22"/>
  <c r="L324" i="22"/>
  <c r="C324" i="22"/>
  <c r="I324" i="22"/>
  <c r="E324" i="22"/>
  <c r="B325" i="22"/>
  <c r="G324" i="22"/>
  <c r="P323" i="22"/>
  <c r="Q323" i="22"/>
  <c r="R323" i="22"/>
  <c r="P269" i="22"/>
  <c r="Q269" i="22"/>
  <c r="R269" i="22"/>
  <c r="J269" i="22"/>
  <c r="D269" i="22"/>
  <c r="L270" i="22"/>
  <c r="C270" i="22"/>
  <c r="K270" i="22" s="1"/>
  <c r="G270" i="22"/>
  <c r="F270" i="22"/>
  <c r="O270" i="22" s="1"/>
  <c r="E270" i="22"/>
  <c r="I270" i="22"/>
  <c r="B271" i="22"/>
  <c r="D215" i="22"/>
  <c r="J215" i="22"/>
  <c r="L216" i="22"/>
  <c r="E216" i="22"/>
  <c r="I216" i="22"/>
  <c r="C216" i="22"/>
  <c r="B217" i="22"/>
  <c r="G216" i="22"/>
  <c r="P215" i="22"/>
  <c r="Q215" i="22"/>
  <c r="R215" i="22"/>
  <c r="E104" i="7"/>
  <c r="E42" i="7"/>
  <c r="U160" i="22"/>
  <c r="AP5" i="22"/>
  <c r="BB5" i="22"/>
  <c r="M161" i="22"/>
  <c r="D161" i="22"/>
  <c r="J161" i="22"/>
  <c r="N161" i="22" s="1"/>
  <c r="F73" i="7"/>
  <c r="BO5" i="22"/>
  <c r="P161" i="22"/>
  <c r="Q161" i="22"/>
  <c r="R161" i="22"/>
  <c r="L162" i="22"/>
  <c r="C162" i="22"/>
  <c r="E162" i="22"/>
  <c r="G162" i="22"/>
  <c r="I162" i="22"/>
  <c r="B163" i="22"/>
  <c r="E41" i="7"/>
  <c r="E103" i="7"/>
  <c r="U106" i="22"/>
  <c r="AP4" i="22"/>
  <c r="BB4" i="22"/>
  <c r="M107" i="22"/>
  <c r="D107" i="22"/>
  <c r="J107" i="22"/>
  <c r="N107" i="22" s="1"/>
  <c r="F72" i="7"/>
  <c r="BO4" i="22"/>
  <c r="P107" i="22"/>
  <c r="Q107" i="22"/>
  <c r="R107" i="22"/>
  <c r="L108" i="22"/>
  <c r="C108" i="22"/>
  <c r="K108" i="22" s="1"/>
  <c r="E108" i="22"/>
  <c r="F108" i="22"/>
  <c r="O108" i="22" s="1"/>
  <c r="G108" i="22"/>
  <c r="I108" i="22"/>
  <c r="B109" i="22"/>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I46" i="17"/>
  <c r="B47" i="17"/>
  <c r="B46" i="18"/>
  <c r="C46" i="17"/>
  <c r="E46" i="17"/>
  <c r="G46" i="17"/>
  <c r="L46" i="17"/>
  <c r="C95" i="12"/>
  <c r="G94" i="12"/>
  <c r="BA16" i="17"/>
  <c r="B111" i="12"/>
  <c r="I111" i="12" s="1"/>
  <c r="AZ15" i="17"/>
  <c r="AY17" i="17"/>
  <c r="AY18" i="17"/>
  <c r="AY19" i="17"/>
  <c r="AY20" i="17"/>
  <c r="AY21" i="17"/>
  <c r="AY22" i="17"/>
  <c r="AY23" i="17"/>
  <c r="AY24" i="17"/>
  <c r="AY25" i="17"/>
  <c r="AY26" i="17"/>
  <c r="AY27" i="17"/>
  <c r="AY28" i="17"/>
  <c r="AY29" i="17"/>
  <c r="AY30" i="17"/>
  <c r="AY31" i="17"/>
  <c r="AY32" i="17"/>
  <c r="AY33" i="17"/>
  <c r="AY34" i="17"/>
  <c r="AY43" i="17"/>
  <c r="AY44" i="17"/>
  <c r="AY35" i="17"/>
  <c r="AY36" i="17"/>
  <c r="AY37" i="17"/>
  <c r="AY38" i="17"/>
  <c r="AY39" i="17"/>
  <c r="AY40" i="17"/>
  <c r="AY41" i="17"/>
  <c r="AY42" i="17"/>
  <c r="AY45" i="17"/>
  <c r="AY46" i="17"/>
  <c r="G93" i="12"/>
  <c r="AO68" i="22"/>
  <c r="BA68" i="22"/>
  <c r="U3561" i="22"/>
  <c r="U3507" i="22"/>
  <c r="AO67" i="22"/>
  <c r="BA67" i="22"/>
  <c r="U3399" i="22"/>
  <c r="AO65" i="22"/>
  <c r="BA65" i="22"/>
  <c r="U3075" i="22"/>
  <c r="AO59" i="22"/>
  <c r="BA59" i="22"/>
  <c r="U3021" i="22"/>
  <c r="AO58" i="22"/>
  <c r="BA58" i="22"/>
  <c r="U2751" i="22"/>
  <c r="AO53" i="22"/>
  <c r="BA53" i="22"/>
  <c r="U2643" i="22"/>
  <c r="AO51" i="22"/>
  <c r="BA51" i="22"/>
  <c r="U2427" i="22"/>
  <c r="AO47" i="22"/>
  <c r="BA47" i="22"/>
  <c r="U2049" i="22"/>
  <c r="AO40" i="22"/>
  <c r="BA40" i="22"/>
  <c r="U1725" i="22"/>
  <c r="AO34" i="22"/>
  <c r="BA34" i="22"/>
  <c r="U1455" i="22"/>
  <c r="AO29" i="22"/>
  <c r="BA29" i="22"/>
  <c r="U1401" i="22"/>
  <c r="AO28" i="22"/>
  <c r="BA28" i="22"/>
  <c r="D122" i="7"/>
  <c r="D60" i="7"/>
  <c r="U1131" i="22"/>
  <c r="AO23" i="22"/>
  <c r="BA23" i="22"/>
  <c r="D121" i="7"/>
  <c r="D59" i="7"/>
  <c r="U1077" i="22"/>
  <c r="AO22" i="22"/>
  <c r="BA22" i="22"/>
  <c r="D116" i="7"/>
  <c r="D54" i="7"/>
  <c r="U807" i="22"/>
  <c r="AO17" i="22"/>
  <c r="BA17" i="22"/>
  <c r="D53" i="7"/>
  <c r="D115" i="7"/>
  <c r="U753" i="22"/>
  <c r="AO16" i="22"/>
  <c r="BA16" i="22"/>
  <c r="D47" i="7"/>
  <c r="D109" i="7"/>
  <c r="U429" i="22"/>
  <c r="AO10" i="22"/>
  <c r="BA10" i="22"/>
  <c r="D107" i="7"/>
  <c r="D45" i="7"/>
  <c r="U321" i="22"/>
  <c r="AO8" i="22"/>
  <c r="BA8" i="22"/>
  <c r="D41" i="7"/>
  <c r="D103" i="7"/>
  <c r="U105" i="22"/>
  <c r="AO4" i="22"/>
  <c r="D127" i="7" s="1"/>
  <c r="BA4" i="22"/>
  <c r="D65" i="7" s="1"/>
  <c r="AD1620" i="23"/>
  <c r="M1509" i="23"/>
  <c r="N1509" i="23"/>
  <c r="AB1509" i="23"/>
  <c r="AC1509" i="23" s="1"/>
  <c r="O1509" i="23"/>
  <c r="AD1340" i="23"/>
  <c r="AB1117" i="23"/>
  <c r="AC1117" i="23" s="1"/>
  <c r="O1117" i="23"/>
  <c r="Y1117" i="23" s="1"/>
  <c r="M1117" i="23"/>
  <c r="N1117" i="23"/>
  <c r="W1117" i="23" s="1"/>
  <c r="AB781" i="23"/>
  <c r="AC781" i="23" s="1"/>
  <c r="O781" i="23"/>
  <c r="Y781" i="23" s="1"/>
  <c r="M781" i="23"/>
  <c r="N781" i="23"/>
  <c r="AB725" i="23"/>
  <c r="AC725" i="23" s="1"/>
  <c r="O725" i="23"/>
  <c r="Y725" i="23" s="1"/>
  <c r="M725" i="23"/>
  <c r="N725" i="23"/>
  <c r="AB445" i="23"/>
  <c r="AC445" i="23" s="1"/>
  <c r="O445" i="23"/>
  <c r="Y445" i="23" s="1"/>
  <c r="M445" i="23"/>
  <c r="N445" i="23"/>
  <c r="W445" i="23" s="1"/>
  <c r="M4594" i="22"/>
  <c r="N4594" i="22"/>
  <c r="M4240" i="22"/>
  <c r="N4240" i="22"/>
  <c r="U4240" i="22" s="1"/>
  <c r="M4186" i="22"/>
  <c r="N4186" i="22"/>
  <c r="U4186" i="22" s="1"/>
  <c r="M3562" i="22"/>
  <c r="N3562" i="22"/>
  <c r="BN63" i="22"/>
  <c r="M3292" i="22"/>
  <c r="N3292" i="22"/>
  <c r="M3238" i="22"/>
  <c r="N3238" i="22"/>
  <c r="BN62" i="22"/>
  <c r="BN54" i="22"/>
  <c r="M2806" i="22"/>
  <c r="N2806" i="22"/>
  <c r="BN51" i="22"/>
  <c r="N2644" i="22"/>
  <c r="M2644" i="22"/>
  <c r="M2428" i="22"/>
  <c r="N2428" i="22"/>
  <c r="M2158" i="22"/>
  <c r="N2158" i="22"/>
  <c r="BN42" i="22"/>
  <c r="BN41" i="22"/>
  <c r="M2104" i="22"/>
  <c r="N2104" i="22"/>
  <c r="M2050" i="22"/>
  <c r="N2050" i="22"/>
  <c r="M1726" i="22"/>
  <c r="N1726" i="22"/>
  <c r="M1672" i="22"/>
  <c r="N1672" i="22"/>
  <c r="BN33" i="22"/>
  <c r="BN27" i="22"/>
  <c r="M1348" i="22"/>
  <c r="N1348" i="22"/>
  <c r="BN26" i="22"/>
  <c r="M1294" i="22"/>
  <c r="N1294" i="22"/>
  <c r="BN23" i="22"/>
  <c r="E91" i="7"/>
  <c r="N1132" i="22"/>
  <c r="M1132" i="22"/>
  <c r="M970" i="22"/>
  <c r="N970" i="22"/>
  <c r="BN20" i="22"/>
  <c r="E88" i="7"/>
  <c r="BN14" i="22"/>
  <c r="E82" i="7"/>
  <c r="M646" i="22"/>
  <c r="N646" i="22"/>
  <c r="M538" i="22"/>
  <c r="N538" i="22"/>
  <c r="BN12" i="22"/>
  <c r="E80" i="7"/>
  <c r="BN11" i="22"/>
  <c r="E79" i="7"/>
  <c r="M484" i="22"/>
  <c r="N484" i="22"/>
  <c r="BN9" i="22"/>
  <c r="E77" i="7"/>
  <c r="N376" i="22"/>
  <c r="M376" i="22"/>
  <c r="BN8" i="22"/>
  <c r="E76" i="7"/>
  <c r="N322" i="22"/>
  <c r="M322" i="22"/>
  <c r="BN7" i="22"/>
  <c r="M268" i="22"/>
  <c r="N268" i="22"/>
  <c r="BN6" i="22"/>
  <c r="E96" i="7" s="1"/>
  <c r="E74" i="7"/>
  <c r="M214" i="22"/>
  <c r="N214" i="22"/>
  <c r="AD893" i="23"/>
  <c r="X1621" i="23"/>
  <c r="W1621" i="23"/>
  <c r="X1453" i="23"/>
  <c r="N1453" i="23"/>
  <c r="W1453" i="23"/>
  <c r="K1454" i="23"/>
  <c r="F1454" i="23"/>
  <c r="X1397" i="23"/>
  <c r="W1397" i="23"/>
  <c r="N1397" i="23"/>
  <c r="X1341" i="23"/>
  <c r="W1341" i="23"/>
  <c r="W1285" i="23"/>
  <c r="X1285" i="23"/>
  <c r="N1285" i="23"/>
  <c r="F1118" i="23"/>
  <c r="K1118" i="23"/>
  <c r="X1061" i="23"/>
  <c r="N1061" i="23"/>
  <c r="W1061" i="23"/>
  <c r="K1062" i="23"/>
  <c r="F1062" i="23"/>
  <c r="N1005" i="23"/>
  <c r="X1005" i="23"/>
  <c r="W1005" i="23"/>
  <c r="X949" i="23"/>
  <c r="N949" i="23"/>
  <c r="W949" i="23"/>
  <c r="W725" i="23"/>
  <c r="X725" i="23"/>
  <c r="F726" i="23"/>
  <c r="K726" i="23"/>
  <c r="AD669" i="23"/>
  <c r="X613" i="23"/>
  <c r="N613" i="23"/>
  <c r="W613" i="23"/>
  <c r="N389" i="23"/>
  <c r="W389" i="23"/>
  <c r="X389" i="23"/>
  <c r="W333" i="23"/>
  <c r="X333" i="23"/>
  <c r="N333" i="23"/>
  <c r="W277" i="23"/>
  <c r="X277" i="23"/>
  <c r="N277" i="23"/>
  <c r="G17" i="15"/>
  <c r="N4702" i="22"/>
  <c r="K4241" i="22"/>
  <c r="F4241" i="22"/>
  <c r="O4241" i="22" s="1"/>
  <c r="K4133" i="22"/>
  <c r="F4133" i="22"/>
  <c r="O4133" i="22" s="1"/>
  <c r="BO71" i="22"/>
  <c r="K3671" i="22"/>
  <c r="F3671" i="22"/>
  <c r="O3671" i="22" s="1"/>
  <c r="F3617" i="22"/>
  <c r="O3617" i="22" s="1"/>
  <c r="K3617" i="22"/>
  <c r="F3563" i="22"/>
  <c r="O3563" i="22" s="1"/>
  <c r="K3563" i="22"/>
  <c r="F3509" i="22"/>
  <c r="O3509" i="22" s="1"/>
  <c r="K3509" i="22"/>
  <c r="BO64" i="22"/>
  <c r="K3239" i="22"/>
  <c r="F3239" i="22"/>
  <c r="O3239" i="22" s="1"/>
  <c r="BO61" i="22"/>
  <c r="BO59" i="22"/>
  <c r="BO57" i="22"/>
  <c r="BO56" i="22"/>
  <c r="BO55" i="22"/>
  <c r="F2807" i="22"/>
  <c r="O2807" i="22" s="1"/>
  <c r="K2807" i="22"/>
  <c r="BO53" i="22"/>
  <c r="BO50" i="22"/>
  <c r="BO49" i="22"/>
  <c r="K2483" i="22"/>
  <c r="F2483" i="22"/>
  <c r="O2483" i="22" s="1"/>
  <c r="BO47" i="22"/>
  <c r="F2375" i="22"/>
  <c r="O2375" i="22" s="1"/>
  <c r="K2375" i="22"/>
  <c r="BO44" i="22"/>
  <c r="BO43" i="22"/>
  <c r="BO40" i="22"/>
  <c r="K1997" i="22"/>
  <c r="F1997" i="22"/>
  <c r="O1997" i="22" s="1"/>
  <c r="BO38" i="22"/>
  <c r="BO37" i="22"/>
  <c r="BO36" i="22"/>
  <c r="BO35" i="22"/>
  <c r="K1727" i="22"/>
  <c r="F1727" i="22"/>
  <c r="O1727" i="22" s="1"/>
  <c r="F1673" i="22"/>
  <c r="O1673" i="22" s="1"/>
  <c r="K1673" i="22"/>
  <c r="F1619" i="22"/>
  <c r="O1619" i="22" s="1"/>
  <c r="K1619" i="22"/>
  <c r="BO30" i="22"/>
  <c r="BO29" i="22"/>
  <c r="F1403" i="22"/>
  <c r="O1403" i="22" s="1"/>
  <c r="K1403" i="22"/>
  <c r="F1241" i="22"/>
  <c r="O1241" i="22" s="1"/>
  <c r="K1241" i="22"/>
  <c r="F1133" i="22"/>
  <c r="O1133" i="22" s="1"/>
  <c r="K1133" i="22"/>
  <c r="F971" i="22"/>
  <c r="O971" i="22" s="1"/>
  <c r="K971" i="22"/>
  <c r="F917" i="22"/>
  <c r="O917" i="22" s="1"/>
  <c r="K917" i="22"/>
  <c r="K593" i="22"/>
  <c r="F593" i="22"/>
  <c r="O593" i="22" s="1"/>
  <c r="F539" i="22"/>
  <c r="O539" i="22" s="1"/>
  <c r="K539" i="22"/>
  <c r="F377" i="22"/>
  <c r="O377" i="22" s="1"/>
  <c r="K377" i="22"/>
  <c r="K269" i="22"/>
  <c r="F269" i="22"/>
  <c r="O269" i="22" s="1"/>
  <c r="BO7" i="22" s="1"/>
  <c r="K215" i="22"/>
  <c r="F215" i="22"/>
  <c r="O215" i="22" s="1"/>
  <c r="F44" i="18"/>
  <c r="G44" i="18"/>
  <c r="H44" i="18"/>
  <c r="N1349" i="22" l="1"/>
  <c r="K1175" i="23"/>
  <c r="F1175" i="23"/>
  <c r="K447" i="23"/>
  <c r="F447" i="23"/>
  <c r="K2376" i="22"/>
  <c r="F2376" i="22"/>
  <c r="O2376" i="22" s="1"/>
  <c r="BP46" i="22" s="1"/>
  <c r="K1782" i="22"/>
  <c r="F1782" i="22"/>
  <c r="O1782" i="22" s="1"/>
  <c r="K1512" i="22"/>
  <c r="F1512" i="22"/>
  <c r="O1512" i="22" s="1"/>
  <c r="K1458" i="22"/>
  <c r="F1458" i="22"/>
  <c r="O1458" i="22" s="1"/>
  <c r="K1188" i="22"/>
  <c r="F1188" i="22"/>
  <c r="O1188" i="22" s="1"/>
  <c r="K594" i="22"/>
  <c r="F594" i="22"/>
  <c r="O594" i="22" s="1"/>
  <c r="K432" i="22"/>
  <c r="F432" i="22"/>
  <c r="O432" i="22" s="1"/>
  <c r="K378" i="22"/>
  <c r="F378" i="22"/>
  <c r="O378" i="22" s="1"/>
  <c r="K324" i="22"/>
  <c r="F324" i="22"/>
  <c r="O324" i="22" s="1"/>
  <c r="Y1622" i="23"/>
  <c r="F106" i="8"/>
  <c r="J1623" i="23"/>
  <c r="D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AB1399" i="23"/>
  <c r="AC1399" i="23" s="1"/>
  <c r="O1399" i="23"/>
  <c r="Y1399" i="23" s="1"/>
  <c r="P1399" i="23"/>
  <c r="Q1399" i="23"/>
  <c r="R1399" i="23"/>
  <c r="AF1399" i="23"/>
  <c r="L1400" i="23"/>
  <c r="I1400" i="23"/>
  <c r="C1400" i="23"/>
  <c r="K1400" i="23" s="1"/>
  <c r="E1400" i="23"/>
  <c r="F1400" i="23"/>
  <c r="G1400" i="23"/>
  <c r="B1401" i="23"/>
  <c r="M1343" i="23"/>
  <c r="J1343" i="23"/>
  <c r="N1343" i="23" s="1"/>
  <c r="D1343" i="23"/>
  <c r="O1343" i="23"/>
  <c r="Y1343" i="23" s="1"/>
  <c r="AB1343" i="23"/>
  <c r="AC1343" i="23" s="1"/>
  <c r="P1343" i="23"/>
  <c r="Q1343" i="23"/>
  <c r="R1343" i="23"/>
  <c r="AF1343" i="23"/>
  <c r="L1344" i="23"/>
  <c r="I1344" i="23"/>
  <c r="B1345" i="23"/>
  <c r="C1344" i="23"/>
  <c r="E1344" i="23"/>
  <c r="G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Q1231" i="23"/>
  <c r="P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Q1119" i="23"/>
  <c r="P1119" i="23"/>
  <c r="R1119" i="23"/>
  <c r="X1119" i="23"/>
  <c r="AF1119" i="23"/>
  <c r="L1120" i="23"/>
  <c r="I1120" i="23"/>
  <c r="C1120" i="23"/>
  <c r="K1120" i="23" s="1"/>
  <c r="E1120" i="23"/>
  <c r="F1120" i="23"/>
  <c r="G1120" i="23"/>
  <c r="B1121" i="23"/>
  <c r="M1063" i="23"/>
  <c r="J1063" i="23"/>
  <c r="N1063" i="23" s="1"/>
  <c r="D1063" i="23"/>
  <c r="O1063" i="23"/>
  <c r="Y1063" i="23" s="1"/>
  <c r="AB1063" i="23"/>
  <c r="AC1063" i="23" s="1"/>
  <c r="Q1063" i="23"/>
  <c r="P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Q951" i="23"/>
  <c r="P951" i="23"/>
  <c r="R951" i="23"/>
  <c r="AF951" i="23"/>
  <c r="L952" i="23"/>
  <c r="I952" i="23"/>
  <c r="C952" i="23"/>
  <c r="E952" i="23"/>
  <c r="G952" i="23"/>
  <c r="B953" i="23"/>
  <c r="M895" i="23"/>
  <c r="J895" i="23"/>
  <c r="N895" i="23" s="1"/>
  <c r="D895" i="23"/>
  <c r="O895" i="23"/>
  <c r="Y895" i="23" s="1"/>
  <c r="AB895" i="23"/>
  <c r="AC895" i="23"/>
  <c r="Q895" i="23"/>
  <c r="R895" i="23"/>
  <c r="P895" i="23"/>
  <c r="AF895" i="23"/>
  <c r="L896" i="23"/>
  <c r="I896" i="23"/>
  <c r="C896" i="23"/>
  <c r="E896" i="23"/>
  <c r="G896" i="23"/>
  <c r="B897" i="23"/>
  <c r="M839" i="23"/>
  <c r="J839" i="23"/>
  <c r="N839" i="23" s="1"/>
  <c r="D839" i="23"/>
  <c r="O839" i="23"/>
  <c r="Y839" i="23" s="1"/>
  <c r="AB839" i="23"/>
  <c r="AC839" i="23"/>
  <c r="P839" i="23"/>
  <c r="R839" i="23"/>
  <c r="Q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E784" i="23"/>
  <c r="G784" i="23"/>
  <c r="B785" i="23"/>
  <c r="AI724" i="23"/>
  <c r="D79" i="8"/>
  <c r="J727" i="23"/>
  <c r="D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W447" i="23"/>
  <c r="X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N4758" i="22" s="1"/>
  <c r="P4758" i="22"/>
  <c r="Q4758" i="22"/>
  <c r="R4758" i="22"/>
  <c r="M4758" i="22"/>
  <c r="C4759" i="22"/>
  <c r="F4759" i="22" s="1"/>
  <c r="E4759" i="22"/>
  <c r="G4759" i="22"/>
  <c r="K4759" i="22"/>
  <c r="B4760" i="22"/>
  <c r="I4759" i="22"/>
  <c r="L4759"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D4542" i="22"/>
  <c r="J4542" i="22"/>
  <c r="P4542" i="22"/>
  <c r="Q4542" i="22"/>
  <c r="R4542" i="22"/>
  <c r="L4543" i="22"/>
  <c r="C4543" i="22"/>
  <c r="E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D4134" i="22"/>
  <c r="J4134" i="22"/>
  <c r="P4134" i="22"/>
  <c r="Q4134" i="22"/>
  <c r="R4134" i="22"/>
  <c r="L4135" i="22"/>
  <c r="C4135" i="22"/>
  <c r="E4135" i="22"/>
  <c r="G4135" i="22"/>
  <c r="I4135" i="22"/>
  <c r="B4136" i="22"/>
  <c r="D4080" i="22"/>
  <c r="J4080" i="22"/>
  <c r="P4080" i="22"/>
  <c r="Q4080" i="22"/>
  <c r="R4080" i="22"/>
  <c r="L4081" i="22"/>
  <c r="C4081" i="22"/>
  <c r="E4081" i="22"/>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E3727" i="22"/>
  <c r="G3727" i="22"/>
  <c r="I3727" i="22"/>
  <c r="B3728" i="22"/>
  <c r="M3672" i="22"/>
  <c r="D3672" i="22"/>
  <c r="J3672" i="22"/>
  <c r="N3672" i="22" s="1"/>
  <c r="P3672" i="22"/>
  <c r="Q3672" i="22"/>
  <c r="R3672" i="22"/>
  <c r="L3673" i="22"/>
  <c r="C3673" i="22"/>
  <c r="K3673" i="22" s="1"/>
  <c r="E3673" i="22"/>
  <c r="F3673" i="22"/>
  <c r="O3673" i="22" s="1"/>
  <c r="BQ70" i="22" s="1"/>
  <c r="G3673" i="22"/>
  <c r="I3673" i="22"/>
  <c r="B3674" i="22"/>
  <c r="M3618" i="22"/>
  <c r="P3618" i="22"/>
  <c r="Q3618" i="22"/>
  <c r="R3618" i="22"/>
  <c r="L3619" i="22"/>
  <c r="E3619" i="22"/>
  <c r="G3619" i="22"/>
  <c r="I3619" i="22"/>
  <c r="B3620" i="22"/>
  <c r="C3619" i="22"/>
  <c r="D3618" i="22"/>
  <c r="J3618" i="22"/>
  <c r="N3618" i="22" s="1"/>
  <c r="D3564" i="22"/>
  <c r="J3564" i="22"/>
  <c r="P3564" i="22"/>
  <c r="Q3564" i="22"/>
  <c r="R3564" i="22"/>
  <c r="L3565" i="22"/>
  <c r="I3565" i="22"/>
  <c r="B3566" i="22"/>
  <c r="C3565" i="22"/>
  <c r="E3565" i="22"/>
  <c r="G3565" i="22"/>
  <c r="D3510" i="22"/>
  <c r="J3510" i="22"/>
  <c r="P3510" i="22"/>
  <c r="Q3510" i="22"/>
  <c r="R3510" i="22"/>
  <c r="L3511" i="22"/>
  <c r="C3511" i="22"/>
  <c r="K3511" i="22" s="1"/>
  <c r="E3511" i="22"/>
  <c r="F3511" i="22"/>
  <c r="O3511" i="22" s="1"/>
  <c r="BQ67" i="22" s="1"/>
  <c r="G3511" i="22"/>
  <c r="I3511" i="22"/>
  <c r="B3512" i="22"/>
  <c r="U3455" i="22"/>
  <c r="AQ66" i="22"/>
  <c r="BC66" i="22"/>
  <c r="M3456" i="22"/>
  <c r="D3456" i="22"/>
  <c r="J3456" i="22"/>
  <c r="N3456" i="22" s="1"/>
  <c r="BP66" i="22"/>
  <c r="P3456" i="22"/>
  <c r="Q3456" i="22"/>
  <c r="R3456" i="22"/>
  <c r="L3457" i="22"/>
  <c r="C3457" i="22"/>
  <c r="K3457" i="22" s="1"/>
  <c r="E3457" i="22"/>
  <c r="F3457" i="22"/>
  <c r="O3457" i="22" s="1"/>
  <c r="G3457" i="22"/>
  <c r="I3457" i="22"/>
  <c r="B3458" i="22"/>
  <c r="U3401" i="22"/>
  <c r="AQ65" i="22"/>
  <c r="BC65" i="22"/>
  <c r="M3402" i="22"/>
  <c r="D3402" i="22"/>
  <c r="J3402" i="22"/>
  <c r="N3402" i="22" s="1"/>
  <c r="BP65" i="22"/>
  <c r="Q3402" i="22"/>
  <c r="P3402" i="22"/>
  <c r="R3402" i="22"/>
  <c r="L3403" i="22"/>
  <c r="C3403" i="22"/>
  <c r="E3403" i="22"/>
  <c r="G3403" i="22"/>
  <c r="I3403" i="22"/>
  <c r="B3404" i="22"/>
  <c r="U3347" i="22"/>
  <c r="AQ64" i="22"/>
  <c r="BC64" i="22"/>
  <c r="M3348" i="22"/>
  <c r="D3348" i="22"/>
  <c r="J3348" i="22"/>
  <c r="N3348" i="22" s="1"/>
  <c r="Q3348" i="22"/>
  <c r="P3348" i="22"/>
  <c r="R3348" i="22"/>
  <c r="L3349" i="22"/>
  <c r="C3349" i="22"/>
  <c r="K3349" i="22" s="1"/>
  <c r="E3349" i="22"/>
  <c r="F3349" i="22"/>
  <c r="O3349" i="22" s="1"/>
  <c r="BQ64" i="22" s="1"/>
  <c r="G3349" i="22"/>
  <c r="I3349" i="22"/>
  <c r="B3350" i="22"/>
  <c r="U3293" i="22"/>
  <c r="AQ63" i="22"/>
  <c r="BC63" i="22"/>
  <c r="M3294" i="22"/>
  <c r="D3294" i="22"/>
  <c r="J3294" i="22"/>
  <c r="N3294" i="22" s="1"/>
  <c r="Q3294" i="22"/>
  <c r="R3294" i="22"/>
  <c r="P3294" i="22"/>
  <c r="L3295" i="22"/>
  <c r="C3295" i="22"/>
  <c r="K3295" i="22" s="1"/>
  <c r="E3295" i="22"/>
  <c r="F3295" i="22"/>
  <c r="O3295" i="22" s="1"/>
  <c r="G3295" i="22"/>
  <c r="I3295" i="22"/>
  <c r="B3296" i="22"/>
  <c r="D3240" i="22"/>
  <c r="J3240" i="22"/>
  <c r="P3240" i="22"/>
  <c r="Q3240" i="22"/>
  <c r="R3240" i="22"/>
  <c r="L3241" i="22"/>
  <c r="C3241" i="22"/>
  <c r="K3241" i="22" s="1"/>
  <c r="E3241" i="22"/>
  <c r="F3241" i="22"/>
  <c r="O3241" i="22" s="1"/>
  <c r="G3241" i="22"/>
  <c r="I3241" i="22"/>
  <c r="B3242" i="22"/>
  <c r="U3185" i="22"/>
  <c r="AQ61" i="22"/>
  <c r="BC61" i="22"/>
  <c r="D3186" i="22"/>
  <c r="J3186" i="22"/>
  <c r="P3186" i="22"/>
  <c r="Q3186" i="22"/>
  <c r="R3186" i="22"/>
  <c r="L3187" i="22"/>
  <c r="C3187" i="22"/>
  <c r="K3187" i="22" s="1"/>
  <c r="E3187" i="22"/>
  <c r="F3187" i="22"/>
  <c r="O3187" i="22" s="1"/>
  <c r="BQ61" i="22" s="1"/>
  <c r="G3187" i="22"/>
  <c r="I3187" i="22"/>
  <c r="B3188" i="22"/>
  <c r="U3131" i="22"/>
  <c r="AQ60" i="22"/>
  <c r="BC60" i="22"/>
  <c r="D3132" i="22"/>
  <c r="J3132" i="22"/>
  <c r="P3132" i="22"/>
  <c r="Q3132" i="22"/>
  <c r="R3132" i="22"/>
  <c r="L3133" i="22"/>
  <c r="C3133" i="22"/>
  <c r="E3133" i="22"/>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BP58" i="22"/>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M2916" i="22"/>
  <c r="D2916" i="22"/>
  <c r="J2916" i="22"/>
  <c r="N2916" i="22" s="1"/>
  <c r="P2916" i="22"/>
  <c r="Q2916" i="22"/>
  <c r="R2916" i="22"/>
  <c r="L2917" i="22"/>
  <c r="C2917" i="22"/>
  <c r="K2917" i="22" s="1"/>
  <c r="E2917" i="22"/>
  <c r="F2917" i="22"/>
  <c r="O2917" i="22" s="1"/>
  <c r="BQ56"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D2808" i="22"/>
  <c r="J2808" i="22"/>
  <c r="P2808" i="22"/>
  <c r="Q2808" i="22"/>
  <c r="R2808" i="22"/>
  <c r="T2808" i="22"/>
  <c r="L2809" i="22"/>
  <c r="C2809" i="22"/>
  <c r="E2809" i="22"/>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M2700" i="22"/>
  <c r="D2700" i="22"/>
  <c r="J2700" i="22"/>
  <c r="N2700" i="22" s="1"/>
  <c r="P2700" i="22"/>
  <c r="Q2700" i="22"/>
  <c r="R2700" i="22"/>
  <c r="L2701" i="22"/>
  <c r="C2701" i="22"/>
  <c r="E2701" i="22"/>
  <c r="G2701" i="22"/>
  <c r="B2702" i="22"/>
  <c r="I2701" i="22"/>
  <c r="AQ51" i="22"/>
  <c r="BC51" i="22"/>
  <c r="U2645" i="22"/>
  <c r="M2646" i="22"/>
  <c r="D2646" i="22"/>
  <c r="J2646" i="22"/>
  <c r="N2646" i="22" s="1"/>
  <c r="L2647" i="22"/>
  <c r="G2647" i="22"/>
  <c r="C2647" i="22"/>
  <c r="K2647" i="22" s="1"/>
  <c r="E2647" i="22"/>
  <c r="F2647" i="22"/>
  <c r="O2647" i="22" s="1"/>
  <c r="B2648" i="22"/>
  <c r="I2647" i="22"/>
  <c r="P2646" i="22"/>
  <c r="Q2646" i="22"/>
  <c r="R2646"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BP45" i="22"/>
  <c r="P2322" i="22"/>
  <c r="Q2322" i="22"/>
  <c r="R2322" i="22"/>
  <c r="L2323" i="22"/>
  <c r="C2323" i="22"/>
  <c r="E2323" i="22"/>
  <c r="G2323" i="22"/>
  <c r="I2323" i="22"/>
  <c r="B2324" i="22"/>
  <c r="U2267" i="22"/>
  <c r="AQ44" i="22"/>
  <c r="BC4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K2161" i="22" s="1"/>
  <c r="E2161" i="22"/>
  <c r="F2161" i="22"/>
  <c r="O2161" i="22" s="1"/>
  <c r="BQ42" i="22" s="1"/>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D1998" i="22"/>
  <c r="J1998" i="22"/>
  <c r="P1998" i="22"/>
  <c r="Q1998" i="22"/>
  <c r="R1998" i="22"/>
  <c r="L1999" i="22"/>
  <c r="C1999" i="22"/>
  <c r="K1999" i="22" s="1"/>
  <c r="E1999" i="22"/>
  <c r="F1999" i="22"/>
  <c r="O1999" i="22" s="1"/>
  <c r="BQ3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D1728" i="22"/>
  <c r="J1728" i="22"/>
  <c r="P1728" i="22"/>
  <c r="Q1728" i="22"/>
  <c r="R1728" i="22"/>
  <c r="L1729" i="22"/>
  <c r="C1729" i="22"/>
  <c r="K1729" i="22" s="1"/>
  <c r="E1729" i="22"/>
  <c r="F1729" i="22"/>
  <c r="O1729" i="22" s="1"/>
  <c r="BQ34" i="22" s="1"/>
  <c r="G1729" i="22"/>
  <c r="I1729" i="22"/>
  <c r="B1730" i="22"/>
  <c r="M1674" i="22"/>
  <c r="D1674" i="22"/>
  <c r="J1674" i="22"/>
  <c r="N1674" i="22" s="1"/>
  <c r="P1674" i="22"/>
  <c r="Q1674" i="22"/>
  <c r="R1674" i="22"/>
  <c r="L1675" i="22"/>
  <c r="C1675" i="22"/>
  <c r="K1675" i="22" s="1"/>
  <c r="E1675" i="22"/>
  <c r="F1675" i="22"/>
  <c r="O1675" i="22" s="1"/>
  <c r="G1675" i="22"/>
  <c r="I1675" i="22"/>
  <c r="B1676" i="22"/>
  <c r="D1620" i="22"/>
  <c r="J1620" i="22"/>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J1458" i="22"/>
  <c r="L1459" i="22"/>
  <c r="E1459" i="22"/>
  <c r="C1459" i="22"/>
  <c r="G1459" i="22"/>
  <c r="B1460" i="22"/>
  <c r="I1459" i="22"/>
  <c r="P1458" i="22"/>
  <c r="Q1458" i="22"/>
  <c r="R1458" i="22"/>
  <c r="D1404" i="22"/>
  <c r="J1404" i="22"/>
  <c r="P1404" i="22"/>
  <c r="Q1404" i="22"/>
  <c r="R1404" i="22"/>
  <c r="L1405" i="22"/>
  <c r="C1405" i="22"/>
  <c r="E1405" i="22"/>
  <c r="G1405" i="22"/>
  <c r="I1405" i="22"/>
  <c r="B1406" i="22"/>
  <c r="U1349" i="22"/>
  <c r="AQ27" i="22"/>
  <c r="BC27" i="22"/>
  <c r="M1350" i="22"/>
  <c r="D1350" i="22"/>
  <c r="J1350" i="22"/>
  <c r="N1350" i="22" s="1"/>
  <c r="P1350" i="22"/>
  <c r="Q1350" i="22"/>
  <c r="R1350" i="22"/>
  <c r="L1351" i="22"/>
  <c r="C1351" i="22"/>
  <c r="E1351" i="22"/>
  <c r="G1351" i="22"/>
  <c r="I1351" i="22"/>
  <c r="B1352" i="22"/>
  <c r="U1295" i="22"/>
  <c r="AQ26" i="22"/>
  <c r="BC26" i="22"/>
  <c r="D1296" i="22"/>
  <c r="J1296" i="22"/>
  <c r="P1296" i="22"/>
  <c r="Q1296" i="22"/>
  <c r="R1296" i="22"/>
  <c r="L1297" i="22"/>
  <c r="C1297" i="22"/>
  <c r="E1297" i="22"/>
  <c r="G1297" i="22"/>
  <c r="I1297" i="22"/>
  <c r="B1298"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P1134" i="22"/>
  <c r="Q1134" i="22"/>
  <c r="R1134" i="22"/>
  <c r="D1134" i="22"/>
  <c r="J1134" i="22"/>
  <c r="L1135" i="22"/>
  <c r="G1135" i="22"/>
  <c r="E1135" i="22"/>
  <c r="I1135" i="22"/>
  <c r="B1136" i="22"/>
  <c r="C1135" i="22"/>
  <c r="K1135" i="22" s="1"/>
  <c r="F1135" i="22"/>
  <c r="O1135" i="22" s="1"/>
  <c r="F121" i="7"/>
  <c r="F59" i="7"/>
  <c r="U1079" i="22"/>
  <c r="AQ22" i="22"/>
  <c r="BC22"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E1027" i="22"/>
  <c r="G1027" i="22"/>
  <c r="I1027" i="22"/>
  <c r="B1028" i="22"/>
  <c r="M972" i="22"/>
  <c r="D972" i="22"/>
  <c r="J972" i="22"/>
  <c r="N972" i="22" s="1"/>
  <c r="G88" i="7"/>
  <c r="BP20" i="22"/>
  <c r="P972" i="22"/>
  <c r="Q972" i="22"/>
  <c r="R972" i="22"/>
  <c r="L973" i="22"/>
  <c r="C973" i="22"/>
  <c r="E973" i="22"/>
  <c r="G973" i="22"/>
  <c r="I973" i="22"/>
  <c r="B974" i="22"/>
  <c r="D918" i="22"/>
  <c r="J918" i="22"/>
  <c r="P918" i="22"/>
  <c r="Q918" i="22"/>
  <c r="R918" i="22"/>
  <c r="L919" i="22"/>
  <c r="C919" i="22"/>
  <c r="K919" i="22" s="1"/>
  <c r="E919" i="22"/>
  <c r="F919" i="22"/>
  <c r="O919" i="22" s="1"/>
  <c r="G919" i="22"/>
  <c r="I919" i="22"/>
  <c r="B920" i="22"/>
  <c r="F117" i="7"/>
  <c r="F55" i="7"/>
  <c r="U863" i="22"/>
  <c r="AQ18" i="22"/>
  <c r="BC18" i="22"/>
  <c r="D864" i="22"/>
  <c r="J864"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M594" i="22"/>
  <c r="D594" i="22"/>
  <c r="J594" i="22"/>
  <c r="N594" i="22" s="1"/>
  <c r="G81" i="7"/>
  <c r="BP13" i="22"/>
  <c r="P594" i="22"/>
  <c r="Q594" i="22"/>
  <c r="R594" i="22"/>
  <c r="L595" i="22"/>
  <c r="C595" i="22"/>
  <c r="K595" i="22" s="1"/>
  <c r="E595" i="22"/>
  <c r="F595" i="22"/>
  <c r="O595" i="22" s="1"/>
  <c r="G595" i="22"/>
  <c r="I595" i="22"/>
  <c r="B596" i="22"/>
  <c r="J540" i="22"/>
  <c r="D540" i="22"/>
  <c r="P540" i="22"/>
  <c r="Q540" i="22"/>
  <c r="R540" i="22"/>
  <c r="L541" i="22"/>
  <c r="C541" i="22"/>
  <c r="K541" i="22" s="1"/>
  <c r="E541" i="22"/>
  <c r="F541" i="22"/>
  <c r="O541" i="22" s="1"/>
  <c r="G541" i="22"/>
  <c r="I541" i="22"/>
  <c r="B542" i="22"/>
  <c r="F48" i="7"/>
  <c r="F110" i="7"/>
  <c r="U485" i="22"/>
  <c r="AQ11" i="22"/>
  <c r="BC11" i="22"/>
  <c r="M486" i="22"/>
  <c r="P486" i="22"/>
  <c r="Q486" i="22"/>
  <c r="R486" i="22"/>
  <c r="L487" i="22"/>
  <c r="E487" i="22"/>
  <c r="G487" i="22"/>
  <c r="B488" i="22"/>
  <c r="C487" i="22"/>
  <c r="K487" i="22" s="1"/>
  <c r="F487" i="22"/>
  <c r="O487" i="22" s="1"/>
  <c r="I487" i="22"/>
  <c r="D486" i="22"/>
  <c r="J486" i="22"/>
  <c r="N486" i="22" s="1"/>
  <c r="G79" i="7"/>
  <c r="BP11" i="22"/>
  <c r="F47" i="7"/>
  <c r="F109" i="7"/>
  <c r="U431" i="22"/>
  <c r="AQ10" i="22"/>
  <c r="BC10" i="22"/>
  <c r="M432" i="22"/>
  <c r="D432" i="22"/>
  <c r="J432" i="22"/>
  <c r="N432" i="22" s="1"/>
  <c r="G78" i="7"/>
  <c r="BP10" i="22"/>
  <c r="P432" i="22"/>
  <c r="Q432" i="22"/>
  <c r="R432" i="22"/>
  <c r="L433" i="22"/>
  <c r="C433" i="22"/>
  <c r="K433" i="22" s="1"/>
  <c r="E433" i="22"/>
  <c r="F433" i="22"/>
  <c r="O433" i="22" s="1"/>
  <c r="G433" i="22"/>
  <c r="I433" i="22"/>
  <c r="B434" i="22"/>
  <c r="P378" i="22"/>
  <c r="Q378" i="22"/>
  <c r="R378" i="22"/>
  <c r="L379" i="22"/>
  <c r="I379" i="22"/>
  <c r="G379" i="22"/>
  <c r="B380" i="22"/>
  <c r="C379" i="22"/>
  <c r="E379" i="22"/>
  <c r="J378" i="22"/>
  <c r="D378" i="22"/>
  <c r="M378" i="22" s="1"/>
  <c r="N378" i="22" s="1"/>
  <c r="G77" i="7"/>
  <c r="BP9" i="22"/>
  <c r="F107" i="7"/>
  <c r="F45" i="7"/>
  <c r="U323" i="22"/>
  <c r="AQ8" i="22"/>
  <c r="BC8" i="22"/>
  <c r="M324" i="22"/>
  <c r="D324" i="22"/>
  <c r="J324" i="22"/>
  <c r="N324" i="22" s="1"/>
  <c r="G76" i="7"/>
  <c r="BP8" i="22"/>
  <c r="L325" i="22"/>
  <c r="B326" i="22"/>
  <c r="G325" i="22"/>
  <c r="I325" i="22"/>
  <c r="E325" i="22"/>
  <c r="C325" i="22"/>
  <c r="P324" i="22"/>
  <c r="Q324" i="22"/>
  <c r="R324" i="22"/>
  <c r="M270" i="22"/>
  <c r="J270" i="22"/>
  <c r="N270" i="22" s="1"/>
  <c r="D270" i="22"/>
  <c r="P270" i="22"/>
  <c r="Q270" i="22"/>
  <c r="R270" i="22"/>
  <c r="L271" i="22"/>
  <c r="I271" i="22"/>
  <c r="C271" i="22"/>
  <c r="B272" i="22"/>
  <c r="G271" i="22"/>
  <c r="E271" i="22"/>
  <c r="J216" i="22"/>
  <c r="D216" i="22"/>
  <c r="L217" i="22"/>
  <c r="G217" i="22"/>
  <c r="E217" i="22"/>
  <c r="I217" i="22"/>
  <c r="C217" i="22"/>
  <c r="B218" i="22"/>
  <c r="P216" i="22"/>
  <c r="Q216" i="22"/>
  <c r="R216" i="22"/>
  <c r="F104" i="7"/>
  <c r="F42" i="7"/>
  <c r="U161" i="22"/>
  <c r="AQ5" i="22"/>
  <c r="BC5" i="22"/>
  <c r="D162" i="22"/>
  <c r="J162" i="22"/>
  <c r="P162" i="22"/>
  <c r="Q162" i="22"/>
  <c r="R162" i="22"/>
  <c r="L163" i="22"/>
  <c r="C163" i="22"/>
  <c r="K163" i="22" s="1"/>
  <c r="E163" i="22"/>
  <c r="F163" i="22"/>
  <c r="O163" i="22" s="1"/>
  <c r="G163" i="22"/>
  <c r="I163" i="22"/>
  <c r="B164" i="22"/>
  <c r="F41" i="7"/>
  <c r="F103" i="7"/>
  <c r="U107" i="22"/>
  <c r="AQ4" i="22"/>
  <c r="BC4" i="22"/>
  <c r="M108" i="22"/>
  <c r="D108" i="22"/>
  <c r="J108" i="22"/>
  <c r="N108" i="22" s="1"/>
  <c r="G72" i="7"/>
  <c r="BP4" i="22"/>
  <c r="P108" i="22"/>
  <c r="Q108" i="22"/>
  <c r="R108" i="22"/>
  <c r="L109" i="22"/>
  <c r="C109" i="22"/>
  <c r="K109" i="22" s="1"/>
  <c r="E109" i="22"/>
  <c r="F109" i="22"/>
  <c r="O109" i="22" s="1"/>
  <c r="G109" i="22"/>
  <c r="I109" i="22"/>
  <c r="B110" i="22"/>
  <c r="C96" i="12"/>
  <c r="U45" i="17"/>
  <c r="M97" i="12"/>
  <c r="Q97" i="12" s="1"/>
  <c r="O97" i="12"/>
  <c r="G47" i="17"/>
  <c r="I47" i="17"/>
  <c r="E39" i="10" s="1"/>
  <c r="L47" i="17"/>
  <c r="E42" i="10" s="1"/>
  <c r="B47" i="18"/>
  <c r="C47" i="17"/>
  <c r="F47" i="17" s="1"/>
  <c r="C47" i="18" s="1"/>
  <c r="E47" i="18" s="1"/>
  <c r="E47" i="17"/>
  <c r="K47" i="17"/>
  <c r="B48" i="17"/>
  <c r="E37" i="10"/>
  <c r="J46" i="17"/>
  <c r="D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G95" i="12"/>
  <c r="BB16" i="17"/>
  <c r="B112" i="12"/>
  <c r="I112" i="12" s="1"/>
  <c r="BA15" i="17"/>
  <c r="AZ17" i="17"/>
  <c r="AZ18" i="17"/>
  <c r="AZ19" i="17"/>
  <c r="AZ20" i="17"/>
  <c r="AZ21" i="17"/>
  <c r="AZ22" i="17"/>
  <c r="AZ23" i="17"/>
  <c r="AZ24" i="17"/>
  <c r="AZ25" i="17"/>
  <c r="AZ26" i="17"/>
  <c r="AZ27" i="17"/>
  <c r="AZ28" i="17"/>
  <c r="AZ29" i="17"/>
  <c r="AZ30" i="17"/>
  <c r="AZ31" i="17"/>
  <c r="AZ32" i="17"/>
  <c r="AZ36" i="17"/>
  <c r="AZ37" i="17"/>
  <c r="AZ38" i="17"/>
  <c r="AZ39" i="17"/>
  <c r="AZ40" i="17"/>
  <c r="AZ42" i="17"/>
  <c r="AZ43" i="17"/>
  <c r="AZ44" i="17"/>
  <c r="AZ45" i="17"/>
  <c r="AZ46" i="17"/>
  <c r="AZ33" i="17"/>
  <c r="AZ34" i="17"/>
  <c r="AZ35" i="17"/>
  <c r="AZ41" i="17"/>
  <c r="AD1117" i="23"/>
  <c r="AD445" i="23"/>
  <c r="U3562" i="22"/>
  <c r="AP68" i="22"/>
  <c r="BB68" i="22"/>
  <c r="U3292" i="22"/>
  <c r="AP63" i="22"/>
  <c r="BB63" i="22"/>
  <c r="U3238" i="22"/>
  <c r="AP62" i="22"/>
  <c r="BB62" i="22"/>
  <c r="S2806" i="22"/>
  <c r="AP54" i="22"/>
  <c r="BB54" i="22"/>
  <c r="AP51" i="22"/>
  <c r="BB51" i="22"/>
  <c r="U2644" i="22"/>
  <c r="U2428" i="22"/>
  <c r="AP47" i="22"/>
  <c r="BB47" i="22"/>
  <c r="U2158" i="22"/>
  <c r="AP42" i="22"/>
  <c r="BB42" i="22"/>
  <c r="U2104" i="22"/>
  <c r="AP41" i="22"/>
  <c r="BB41" i="22"/>
  <c r="U2050" i="22"/>
  <c r="AP40" i="22"/>
  <c r="BB40" i="22"/>
  <c r="U1726" i="22"/>
  <c r="AP34" i="22"/>
  <c r="BB34" i="22"/>
  <c r="U1672" i="22"/>
  <c r="AP33" i="22"/>
  <c r="BB33" i="22"/>
  <c r="U1348" i="22"/>
  <c r="AP27" i="22"/>
  <c r="BB27" i="22"/>
  <c r="U1294" i="22"/>
  <c r="AP26" i="22"/>
  <c r="BB26" i="22"/>
  <c r="E122" i="7"/>
  <c r="E60" i="7"/>
  <c r="U1132" i="22"/>
  <c r="AP23" i="22"/>
  <c r="BB23" i="22"/>
  <c r="E119" i="7"/>
  <c r="E57" i="7"/>
  <c r="U970" i="22"/>
  <c r="AP20" i="22"/>
  <c r="BB20" i="22"/>
  <c r="E113" i="7"/>
  <c r="E51" i="7"/>
  <c r="U646" i="22"/>
  <c r="AP14" i="22"/>
  <c r="BB14" i="22"/>
  <c r="E49" i="7"/>
  <c r="E111" i="7"/>
  <c r="U538" i="22"/>
  <c r="AP12" i="22"/>
  <c r="BB12" i="22"/>
  <c r="E48" i="7"/>
  <c r="E110" i="7"/>
  <c r="U484" i="22"/>
  <c r="AP11" i="22"/>
  <c r="BB11" i="22"/>
  <c r="E46" i="7"/>
  <c r="E108" i="7"/>
  <c r="U376" i="22"/>
  <c r="AP9" i="22"/>
  <c r="BB9" i="22"/>
  <c r="E107" i="7"/>
  <c r="E45" i="7"/>
  <c r="U322" i="22"/>
  <c r="AP8" i="22"/>
  <c r="BB8" i="22"/>
  <c r="E106" i="7"/>
  <c r="E44" i="7"/>
  <c r="U268" i="22"/>
  <c r="AP7" i="22"/>
  <c r="BB7" i="22"/>
  <c r="E105" i="7"/>
  <c r="E43" i="7"/>
  <c r="U214" i="22"/>
  <c r="AP6" i="22"/>
  <c r="BB6" i="22"/>
  <c r="AD1621" i="23"/>
  <c r="M1454" i="23"/>
  <c r="N1454" i="23"/>
  <c r="AB1454" i="23"/>
  <c r="AC1454" i="23" s="1"/>
  <c r="O1454" i="23"/>
  <c r="AD1341" i="23"/>
  <c r="AB1118" i="23"/>
  <c r="AC1118" i="23" s="1"/>
  <c r="O1118" i="23"/>
  <c r="Y1118" i="23" s="1"/>
  <c r="M1118" i="23"/>
  <c r="N1118" i="23"/>
  <c r="W1118" i="23" s="1"/>
  <c r="M1062" i="23"/>
  <c r="N1062" i="23"/>
  <c r="AB1062" i="23"/>
  <c r="AC1062" i="23" s="1"/>
  <c r="O1062" i="23"/>
  <c r="Y1062" i="23" s="1"/>
  <c r="AD725" i="23"/>
  <c r="AG725" i="23"/>
  <c r="AB726" i="23"/>
  <c r="AC726" i="23" s="1"/>
  <c r="O726" i="23"/>
  <c r="Y726" i="23" s="1"/>
  <c r="M726" i="23"/>
  <c r="N726" i="23"/>
  <c r="M4241" i="22"/>
  <c r="N4241" i="22"/>
  <c r="U4241" i="22" s="1"/>
  <c r="M4133" i="22"/>
  <c r="N4133" i="22"/>
  <c r="U4133" i="22" s="1"/>
  <c r="M3671" i="22"/>
  <c r="N3671" i="22"/>
  <c r="BO70" i="22"/>
  <c r="BO69" i="22"/>
  <c r="M3617" i="22"/>
  <c r="N3617" i="22"/>
  <c r="BO68" i="22"/>
  <c r="N3563" i="22"/>
  <c r="M3563" i="22"/>
  <c r="BO67" i="22"/>
  <c r="M3509" i="22"/>
  <c r="N3509" i="22"/>
  <c r="M3239" i="22"/>
  <c r="N3239" i="22"/>
  <c r="M2807" i="22"/>
  <c r="N2807" i="22"/>
  <c r="M2483" i="22"/>
  <c r="N2483" i="22"/>
  <c r="BO48" i="22"/>
  <c r="BO46" i="22"/>
  <c r="M2375" i="22"/>
  <c r="N2375" i="22"/>
  <c r="M1997" i="22"/>
  <c r="N1997" i="22"/>
  <c r="BO39" i="22"/>
  <c r="M1727" i="22"/>
  <c r="N1727" i="22"/>
  <c r="BO34" i="22"/>
  <c r="M1673" i="22"/>
  <c r="N1673" i="22"/>
  <c r="BO32" i="22"/>
  <c r="M1619" i="22"/>
  <c r="N1619" i="22"/>
  <c r="BO28" i="22"/>
  <c r="N1403" i="22"/>
  <c r="M1403" i="22"/>
  <c r="BO25" i="22"/>
  <c r="M1241" i="22"/>
  <c r="N1241" i="22"/>
  <c r="BO23" i="22"/>
  <c r="F91" i="7"/>
  <c r="M1133" i="22"/>
  <c r="N1133" i="22"/>
  <c r="BO20" i="22"/>
  <c r="F88" i="7"/>
  <c r="M971" i="22"/>
  <c r="N971" i="22"/>
  <c r="BO19" i="22"/>
  <c r="F87" i="7"/>
  <c r="M917" i="22"/>
  <c r="N917" i="22"/>
  <c r="M593" i="22"/>
  <c r="N593" i="22"/>
  <c r="BO13" i="22"/>
  <c r="F81" i="7"/>
  <c r="BO12" i="22"/>
  <c r="F80" i="7"/>
  <c r="M539" i="22"/>
  <c r="N539" i="22"/>
  <c r="BO9" i="22"/>
  <c r="F77" i="7"/>
  <c r="N377" i="22"/>
  <c r="M377" i="22"/>
  <c r="N269" i="22"/>
  <c r="M269" i="22"/>
  <c r="N215" i="22"/>
  <c r="M215" i="22"/>
  <c r="BO6" i="22"/>
  <c r="F74" i="7"/>
  <c r="W1622" i="23"/>
  <c r="X1622" i="23"/>
  <c r="K1623" i="23"/>
  <c r="F1623" i="23"/>
  <c r="X1566" i="23"/>
  <c r="W1566" i="23"/>
  <c r="K1567" i="23"/>
  <c r="F1567" i="23"/>
  <c r="X1510" i="23"/>
  <c r="W1510" i="23"/>
  <c r="K1455" i="23"/>
  <c r="F1455" i="23"/>
  <c r="X1398" i="23"/>
  <c r="W1398" i="23"/>
  <c r="X1342" i="23"/>
  <c r="W1342" i="23"/>
  <c r="X1286" i="23"/>
  <c r="W1286" i="23"/>
  <c r="X1230" i="23"/>
  <c r="W1230" i="23"/>
  <c r="X1174" i="23"/>
  <c r="W1174" i="23"/>
  <c r="W1006" i="23"/>
  <c r="X1006" i="23"/>
  <c r="W950" i="23"/>
  <c r="X950" i="23"/>
  <c r="K951" i="23"/>
  <c r="F951" i="23"/>
  <c r="X894" i="23"/>
  <c r="W894" i="23"/>
  <c r="X838" i="23"/>
  <c r="W838" i="23"/>
  <c r="X782" i="23"/>
  <c r="W782" i="23"/>
  <c r="F727" i="23"/>
  <c r="K727" i="23"/>
  <c r="AD670" i="23"/>
  <c r="W614" i="23"/>
  <c r="X614" i="23"/>
  <c r="X558" i="23"/>
  <c r="W558" i="23"/>
  <c r="X502" i="23"/>
  <c r="W502" i="23"/>
  <c r="AD446" i="23"/>
  <c r="X390" i="23"/>
  <c r="W390" i="23"/>
  <c r="X334" i="23"/>
  <c r="W334" i="23"/>
  <c r="X278" i="23"/>
  <c r="W278" i="23"/>
  <c r="F4542" i="22"/>
  <c r="K4542" i="22"/>
  <c r="K4134" i="22"/>
  <c r="F4134" i="22"/>
  <c r="O4134" i="22" s="1"/>
  <c r="K4080" i="22"/>
  <c r="F4080" i="22"/>
  <c r="O4080" i="22" s="1"/>
  <c r="BP72" i="22"/>
  <c r="F3564" i="22"/>
  <c r="O3564" i="22" s="1"/>
  <c r="K3564" i="22"/>
  <c r="F3510" i="22"/>
  <c r="O3510" i="22" s="1"/>
  <c r="K3510" i="22"/>
  <c r="BP64" i="22"/>
  <c r="BP63" i="22"/>
  <c r="K3240" i="22"/>
  <c r="F3240" i="22"/>
  <c r="O3240" i="22" s="1"/>
  <c r="BP62" i="22" s="1"/>
  <c r="F3186" i="22"/>
  <c r="O3186" i="22" s="1"/>
  <c r="K3186" i="22"/>
  <c r="K3132" i="22"/>
  <c r="F3132" i="22"/>
  <c r="O3132" i="22" s="1"/>
  <c r="BP57" i="22"/>
  <c r="BP56" i="22"/>
  <c r="BP55" i="22"/>
  <c r="F2808" i="22"/>
  <c r="O2808" i="22" s="1"/>
  <c r="BP54" i="22" s="1"/>
  <c r="K2808" i="22"/>
  <c r="F2754" i="22"/>
  <c r="O2754" i="22" s="1"/>
  <c r="K2754" i="22"/>
  <c r="BP52" i="22"/>
  <c r="BP51" i="22"/>
  <c r="BP50" i="22"/>
  <c r="BP49" i="22"/>
  <c r="BP47" i="22"/>
  <c r="BP44" i="22"/>
  <c r="BP43" i="22"/>
  <c r="BP42" i="22"/>
  <c r="K2106" i="22"/>
  <c r="F2106" i="22"/>
  <c r="O2106" i="22" s="1"/>
  <c r="K2052" i="22"/>
  <c r="F2052" i="22"/>
  <c r="O2052" i="22" s="1"/>
  <c r="K1998" i="22"/>
  <c r="F1998" i="22"/>
  <c r="O1998" i="22" s="1"/>
  <c r="BP37" i="22"/>
  <c r="BP36" i="22"/>
  <c r="BP35" i="22"/>
  <c r="F1728" i="22"/>
  <c r="O1728" i="22" s="1"/>
  <c r="K1728" i="22"/>
  <c r="F1620" i="22"/>
  <c r="O1620" i="22" s="1"/>
  <c r="K1620" i="22"/>
  <c r="BP31" i="22"/>
  <c r="BP30" i="22"/>
  <c r="BP29" i="22"/>
  <c r="K1404" i="22"/>
  <c r="F1404" i="22"/>
  <c r="O1404" i="22" s="1"/>
  <c r="BP27" i="22"/>
  <c r="F1296" i="22"/>
  <c r="O1296" i="22" s="1"/>
  <c r="K1296" i="22"/>
  <c r="F1134" i="22"/>
  <c r="O1134" i="22" s="1"/>
  <c r="K1134" i="22"/>
  <c r="F918" i="22"/>
  <c r="O918" i="22" s="1"/>
  <c r="K918" i="22"/>
  <c r="F864" i="22"/>
  <c r="O864" i="22" s="1"/>
  <c r="K864" i="22"/>
  <c r="K540" i="22"/>
  <c r="F540" i="22"/>
  <c r="O540" i="22" s="1"/>
  <c r="BP7" i="22"/>
  <c r="K216" i="22"/>
  <c r="F216" i="22"/>
  <c r="O216" i="22" s="1"/>
  <c r="F162" i="22"/>
  <c r="O162" i="22" s="1"/>
  <c r="K162" i="22"/>
  <c r="F45" i="18"/>
  <c r="G45" i="18"/>
  <c r="H45" i="18"/>
  <c r="F46" i="17"/>
  <c r="C46" i="18" s="1"/>
  <c r="E46" i="18" s="1"/>
  <c r="K46" i="17"/>
  <c r="BO62" i="22"/>
  <c r="BO54" i="22"/>
  <c r="BO33" i="22"/>
  <c r="N2538" i="22" l="1"/>
  <c r="N1458" i="22"/>
  <c r="E127" i="7"/>
  <c r="E65" i="7"/>
  <c r="F96" i="7"/>
  <c r="K784" i="23"/>
  <c r="F784" i="23"/>
  <c r="D4651" i="22"/>
  <c r="F4651" i="22"/>
  <c r="O4651" i="22" s="1"/>
  <c r="K4543" i="22"/>
  <c r="F4543" i="22"/>
  <c r="K2809" i="22"/>
  <c r="F2809" i="22"/>
  <c r="O2809" i="22" s="1"/>
  <c r="BQ54" i="22" s="1"/>
  <c r="K2539" i="22"/>
  <c r="F2539" i="22"/>
  <c r="O2539" i="22" s="1"/>
  <c r="BQ49" i="22" s="1"/>
  <c r="K2485" i="22"/>
  <c r="F2485" i="22"/>
  <c r="O2485" i="22" s="1"/>
  <c r="BQ48" i="22" s="1"/>
  <c r="K1621" i="22"/>
  <c r="F1621" i="22"/>
  <c r="O1621" i="22" s="1"/>
  <c r="BQ32" i="22" s="1"/>
  <c r="K1351" i="22"/>
  <c r="F1351" i="22"/>
  <c r="O1351" i="22" s="1"/>
  <c r="BQ27" i="22" s="1"/>
  <c r="K1297" i="22"/>
  <c r="F1297" i="22"/>
  <c r="O1297" i="22" s="1"/>
  <c r="BQ26" i="22" s="1"/>
  <c r="K973" i="22"/>
  <c r="F973" i="22"/>
  <c r="O973" i="22" s="1"/>
  <c r="K865" i="22"/>
  <c r="F865" i="22"/>
  <c r="O865" i="22" s="1"/>
  <c r="K811" i="22"/>
  <c r="F811" i="22"/>
  <c r="O811" i="22" s="1"/>
  <c r="K757" i="22"/>
  <c r="F757" i="22"/>
  <c r="O757" i="22" s="1"/>
  <c r="F325" i="22"/>
  <c r="O325" i="22" s="1"/>
  <c r="K325" i="22"/>
  <c r="K271" i="22"/>
  <c r="F271" i="22"/>
  <c r="O271" i="22" s="1"/>
  <c r="BQ7" i="22" s="1"/>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M1400" i="23"/>
  <c r="J1400" i="23"/>
  <c r="N1400" i="23" s="1"/>
  <c r="D1400" i="23"/>
  <c r="O1400" i="23"/>
  <c r="Y1400" i="23" s="1"/>
  <c r="AB1400" i="23"/>
  <c r="AC1400" i="23"/>
  <c r="P1400" i="23"/>
  <c r="Q1400" i="23"/>
  <c r="R1400" i="23"/>
  <c r="AF1400" i="23"/>
  <c r="L1401" i="23"/>
  <c r="I1401" i="23"/>
  <c r="C1401" i="23"/>
  <c r="E1401" i="23"/>
  <c r="G1401" i="23"/>
  <c r="B1402" i="23"/>
  <c r="L1345" i="23"/>
  <c r="I1345" i="23"/>
  <c r="E1345" i="23"/>
  <c r="C1345" i="23"/>
  <c r="G1345" i="23"/>
  <c r="B1346" i="23"/>
  <c r="J1344" i="23"/>
  <c r="D1344" i="23"/>
  <c r="P1344" i="23"/>
  <c r="Q1344" i="23"/>
  <c r="R1344" i="23"/>
  <c r="AF1344" i="23"/>
  <c r="M1288" i="23"/>
  <c r="J1288" i="23"/>
  <c r="N1288" i="23" s="1"/>
  <c r="D1288" i="23"/>
  <c r="O1288" i="23"/>
  <c r="Y1288" i="23" s="1"/>
  <c r="AB1288" i="23"/>
  <c r="AC1288" i="23"/>
  <c r="Q1288" i="23"/>
  <c r="P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Q1176" i="23"/>
  <c r="R1176" i="23"/>
  <c r="P1176" i="23"/>
  <c r="AF1176" i="23"/>
  <c r="L1177" i="23"/>
  <c r="I1177" i="23"/>
  <c r="C1177" i="23"/>
  <c r="E1177" i="23"/>
  <c r="G1177" i="23"/>
  <c r="B1178" i="23"/>
  <c r="M1120" i="23"/>
  <c r="J1120" i="23"/>
  <c r="N1120" i="23" s="1"/>
  <c r="W1120" i="23" s="1"/>
  <c r="D1120" i="23"/>
  <c r="O1120" i="23"/>
  <c r="Y1120" i="23" s="1"/>
  <c r="AB1120" i="23"/>
  <c r="AC1120" i="23"/>
  <c r="Q1120" i="23"/>
  <c r="P1120" i="23"/>
  <c r="R1120" i="23"/>
  <c r="X1120" i="23"/>
  <c r="AF1120" i="23"/>
  <c r="L1121" i="23"/>
  <c r="I1121" i="23"/>
  <c r="C1121" i="23"/>
  <c r="E1121" i="23"/>
  <c r="G1121" i="23"/>
  <c r="B1122" i="23"/>
  <c r="M1064" i="23"/>
  <c r="J1064" i="23"/>
  <c r="N1064" i="23" s="1"/>
  <c r="D1064" i="23"/>
  <c r="O1064" i="23"/>
  <c r="Y1064" i="23" s="1"/>
  <c r="AB1064" i="23"/>
  <c r="AC1064" i="23"/>
  <c r="Q1064" i="23"/>
  <c r="R1064" i="23"/>
  <c r="P1064" i="23"/>
  <c r="AF1064" i="23"/>
  <c r="L1065" i="23"/>
  <c r="I1065" i="23"/>
  <c r="C1065" i="23"/>
  <c r="K1065" i="23" s="1"/>
  <c r="E1065" i="23"/>
  <c r="F1065" i="23"/>
  <c r="G1065" i="23"/>
  <c r="B1066" i="23"/>
  <c r="M1008" i="23"/>
  <c r="J1008" i="23"/>
  <c r="N1008" i="23" s="1"/>
  <c r="D1008" i="23"/>
  <c r="O1008" i="23"/>
  <c r="Y1008" i="23" s="1"/>
  <c r="AB1008" i="23"/>
  <c r="AC1008" i="23" s="1"/>
  <c r="Q1008" i="23"/>
  <c r="P1008" i="23"/>
  <c r="R1008" i="23"/>
  <c r="AF1008" i="23"/>
  <c r="L1009" i="23"/>
  <c r="I1009" i="23"/>
  <c r="C1009" i="23"/>
  <c r="K1009" i="23" s="1"/>
  <c r="E1009" i="23"/>
  <c r="F1009" i="23"/>
  <c r="G1009" i="23"/>
  <c r="B1010" i="23"/>
  <c r="J952" i="23"/>
  <c r="D952" i="23"/>
  <c r="Q952" i="23"/>
  <c r="P952" i="23"/>
  <c r="R952" i="23"/>
  <c r="AF952" i="23"/>
  <c r="L953" i="23"/>
  <c r="I953" i="23"/>
  <c r="C953" i="23"/>
  <c r="K953" i="23" s="1"/>
  <c r="E953" i="23"/>
  <c r="F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s="1"/>
  <c r="P728" i="23"/>
  <c r="Q728" i="23"/>
  <c r="R728" i="23"/>
  <c r="AF728" i="23"/>
  <c r="L729" i="23"/>
  <c r="I729" i="23"/>
  <c r="C729" i="23"/>
  <c r="K729" i="23" s="1"/>
  <c r="E729" i="23"/>
  <c r="F729" i="23"/>
  <c r="G729" i="23"/>
  <c r="B730" i="23"/>
  <c r="M672" i="23"/>
  <c r="J672" i="23"/>
  <c r="N672" i="23" s="1"/>
  <c r="W672" i="23" s="1"/>
  <c r="D672" i="23"/>
  <c r="O672" i="23"/>
  <c r="Y672" i="23" s="1"/>
  <c r="AB672" i="23"/>
  <c r="AC672" i="23" s="1"/>
  <c r="P672" i="23"/>
  <c r="Q672" i="23"/>
  <c r="R672" i="23"/>
  <c r="X672" i="23"/>
  <c r="AF672" i="23"/>
  <c r="L673" i="23"/>
  <c r="I673" i="23"/>
  <c r="C673" i="23"/>
  <c r="E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P336" i="23"/>
  <c r="Q336" i="23"/>
  <c r="R336" i="23"/>
  <c r="AF336" i="23"/>
  <c r="L337" i="23"/>
  <c r="I337" i="23"/>
  <c r="C337" i="23"/>
  <c r="K337" i="23" s="1"/>
  <c r="E337" i="23"/>
  <c r="F337" i="23"/>
  <c r="G337" i="23"/>
  <c r="B338" i="23"/>
  <c r="J280" i="23"/>
  <c r="D280" i="23"/>
  <c r="P280" i="23"/>
  <c r="Q280" i="23"/>
  <c r="R280" i="23"/>
  <c r="AF280" i="23"/>
  <c r="L281" i="23"/>
  <c r="I281" i="23"/>
  <c r="C281" i="23"/>
  <c r="E281" i="23"/>
  <c r="G281" i="23"/>
  <c r="B282" i="23"/>
  <c r="P98" i="12"/>
  <c r="D4759" i="22"/>
  <c r="J4759" i="22"/>
  <c r="N4759" i="22" s="1"/>
  <c r="P4759" i="22"/>
  <c r="Q4759" i="22"/>
  <c r="R4759" i="22"/>
  <c r="M4759" i="22"/>
  <c r="C4760" i="22"/>
  <c r="E4760" i="22"/>
  <c r="F4760" i="22"/>
  <c r="G4760" i="22"/>
  <c r="K4760" i="22"/>
  <c r="I4760" i="22"/>
  <c r="L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P4135" i="22"/>
  <c r="Q4135" i="22"/>
  <c r="R4135" i="22"/>
  <c r="L4136" i="22"/>
  <c r="C4136" i="22"/>
  <c r="E4136" i="22"/>
  <c r="G4136" i="22"/>
  <c r="I4136" i="22"/>
  <c r="B4137" i="22"/>
  <c r="D4081" i="22"/>
  <c r="J4081" i="22"/>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E3782" i="22"/>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U3618" i="22"/>
  <c r="AR69" i="22"/>
  <c r="BD69" i="22"/>
  <c r="P3619" i="22"/>
  <c r="Q3619" i="22"/>
  <c r="R3619" i="22"/>
  <c r="L3620" i="22"/>
  <c r="C3620" i="22"/>
  <c r="E3620" i="22"/>
  <c r="G3620" i="22"/>
  <c r="I3620" i="22"/>
  <c r="B3621" i="22"/>
  <c r="D3619" i="22"/>
  <c r="J3619" i="22"/>
  <c r="L3566" i="22"/>
  <c r="G3566" i="22"/>
  <c r="B3567" i="22"/>
  <c r="C3566" i="22"/>
  <c r="E3566" i="22"/>
  <c r="I3566" i="22"/>
  <c r="J3565" i="22"/>
  <c r="D3565" i="22"/>
  <c r="P3565" i="22"/>
  <c r="Q3565" i="22"/>
  <c r="R3565"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E3458" i="22"/>
  <c r="G3458" i="22"/>
  <c r="I3458" i="22"/>
  <c r="B3459" i="22"/>
  <c r="U3402" i="22"/>
  <c r="AR65" i="22"/>
  <c r="BD65" i="22"/>
  <c r="D3403" i="22"/>
  <c r="J3403" i="22"/>
  <c r="Q3403" i="22"/>
  <c r="P3403" i="22"/>
  <c r="R3403" i="22"/>
  <c r="L3404" i="22"/>
  <c r="C3404" i="22"/>
  <c r="E3404" i="22"/>
  <c r="G3404" i="22"/>
  <c r="I3404" i="22"/>
  <c r="B3405" i="22"/>
  <c r="U3348" i="22"/>
  <c r="AR64" i="22"/>
  <c r="BD64" i="22"/>
  <c r="M3349" i="22"/>
  <c r="D3349" i="22"/>
  <c r="J3349" i="22"/>
  <c r="N3349" i="22" s="1"/>
  <c r="Q3349" i="22"/>
  <c r="P3349" i="22"/>
  <c r="R3349" i="22"/>
  <c r="L3350" i="22"/>
  <c r="C3350" i="22"/>
  <c r="E3350" i="22"/>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K3188" i="22" s="1"/>
  <c r="E3188" i="22"/>
  <c r="F3188" i="22"/>
  <c r="O3188" i="22" s="1"/>
  <c r="G3188" i="22"/>
  <c r="I3188" i="22"/>
  <c r="B3189" i="22"/>
  <c r="D3133" i="22"/>
  <c r="J3133" i="22"/>
  <c r="P3133" i="22"/>
  <c r="Q3133" i="22"/>
  <c r="R3133" i="22"/>
  <c r="L3134" i="22"/>
  <c r="C3134" i="22"/>
  <c r="K3134" i="22" s="1"/>
  <c r="E3134" i="22"/>
  <c r="F3134" i="22"/>
  <c r="O3134" i="22" s="1"/>
  <c r="BR60" i="22" s="1"/>
  <c r="G3134" i="22"/>
  <c r="I3134" i="22"/>
  <c r="B3135" i="22"/>
  <c r="U3078" i="22"/>
  <c r="AR59" i="22"/>
  <c r="BD59" i="22"/>
  <c r="D3079" i="22"/>
  <c r="J3079" i="22"/>
  <c r="P3079" i="22"/>
  <c r="Q3079" i="22"/>
  <c r="R3079" i="22"/>
  <c r="L3080" i="22"/>
  <c r="C3080" i="22"/>
  <c r="E3080" i="22"/>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BR55" i="22" s="1"/>
  <c r="G2864" i="22"/>
  <c r="I2864" i="22"/>
  <c r="B2865" i="22"/>
  <c r="AL1623" i="23"/>
  <c r="U2808" i="22"/>
  <c r="M2809" i="22"/>
  <c r="D2809" i="22"/>
  <c r="J2809" i="22"/>
  <c r="N2809" i="22" s="1"/>
  <c r="P2809" i="22"/>
  <c r="Q2809" i="22"/>
  <c r="R2809" i="22"/>
  <c r="T2809" i="22"/>
  <c r="L2810" i="22"/>
  <c r="C2810" i="22"/>
  <c r="E2810" i="22"/>
  <c r="G2810" i="22"/>
  <c r="I2810" i="22"/>
  <c r="B2811"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P2701" i="22"/>
  <c r="Q2701" i="22"/>
  <c r="R2701" i="22"/>
  <c r="L2702" i="22"/>
  <c r="C2702" i="22"/>
  <c r="K2702" i="22" s="1"/>
  <c r="E2702" i="22"/>
  <c r="F2702" i="22"/>
  <c r="O2702" i="22" s="1"/>
  <c r="BR52" i="22" s="1"/>
  <c r="G2702" i="22"/>
  <c r="I2702" i="22"/>
  <c r="B2703" i="22"/>
  <c r="AR51" i="22"/>
  <c r="BD51" i="22"/>
  <c r="U2646" i="22"/>
  <c r="M2647" i="22"/>
  <c r="P2647" i="22"/>
  <c r="Q2647" i="22"/>
  <c r="R2647" i="22"/>
  <c r="D2647" i="22"/>
  <c r="J2647" i="22"/>
  <c r="N2647" i="22" s="1"/>
  <c r="L2648" i="22"/>
  <c r="E2648" i="22"/>
  <c r="G2648" i="22"/>
  <c r="C2648" i="22"/>
  <c r="K2648" i="22" s="1"/>
  <c r="I2648" i="22"/>
  <c r="B2649" i="22"/>
  <c r="F2648" i="22"/>
  <c r="O2648" i="22" s="1"/>
  <c r="U2592" i="22"/>
  <c r="AR50" i="22"/>
  <c r="BD50" i="22"/>
  <c r="D2593" i="22"/>
  <c r="J2593" i="22"/>
  <c r="P2593" i="22"/>
  <c r="Q2593" i="22"/>
  <c r="R2593" i="22"/>
  <c r="L2594" i="22"/>
  <c r="C2594" i="22"/>
  <c r="E2594" i="22"/>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E2486" i="22"/>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D2323" i="22"/>
  <c r="J2323" i="22"/>
  <c r="P2323" i="22"/>
  <c r="Q2323" i="22"/>
  <c r="R2323" i="22"/>
  <c r="L2324" i="22"/>
  <c r="C2324" i="22"/>
  <c r="E2324" i="22"/>
  <c r="G2324" i="22"/>
  <c r="I2324" i="22"/>
  <c r="B2325"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BQ38" i="22"/>
  <c r="P1945" i="22"/>
  <c r="Q1945" i="22"/>
  <c r="R1945" i="22"/>
  <c r="L1946" i="22"/>
  <c r="C1946" i="22"/>
  <c r="E1946" i="22"/>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E1838" i="22"/>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D1513" i="22"/>
  <c r="J1513" i="22"/>
  <c r="P1513" i="22"/>
  <c r="Q1513" i="22"/>
  <c r="R1513" i="22"/>
  <c r="L1514" i="22"/>
  <c r="C1514" i="22"/>
  <c r="E1514" i="22"/>
  <c r="G1514" i="22"/>
  <c r="I1514" i="22"/>
  <c r="B1515" i="22"/>
  <c r="U1458" i="22"/>
  <c r="AR29" i="22"/>
  <c r="BD29" i="22"/>
  <c r="D1459" i="22"/>
  <c r="J1459" i="22"/>
  <c r="P1459" i="22"/>
  <c r="Q1459" i="22"/>
  <c r="R1459" i="22"/>
  <c r="L1460" i="22"/>
  <c r="B1461" i="22"/>
  <c r="I1460" i="22"/>
  <c r="C1460" i="22"/>
  <c r="E1460" i="22"/>
  <c r="G1460" i="22"/>
  <c r="J1405" i="22"/>
  <c r="D1405" i="22"/>
  <c r="P1405" i="22"/>
  <c r="Q1405" i="22"/>
  <c r="R1405" i="22"/>
  <c r="L1406" i="22"/>
  <c r="E1406" i="22"/>
  <c r="B1407" i="22"/>
  <c r="C1406" i="22"/>
  <c r="G1406" i="22"/>
  <c r="I1406" i="22"/>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M1135" i="22"/>
  <c r="P1135" i="22"/>
  <c r="Q1135" i="22"/>
  <c r="R1135" i="22"/>
  <c r="L1136" i="22"/>
  <c r="E1136" i="22"/>
  <c r="C1136" i="22"/>
  <c r="K1136" i="22" s="1"/>
  <c r="F1136" i="22"/>
  <c r="O1136" i="22" s="1"/>
  <c r="G1136" i="22"/>
  <c r="I1136" i="22"/>
  <c r="B1137" i="22"/>
  <c r="D1135" i="22"/>
  <c r="J1135" i="22"/>
  <c r="N1135" i="22" s="1"/>
  <c r="H91" i="7"/>
  <c r="BQ23" i="22"/>
  <c r="G121" i="7"/>
  <c r="G59" i="7"/>
  <c r="U1080" i="22"/>
  <c r="AR22" i="22"/>
  <c r="BD22" i="22"/>
  <c r="D1081" i="22"/>
  <c r="J1081" i="22"/>
  <c r="P1081" i="22"/>
  <c r="Q1081" i="22"/>
  <c r="R1081" i="22"/>
  <c r="L1082" i="22"/>
  <c r="C1082" i="22"/>
  <c r="K1082" i="22" s="1"/>
  <c r="E1082" i="22"/>
  <c r="F1082" i="22"/>
  <c r="O1082" i="22" s="1"/>
  <c r="G1082" i="22"/>
  <c r="I1082" i="22"/>
  <c r="B1083" i="22"/>
  <c r="G120" i="7"/>
  <c r="G58" i="7"/>
  <c r="U1026" i="22"/>
  <c r="AR21" i="22"/>
  <c r="BD21" i="22"/>
  <c r="D1027" i="22"/>
  <c r="J1027"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M919" i="22"/>
  <c r="D919" i="22"/>
  <c r="J919" i="22"/>
  <c r="N919" i="22" s="1"/>
  <c r="H87" i="7"/>
  <c r="BQ19" i="22"/>
  <c r="P919" i="22"/>
  <c r="Q919" i="22"/>
  <c r="R919" i="22"/>
  <c r="L920" i="22"/>
  <c r="C920" i="22"/>
  <c r="K920" i="22" s="1"/>
  <c r="E920" i="22"/>
  <c r="F920" i="22"/>
  <c r="O920" i="22" s="1"/>
  <c r="G920" i="22"/>
  <c r="I920" i="22"/>
  <c r="B921"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53" i="7"/>
  <c r="G115" i="7"/>
  <c r="U756" i="22"/>
  <c r="AR16" i="22"/>
  <c r="BD16" i="22"/>
  <c r="M757" i="22"/>
  <c r="D757" i="22"/>
  <c r="J757" i="22"/>
  <c r="N757" i="22" s="1"/>
  <c r="H84" i="7"/>
  <c r="BQ16" i="22"/>
  <c r="P757" i="22"/>
  <c r="Q757" i="22"/>
  <c r="R757" i="22"/>
  <c r="L758" i="22"/>
  <c r="C758" i="22"/>
  <c r="E758" i="22"/>
  <c r="G758" i="22"/>
  <c r="I758" i="22"/>
  <c r="B759" i="22"/>
  <c r="G114" i="7"/>
  <c r="G52" i="7"/>
  <c r="U702" i="22"/>
  <c r="AR15" i="22"/>
  <c r="BD15" i="22"/>
  <c r="D703" i="22"/>
  <c r="J703"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50" i="7"/>
  <c r="G112" i="7"/>
  <c r="U594" i="22"/>
  <c r="AR13" i="22"/>
  <c r="BD13" i="22"/>
  <c r="M595" i="22"/>
  <c r="D595" i="22"/>
  <c r="J595" i="22"/>
  <c r="N595" i="22" s="1"/>
  <c r="H81" i="7"/>
  <c r="BQ13" i="22"/>
  <c r="P595" i="22"/>
  <c r="Q595" i="22"/>
  <c r="R595" i="22"/>
  <c r="L596" i="22"/>
  <c r="C596" i="22"/>
  <c r="K596" i="22" s="1"/>
  <c r="E596" i="22"/>
  <c r="F596" i="22"/>
  <c r="O596" i="22" s="1"/>
  <c r="G596" i="22"/>
  <c r="I596" i="22"/>
  <c r="B597" i="22"/>
  <c r="M541" i="22"/>
  <c r="D541" i="22"/>
  <c r="J541" i="22"/>
  <c r="N541" i="22" s="1"/>
  <c r="H80" i="7"/>
  <c r="BQ12" i="22"/>
  <c r="P541" i="22"/>
  <c r="Q541" i="22"/>
  <c r="R541" i="22"/>
  <c r="L542" i="22"/>
  <c r="I542" i="22"/>
  <c r="B543" i="22"/>
  <c r="C542" i="22"/>
  <c r="E542" i="22"/>
  <c r="G542" i="22"/>
  <c r="G48" i="7"/>
  <c r="G110" i="7"/>
  <c r="U486" i="22"/>
  <c r="AR11" i="22"/>
  <c r="BD11" i="22"/>
  <c r="M487" i="22"/>
  <c r="P487" i="22"/>
  <c r="Q487" i="22"/>
  <c r="R487" i="22"/>
  <c r="L488" i="22"/>
  <c r="B489" i="22"/>
  <c r="C488" i="22"/>
  <c r="E488" i="22"/>
  <c r="G488" i="22"/>
  <c r="I488" i="22"/>
  <c r="D487" i="22"/>
  <c r="J487" i="22"/>
  <c r="N487" i="22" s="1"/>
  <c r="H79" i="7"/>
  <c r="BQ11" i="22"/>
  <c r="G47" i="7"/>
  <c r="G109" i="7"/>
  <c r="U432" i="22"/>
  <c r="AR10" i="22"/>
  <c r="BD10" i="22"/>
  <c r="M433" i="22"/>
  <c r="D433" i="22"/>
  <c r="J433" i="22"/>
  <c r="N433" i="22" s="1"/>
  <c r="H78" i="7"/>
  <c r="BQ10" i="22"/>
  <c r="P433" i="22"/>
  <c r="Q433" i="22"/>
  <c r="R433" i="22"/>
  <c r="L434" i="22"/>
  <c r="C434" i="22"/>
  <c r="K434" i="22" s="1"/>
  <c r="E434" i="22"/>
  <c r="F434" i="22"/>
  <c r="O434" i="22" s="1"/>
  <c r="G434" i="22"/>
  <c r="I434" i="22"/>
  <c r="B435" i="22"/>
  <c r="G46" i="7"/>
  <c r="G108" i="7"/>
  <c r="U378" i="22"/>
  <c r="AR9" i="22"/>
  <c r="BD9" i="22"/>
  <c r="P379" i="22"/>
  <c r="Q379" i="22"/>
  <c r="R379" i="22"/>
  <c r="L380" i="22"/>
  <c r="B381" i="22"/>
  <c r="I380" i="22"/>
  <c r="E380" i="22"/>
  <c r="C380" i="22"/>
  <c r="G380" i="22"/>
  <c r="J379" i="22"/>
  <c r="D379" i="22"/>
  <c r="G107" i="7"/>
  <c r="G45" i="7"/>
  <c r="U324" i="22"/>
  <c r="AR8" i="22"/>
  <c r="BD8" i="22"/>
  <c r="M325" i="22"/>
  <c r="L326" i="22"/>
  <c r="G326" i="22"/>
  <c r="I326" i="22"/>
  <c r="B327" i="22"/>
  <c r="E326" i="22"/>
  <c r="C326" i="22"/>
  <c r="Q325" i="22"/>
  <c r="P325" i="22"/>
  <c r="R325" i="22"/>
  <c r="H76" i="7"/>
  <c r="BQ8" i="22"/>
  <c r="J325" i="22"/>
  <c r="N325" i="22" s="1"/>
  <c r="D325" i="22"/>
  <c r="G106" i="7"/>
  <c r="G44" i="7"/>
  <c r="U270" i="22"/>
  <c r="AR7" i="22"/>
  <c r="BD7" i="22"/>
  <c r="M271" i="22"/>
  <c r="J271" i="22"/>
  <c r="N271" i="22" s="1"/>
  <c r="D271" i="22"/>
  <c r="L272" i="22"/>
  <c r="I272" i="22"/>
  <c r="G272" i="22"/>
  <c r="C272" i="22"/>
  <c r="B273" i="22"/>
  <c r="E272" i="22"/>
  <c r="P271" i="22"/>
  <c r="Q271" i="22"/>
  <c r="R271" i="22"/>
  <c r="P217" i="22"/>
  <c r="Q217" i="22"/>
  <c r="R217" i="22"/>
  <c r="D217" i="22"/>
  <c r="J217" i="22"/>
  <c r="L218" i="22"/>
  <c r="E218" i="22"/>
  <c r="B219" i="22"/>
  <c r="I218" i="22"/>
  <c r="C218" i="22"/>
  <c r="G218"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C97"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J47" i="17"/>
  <c r="E40" i="10" s="1"/>
  <c r="D47" i="17"/>
  <c r="N99" i="12"/>
  <c r="O47" i="17"/>
  <c r="E99" i="12"/>
  <c r="E41" i="10"/>
  <c r="M47" i="17"/>
  <c r="N47" i="17"/>
  <c r="G48" i="17"/>
  <c r="BA48" i="17" s="1"/>
  <c r="C48" i="17"/>
  <c r="E48" i="17"/>
  <c r="I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43" i="17"/>
  <c r="BA44" i="17"/>
  <c r="BA34" i="17"/>
  <c r="BA35" i="17"/>
  <c r="BA36" i="17"/>
  <c r="BA37" i="17"/>
  <c r="BA38" i="17"/>
  <c r="BA39" i="17"/>
  <c r="BA40" i="17"/>
  <c r="BA41" i="17"/>
  <c r="BA42" i="17"/>
  <c r="BA45" i="17"/>
  <c r="BA46" i="17"/>
  <c r="BA47" i="17"/>
  <c r="X1454" i="23"/>
  <c r="W1454" i="23"/>
  <c r="AD1118" i="23"/>
  <c r="X1062" i="23"/>
  <c r="W1062" i="23"/>
  <c r="AH725" i="23"/>
  <c r="E49" i="8"/>
  <c r="X726" i="23"/>
  <c r="W726" i="23"/>
  <c r="U3671" i="22"/>
  <c r="AQ70" i="22"/>
  <c r="BC70" i="22"/>
  <c r="U3617" i="22"/>
  <c r="AQ69" i="22"/>
  <c r="BC69" i="22"/>
  <c r="U3563" i="22"/>
  <c r="AQ68" i="22"/>
  <c r="BC68" i="22"/>
  <c r="U3509" i="22"/>
  <c r="AQ67" i="22"/>
  <c r="BC67" i="22"/>
  <c r="U3239" i="22"/>
  <c r="AQ62" i="22"/>
  <c r="BC62" i="22"/>
  <c r="S2807" i="22"/>
  <c r="AQ54" i="22"/>
  <c r="BC54" i="22"/>
  <c r="U2483" i="22"/>
  <c r="AQ48" i="22"/>
  <c r="BC48" i="22"/>
  <c r="U2375" i="22"/>
  <c r="AQ46" i="22"/>
  <c r="BC46" i="22"/>
  <c r="U1997" i="22"/>
  <c r="AQ39" i="22"/>
  <c r="BC39" i="22"/>
  <c r="U1727" i="22"/>
  <c r="AQ34" i="22"/>
  <c r="BC34" i="22"/>
  <c r="U1673" i="22"/>
  <c r="AQ33" i="22"/>
  <c r="BC33" i="22"/>
  <c r="U1619" i="22"/>
  <c r="AQ32" i="22"/>
  <c r="BC32" i="22"/>
  <c r="U1403" i="22"/>
  <c r="AQ28" i="22"/>
  <c r="BC28" i="22"/>
  <c r="U1241" i="22"/>
  <c r="AQ25" i="22"/>
  <c r="BC25" i="22"/>
  <c r="F122" i="7"/>
  <c r="F60" i="7"/>
  <c r="U1133" i="22"/>
  <c r="AQ23" i="22"/>
  <c r="BC23" i="22"/>
  <c r="F119" i="7"/>
  <c r="F57" i="7"/>
  <c r="U971" i="22"/>
  <c r="AQ20" i="22"/>
  <c r="BC20" i="22"/>
  <c r="F118" i="7"/>
  <c r="F56" i="7"/>
  <c r="U917" i="22"/>
  <c r="AQ19" i="22"/>
  <c r="BC19" i="22"/>
  <c r="F50" i="7"/>
  <c r="F112" i="7"/>
  <c r="U593" i="22"/>
  <c r="AQ13" i="22"/>
  <c r="BC13" i="22"/>
  <c r="F111" i="7"/>
  <c r="F49" i="7"/>
  <c r="U539" i="22"/>
  <c r="AQ12" i="22"/>
  <c r="BC12" i="22"/>
  <c r="F46" i="7"/>
  <c r="F108" i="7"/>
  <c r="U377" i="22"/>
  <c r="AQ9" i="22"/>
  <c r="BC9" i="22"/>
  <c r="F106" i="7"/>
  <c r="F44" i="7"/>
  <c r="U269" i="22"/>
  <c r="AQ7" i="22"/>
  <c r="BC7" i="22"/>
  <c r="F105" i="7"/>
  <c r="F43" i="7"/>
  <c r="U215" i="22"/>
  <c r="AQ6" i="22"/>
  <c r="BC6" i="22"/>
  <c r="AD1622" i="23"/>
  <c r="M1623" i="23"/>
  <c r="N1623" i="23"/>
  <c r="AB1623" i="23"/>
  <c r="AC1623" i="23" s="1"/>
  <c r="O1623" i="23"/>
  <c r="M1567" i="23"/>
  <c r="N1567" i="23"/>
  <c r="AB1567" i="23"/>
  <c r="AC1567" i="23" s="1"/>
  <c r="O1567" i="23"/>
  <c r="M1455" i="23"/>
  <c r="N1455" i="23"/>
  <c r="AB1455" i="23"/>
  <c r="AC1455" i="23" s="1"/>
  <c r="O1455" i="23"/>
  <c r="AD1342" i="23"/>
  <c r="M951" i="23"/>
  <c r="N951" i="23"/>
  <c r="AB951" i="23"/>
  <c r="AC951" i="23" s="1"/>
  <c r="O951" i="23"/>
  <c r="Y951" i="23" s="1"/>
  <c r="AD894" i="23"/>
  <c r="AB727" i="23"/>
  <c r="AC727" i="23" s="1"/>
  <c r="O727" i="23"/>
  <c r="Y727" i="23" s="1"/>
  <c r="M727" i="23"/>
  <c r="N727" i="23"/>
  <c r="M4542" i="22"/>
  <c r="N4542" i="22"/>
  <c r="M4134" i="22"/>
  <c r="N4134" i="22"/>
  <c r="U4134" i="22" s="1"/>
  <c r="M4080" i="22"/>
  <c r="N4080" i="22"/>
  <c r="U4080" i="22" s="1"/>
  <c r="M3564" i="22"/>
  <c r="N3564" i="22"/>
  <c r="M3510" i="22"/>
  <c r="N3510" i="22"/>
  <c r="M3240" i="22"/>
  <c r="N3240" i="22"/>
  <c r="BP61" i="22"/>
  <c r="M3186" i="22"/>
  <c r="N3186" i="22"/>
  <c r="M3132" i="22"/>
  <c r="N3132" i="22"/>
  <c r="BP60" i="22"/>
  <c r="M2808" i="22"/>
  <c r="N2808" i="22"/>
  <c r="BP53" i="22"/>
  <c r="M2754" i="22"/>
  <c r="N2754" i="22"/>
  <c r="M2106" i="22"/>
  <c r="N2106" i="22"/>
  <c r="BP41" i="22"/>
  <c r="M2052" i="22"/>
  <c r="N2052" i="22"/>
  <c r="BP40" i="22"/>
  <c r="M1998" i="22"/>
  <c r="N1998" i="22"/>
  <c r="M1728" i="22"/>
  <c r="N1728" i="22"/>
  <c r="M1620" i="22"/>
  <c r="N1620" i="22"/>
  <c r="N1404" i="22"/>
  <c r="M1404" i="22"/>
  <c r="BP26" i="22"/>
  <c r="M1296" i="22"/>
  <c r="N1296" i="22"/>
  <c r="BP23" i="22"/>
  <c r="G91" i="7"/>
  <c r="M1134" i="22"/>
  <c r="N1134" i="22"/>
  <c r="BP19" i="22"/>
  <c r="G87" i="7"/>
  <c r="M918" i="22"/>
  <c r="N918" i="22"/>
  <c r="BP18" i="22"/>
  <c r="G86" i="7"/>
  <c r="M864" i="22"/>
  <c r="N864" i="22"/>
  <c r="M540" i="22"/>
  <c r="N540" i="22"/>
  <c r="BP12" i="22"/>
  <c r="G80" i="7"/>
  <c r="M216" i="22"/>
  <c r="N216" i="22"/>
  <c r="BP6" i="22"/>
  <c r="G74" i="7"/>
  <c r="BP5" i="22"/>
  <c r="G73" i="7"/>
  <c r="M162" i="22"/>
  <c r="N162" i="22"/>
  <c r="O46" i="17"/>
  <c r="E98" i="12"/>
  <c r="N98" i="12"/>
  <c r="N46" i="17"/>
  <c r="M46" i="17"/>
  <c r="AD447" i="23"/>
  <c r="W1511" i="23"/>
  <c r="X1511" i="23"/>
  <c r="F1512" i="23"/>
  <c r="K1512" i="23"/>
  <c r="K1456" i="23"/>
  <c r="F1456" i="23"/>
  <c r="X1399" i="23"/>
  <c r="W1399" i="23"/>
  <c r="X1343" i="23"/>
  <c r="W1343" i="23"/>
  <c r="F1344" i="23"/>
  <c r="K1344" i="23"/>
  <c r="X1287" i="23"/>
  <c r="W1287" i="23"/>
  <c r="X1231" i="23"/>
  <c r="W1231" i="23"/>
  <c r="X1175" i="23"/>
  <c r="W1175" i="23"/>
  <c r="AD1119" i="23"/>
  <c r="X1063" i="23"/>
  <c r="W1063" i="23"/>
  <c r="X1007" i="23"/>
  <c r="W1007" i="23"/>
  <c r="F952" i="23"/>
  <c r="K952" i="23"/>
  <c r="X895" i="23"/>
  <c r="W895" i="23"/>
  <c r="F896" i="23"/>
  <c r="K896" i="23"/>
  <c r="X839" i="23"/>
  <c r="W839" i="23"/>
  <c r="X783" i="23"/>
  <c r="W783" i="23"/>
  <c r="AD671" i="23"/>
  <c r="X615" i="23"/>
  <c r="W615" i="23"/>
  <c r="K616" i="23"/>
  <c r="F616" i="23"/>
  <c r="X559" i="23"/>
  <c r="W559" i="23"/>
  <c r="F560" i="23"/>
  <c r="K560" i="23"/>
  <c r="X503" i="23"/>
  <c r="W503" i="23"/>
  <c r="X391" i="23"/>
  <c r="W391" i="23"/>
  <c r="X335" i="23"/>
  <c r="W335" i="23"/>
  <c r="K336" i="23"/>
  <c r="F336" i="23"/>
  <c r="X279" i="23"/>
  <c r="W279" i="23"/>
  <c r="K280" i="23"/>
  <c r="F280" i="23"/>
  <c r="F4135" i="22"/>
  <c r="O4135" i="22" s="1"/>
  <c r="K4135" i="22"/>
  <c r="F4081" i="22"/>
  <c r="O4081" i="22" s="1"/>
  <c r="K4081" i="22"/>
  <c r="F3781" i="22"/>
  <c r="O3781" i="22" s="1"/>
  <c r="K3781" i="22"/>
  <c r="K3727" i="22"/>
  <c r="F3727" i="22"/>
  <c r="O3727" i="22" s="1"/>
  <c r="K3619" i="22"/>
  <c r="F3619" i="22"/>
  <c r="O3619" i="22" s="1"/>
  <c r="K3565" i="22"/>
  <c r="F3565" i="22"/>
  <c r="O3565" i="22" s="1"/>
  <c r="BQ68" i="22" s="1"/>
  <c r="BQ66" i="22"/>
  <c r="K3403" i="22"/>
  <c r="F3403" i="22"/>
  <c r="O3403" i="22" s="1"/>
  <c r="BQ63" i="22"/>
  <c r="BQ62" i="22"/>
  <c r="K3133" i="22"/>
  <c r="F3133" i="22"/>
  <c r="O3133" i="22" s="1"/>
  <c r="K3079" i="22"/>
  <c r="F3079" i="22"/>
  <c r="O3079" i="22" s="1"/>
  <c r="F3025" i="22"/>
  <c r="O3025" i="22" s="1"/>
  <c r="K3025" i="22"/>
  <c r="K2971" i="22"/>
  <c r="F2971" i="22"/>
  <c r="O2971" i="22" s="1"/>
  <c r="BQ55" i="22"/>
  <c r="F2701" i="22"/>
  <c r="O2701" i="22" s="1"/>
  <c r="K2701" i="22"/>
  <c r="BQ51" i="22"/>
  <c r="K2593" i="22"/>
  <c r="F2593" i="22"/>
  <c r="O2593" i="22" s="1"/>
  <c r="BQ47" i="22"/>
  <c r="BQ46" i="22"/>
  <c r="F2323" i="22"/>
  <c r="O2323" i="22" s="1"/>
  <c r="K2323" i="22"/>
  <c r="K2269" i="22"/>
  <c r="F2269" i="22"/>
  <c r="O2269" i="22" s="1"/>
  <c r="BQ43" i="22"/>
  <c r="K1891" i="22"/>
  <c r="F1891" i="22"/>
  <c r="O1891" i="22" s="1"/>
  <c r="K1837" i="22"/>
  <c r="F1837" i="22"/>
  <c r="O1837" i="22" s="1"/>
  <c r="BQ33" i="22"/>
  <c r="BQ31" i="22"/>
  <c r="K1513" i="22"/>
  <c r="F1513" i="22"/>
  <c r="O1513" i="22" s="1"/>
  <c r="K1459" i="22"/>
  <c r="F1459" i="22"/>
  <c r="O1459" i="22" s="1"/>
  <c r="F1405" i="22"/>
  <c r="O1405" i="22" s="1"/>
  <c r="BQ28" i="22" s="1"/>
  <c r="K1405" i="22"/>
  <c r="BQ25" i="22"/>
  <c r="F1081" i="22"/>
  <c r="O1081" i="22" s="1"/>
  <c r="K1081" i="22"/>
  <c r="K1027" i="22"/>
  <c r="F1027" i="22"/>
  <c r="O1027" i="22" s="1"/>
  <c r="F703" i="22"/>
  <c r="O703" i="22" s="1"/>
  <c r="K703" i="22"/>
  <c r="K379" i="22"/>
  <c r="F379" i="22"/>
  <c r="O379" i="22" s="1"/>
  <c r="K217" i="22"/>
  <c r="F217" i="22"/>
  <c r="O217" i="22" s="1"/>
  <c r="AZ47" i="17"/>
  <c r="BP68" i="22"/>
  <c r="BP67" i="22"/>
  <c r="BP39" i="22"/>
  <c r="BP34" i="22"/>
  <c r="BP32" i="22"/>
  <c r="BP28" i="22"/>
  <c r="G96" i="7" l="1"/>
  <c r="K673" i="23"/>
  <c r="F673" i="23"/>
  <c r="K505" i="23"/>
  <c r="F505" i="23"/>
  <c r="D4652" i="22"/>
  <c r="F4652" i="22"/>
  <c r="O4652" i="22" s="1"/>
  <c r="K4598" i="22"/>
  <c r="F4598" i="22"/>
  <c r="K4544" i="22"/>
  <c r="F4544" i="22"/>
  <c r="K3674" i="22"/>
  <c r="F3674" i="22"/>
  <c r="O3674" i="22" s="1"/>
  <c r="K2810" i="22"/>
  <c r="F2810" i="22"/>
  <c r="O2810" i="22" s="1"/>
  <c r="BR54" i="22" s="1"/>
  <c r="K2540" i="22"/>
  <c r="F2540" i="22"/>
  <c r="O2540" i="22" s="1"/>
  <c r="K2486" i="22"/>
  <c r="F2486" i="22"/>
  <c r="O2486" i="22" s="1"/>
  <c r="K2162" i="22"/>
  <c r="F2162" i="22"/>
  <c r="O2162" i="22" s="1"/>
  <c r="K1406" i="22"/>
  <c r="F1406" i="22"/>
  <c r="O1406" i="22" s="1"/>
  <c r="K1244" i="22"/>
  <c r="F1244" i="22"/>
  <c r="O1244" i="22" s="1"/>
  <c r="K758" i="22"/>
  <c r="F758" i="22"/>
  <c r="O758"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K1514" i="23" s="1"/>
  <c r="E1514" i="23"/>
  <c r="F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E1402" i="23"/>
  <c r="G1402" i="23"/>
  <c r="B1403" i="23"/>
  <c r="C1402" i="23"/>
  <c r="K1402" i="23" s="1"/>
  <c r="F1402" i="23"/>
  <c r="J1345" i="23"/>
  <c r="D1345" i="23"/>
  <c r="P1345" i="23"/>
  <c r="Q1345" i="23"/>
  <c r="R1345" i="23"/>
  <c r="AF1345" i="23"/>
  <c r="L1346" i="23"/>
  <c r="I1346" i="23"/>
  <c r="E1346" i="23"/>
  <c r="C1346" i="23"/>
  <c r="G1346" i="23"/>
  <c r="B1347" i="23"/>
  <c r="M1289" i="23"/>
  <c r="J1289" i="23"/>
  <c r="N1289" i="23" s="1"/>
  <c r="D1289" i="23"/>
  <c r="O1289" i="23"/>
  <c r="Y1289" i="23" s="1"/>
  <c r="AB1289" i="23"/>
  <c r="AC1289" i="23" s="1"/>
  <c r="Q1289" i="23"/>
  <c r="R1289" i="23"/>
  <c r="P1289" i="23"/>
  <c r="AF1289" i="23"/>
  <c r="L1290" i="23"/>
  <c r="I1290" i="23"/>
  <c r="C1290" i="23"/>
  <c r="E1290" i="23"/>
  <c r="G1290" i="23"/>
  <c r="B1291" i="23"/>
  <c r="M1233" i="23"/>
  <c r="J1233" i="23"/>
  <c r="N1233" i="23" s="1"/>
  <c r="D1233" i="23"/>
  <c r="O1233" i="23"/>
  <c r="Y1233" i="23" s="1"/>
  <c r="AB1233" i="23"/>
  <c r="AC1233" i="23"/>
  <c r="Q1233" i="23"/>
  <c r="R1233" i="23"/>
  <c r="P1233" i="23"/>
  <c r="AF1233" i="23"/>
  <c r="L1234" i="23"/>
  <c r="I1234" i="23"/>
  <c r="C1234" i="23"/>
  <c r="K1234" i="23" s="1"/>
  <c r="E1234" i="23"/>
  <c r="F1234" i="23"/>
  <c r="G1234" i="23"/>
  <c r="B1235" i="23"/>
  <c r="J1177" i="23"/>
  <c r="D1177" i="23"/>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E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E842" i="23"/>
  <c r="G842" i="23"/>
  <c r="B843" i="23"/>
  <c r="M785" i="23"/>
  <c r="J785" i="23"/>
  <c r="N785" i="23" s="1"/>
  <c r="D785" i="23"/>
  <c r="O785" i="23"/>
  <c r="Y785" i="23" s="1"/>
  <c r="AB785" i="23"/>
  <c r="AC785" i="23"/>
  <c r="P785" i="23"/>
  <c r="R785" i="23"/>
  <c r="Q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J561" i="23"/>
  <c r="D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N4760" i="22" s="1"/>
  <c r="P4760" i="22"/>
  <c r="Q4760" i="22"/>
  <c r="R4760" i="22"/>
  <c r="M4760" i="22"/>
  <c r="C4761" i="22"/>
  <c r="F4761" i="22" s="1"/>
  <c r="E4761" i="22"/>
  <c r="G4761" i="22"/>
  <c r="K4761" i="22"/>
  <c r="I4761" i="22"/>
  <c r="L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D3782" i="22"/>
  <c r="J3782" i="22"/>
  <c r="P3782" i="22"/>
  <c r="Q3782" i="22"/>
  <c r="R3782" i="22"/>
  <c r="L3783" i="22"/>
  <c r="C3783" i="22"/>
  <c r="K3783" i="22" s="1"/>
  <c r="E3783" i="22"/>
  <c r="F3783" i="22"/>
  <c r="O3783" i="22" s="1"/>
  <c r="BS72"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BR70" i="22"/>
  <c r="P3674" i="22"/>
  <c r="Q3674" i="22"/>
  <c r="R3674" i="22"/>
  <c r="L3675" i="22"/>
  <c r="C3675" i="22"/>
  <c r="E3675" i="22"/>
  <c r="G3675" i="22"/>
  <c r="I3675" i="22"/>
  <c r="B3676" i="22"/>
  <c r="D3620" i="22"/>
  <c r="J3620" i="22"/>
  <c r="P3620" i="22"/>
  <c r="Q3620" i="22"/>
  <c r="R3620" i="22"/>
  <c r="L3621" i="22"/>
  <c r="I3621" i="22"/>
  <c r="B3622" i="22"/>
  <c r="C3621" i="22"/>
  <c r="E3621" i="22"/>
  <c r="G3621" i="22"/>
  <c r="P3566" i="22"/>
  <c r="Q3566" i="22"/>
  <c r="R3566" i="22"/>
  <c r="L3567" i="22"/>
  <c r="G3567" i="22"/>
  <c r="I3567" i="22"/>
  <c r="B3568" i="22"/>
  <c r="C3567" i="22"/>
  <c r="E3567" i="22"/>
  <c r="D3566" i="22"/>
  <c r="J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D3404" i="22"/>
  <c r="J3404" i="22"/>
  <c r="Q3404" i="22"/>
  <c r="R3404" i="22"/>
  <c r="P3404" i="22"/>
  <c r="L3405" i="22"/>
  <c r="C3405" i="22"/>
  <c r="E3405" i="22"/>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I3297" i="22"/>
  <c r="B3298" i="22"/>
  <c r="U3241" i="22"/>
  <c r="AS62" i="22"/>
  <c r="BE62" i="22"/>
  <c r="M3242" i="22"/>
  <c r="D3242" i="22"/>
  <c r="J3242" i="22"/>
  <c r="N3242" i="22" s="1"/>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BS61" i="22" s="1"/>
  <c r="G3189" i="22"/>
  <c r="I3189" i="22"/>
  <c r="B3190" i="22"/>
  <c r="M3134" i="22"/>
  <c r="D3134" i="22"/>
  <c r="J3134" i="22"/>
  <c r="N3134" i="22" s="1"/>
  <c r="P3134" i="22"/>
  <c r="Q3134" i="22"/>
  <c r="R3134" i="22"/>
  <c r="L3135" i="22"/>
  <c r="C3135" i="22"/>
  <c r="K3135" i="22" s="1"/>
  <c r="E3135" i="22"/>
  <c r="F3135" i="22"/>
  <c r="O3135" i="22" s="1"/>
  <c r="BS60" i="22" s="1"/>
  <c r="G3135" i="22"/>
  <c r="I3135" i="22"/>
  <c r="B3136" i="22"/>
  <c r="D3080" i="22"/>
  <c r="J3080" i="22"/>
  <c r="P3080" i="22"/>
  <c r="Q3080" i="22"/>
  <c r="R3080" i="22"/>
  <c r="L3081" i="22"/>
  <c r="C3081" i="22"/>
  <c r="K3081" i="22" s="1"/>
  <c r="E3081" i="22"/>
  <c r="F3081" i="22"/>
  <c r="O3081" i="22" s="1"/>
  <c r="BS59" i="22" s="1"/>
  <c r="G3081" i="22"/>
  <c r="I3081" i="22"/>
  <c r="B3082" i="22"/>
  <c r="M3026" i="22"/>
  <c r="D3026" i="22"/>
  <c r="J3026" i="22"/>
  <c r="N3026" i="22" s="1"/>
  <c r="P3026" i="22"/>
  <c r="Q3026" i="22"/>
  <c r="R3026" i="22"/>
  <c r="L3027" i="22"/>
  <c r="C3027" i="22"/>
  <c r="E3027" i="22"/>
  <c r="G3027" i="22"/>
  <c r="I3027" i="22"/>
  <c r="B3028" i="22"/>
  <c r="M2972" i="22"/>
  <c r="D2972" i="22"/>
  <c r="J2972" i="22"/>
  <c r="N2972" i="22" s="1"/>
  <c r="P2972" i="22"/>
  <c r="Q2972" i="22"/>
  <c r="R2972" i="22"/>
  <c r="L2973" i="22"/>
  <c r="C2973" i="22"/>
  <c r="E2973" i="22"/>
  <c r="G2973" i="22"/>
  <c r="I2973" i="22"/>
  <c r="B2974" i="22"/>
  <c r="U2917" i="22"/>
  <c r="AS56" i="22"/>
  <c r="BE56" i="22"/>
  <c r="M2918" i="22"/>
  <c r="D2918" i="22"/>
  <c r="J2918" i="22"/>
  <c r="N2918" i="22" s="1"/>
  <c r="BR56" i="22"/>
  <c r="P2918" i="22"/>
  <c r="Q2918" i="22"/>
  <c r="R2918" i="22"/>
  <c r="L2919" i="22"/>
  <c r="C2919" i="22"/>
  <c r="E2919" i="22"/>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E2757" i="22"/>
  <c r="G2757" i="22"/>
  <c r="I2757" i="22"/>
  <c r="B2758" i="22"/>
  <c r="M2702" i="22"/>
  <c r="D2702" i="22"/>
  <c r="J2702" i="22"/>
  <c r="N2702" i="22" s="1"/>
  <c r="P2702" i="22"/>
  <c r="Q2702" i="22"/>
  <c r="R2702" i="22"/>
  <c r="L2703" i="22"/>
  <c r="C2703" i="22"/>
  <c r="E2703" i="22"/>
  <c r="G2703" i="22"/>
  <c r="I2703" i="22"/>
  <c r="B2704" i="22"/>
  <c r="U2647" i="22"/>
  <c r="AS51" i="22"/>
  <c r="BE51" i="22"/>
  <c r="M2648" i="22"/>
  <c r="P2648" i="22"/>
  <c r="Q2648" i="22"/>
  <c r="R2648" i="22"/>
  <c r="D2648" i="22"/>
  <c r="J2648" i="22"/>
  <c r="N2648" i="22" s="1"/>
  <c r="L2649" i="22"/>
  <c r="I2649" i="22"/>
  <c r="C2649" i="22"/>
  <c r="K2649" i="22" s="1"/>
  <c r="B2650" i="22"/>
  <c r="E2649" i="22"/>
  <c r="G2649" i="22"/>
  <c r="F2649" i="22"/>
  <c r="O2649" i="22" s="1"/>
  <c r="D2594" i="22"/>
  <c r="J2594" i="22"/>
  <c r="P2594" i="22"/>
  <c r="Q2594" i="22"/>
  <c r="R2594" i="22"/>
  <c r="L2595" i="22"/>
  <c r="C2595" i="22"/>
  <c r="K2595" i="22" s="1"/>
  <c r="E2595" i="22"/>
  <c r="F2595" i="22"/>
  <c r="O2595" i="22" s="1"/>
  <c r="BS50"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BS46" i="22" s="1"/>
  <c r="G2379" i="22"/>
  <c r="I2379" i="22"/>
  <c r="B2380" i="22"/>
  <c r="D2324" i="22"/>
  <c r="J2324" i="22"/>
  <c r="P2324" i="22"/>
  <c r="Q2324" i="22"/>
  <c r="R2324" i="22"/>
  <c r="L2325" i="22"/>
  <c r="C2325" i="22"/>
  <c r="K2325" i="22" s="1"/>
  <c r="E2325" i="22"/>
  <c r="F2325" i="22"/>
  <c r="O2325" i="22" s="1"/>
  <c r="BS45" i="22" s="1"/>
  <c r="G2325" i="22"/>
  <c r="I2325" i="22"/>
  <c r="B2326" i="22"/>
  <c r="M2270" i="22"/>
  <c r="D2270" i="22"/>
  <c r="J2270" i="22"/>
  <c r="N2270" i="22" s="1"/>
  <c r="P2270" i="22"/>
  <c r="Q2270" i="22"/>
  <c r="R2270" i="22"/>
  <c r="L2271" i="22"/>
  <c r="C2271" i="22"/>
  <c r="K2271" i="22" s="1"/>
  <c r="E2271" i="22"/>
  <c r="F2271" i="22"/>
  <c r="O2271" i="22" s="1"/>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BR42" i="22"/>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E2001" i="22"/>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D1892" i="22"/>
  <c r="J1892" i="22"/>
  <c r="P1892" i="22"/>
  <c r="Q1892" i="22"/>
  <c r="R1892" i="22"/>
  <c r="L1893" i="22"/>
  <c r="C1893" i="22"/>
  <c r="K1893" i="22" s="1"/>
  <c r="E1893" i="22"/>
  <c r="F1893" i="22"/>
  <c r="O1893" i="22" s="1"/>
  <c r="BS37" i="22" s="1"/>
  <c r="G1893" i="22"/>
  <c r="I1893" i="22"/>
  <c r="B1894" i="22"/>
  <c r="D1838" i="22"/>
  <c r="J1838" i="22"/>
  <c r="P1838" i="22"/>
  <c r="Q1838" i="22"/>
  <c r="R1838" i="22"/>
  <c r="L1839" i="22"/>
  <c r="C1839" i="22"/>
  <c r="K1839" i="22" s="1"/>
  <c r="E1839" i="22"/>
  <c r="F1839" i="22"/>
  <c r="O1839" i="22" s="1"/>
  <c r="BS36" i="22" s="1"/>
  <c r="G1839" i="22"/>
  <c r="I1839" i="22"/>
  <c r="B1840" i="22"/>
  <c r="U1783" i="22"/>
  <c r="AS35" i="22"/>
  <c r="BE35" i="22"/>
  <c r="M1784" i="22"/>
  <c r="D1784" i="22"/>
  <c r="J1784" i="22"/>
  <c r="N1784" i="22" s="1"/>
  <c r="BR35" i="22"/>
  <c r="P1784" i="22"/>
  <c r="Q1784" i="22"/>
  <c r="R1784" i="22"/>
  <c r="L1785" i="22"/>
  <c r="C1785" i="22"/>
  <c r="E1785" i="22"/>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D1514" i="22"/>
  <c r="J1514" i="22"/>
  <c r="P1514" i="22"/>
  <c r="Q1514" i="22"/>
  <c r="R1514" i="22"/>
  <c r="L1515" i="22"/>
  <c r="C1515" i="22"/>
  <c r="E1515" i="22"/>
  <c r="G1515" i="22"/>
  <c r="I1515" i="22"/>
  <c r="B1516" i="22"/>
  <c r="L1461" i="22"/>
  <c r="I1461" i="22"/>
  <c r="C1461" i="22"/>
  <c r="E1461" i="22"/>
  <c r="G1461" i="22"/>
  <c r="B1462" i="22"/>
  <c r="D1460" i="22"/>
  <c r="J1460" i="22"/>
  <c r="P1460" i="22"/>
  <c r="Q1460" i="22"/>
  <c r="R1460" i="22"/>
  <c r="M1406" i="22"/>
  <c r="L1407" i="22"/>
  <c r="E1407" i="22"/>
  <c r="I1407" i="22"/>
  <c r="B1408" i="22"/>
  <c r="C1407" i="22"/>
  <c r="K1407" i="22" s="1"/>
  <c r="F1407" i="22"/>
  <c r="O1407" i="22" s="1"/>
  <c r="G1407" i="22"/>
  <c r="J1406" i="22"/>
  <c r="N1406" i="22" s="1"/>
  <c r="D1406" i="22"/>
  <c r="P1406" i="22"/>
  <c r="Q1406" i="22"/>
  <c r="R1406" i="22"/>
  <c r="U1351" i="22"/>
  <c r="AS27" i="22"/>
  <c r="BE27" i="22"/>
  <c r="M1352" i="22"/>
  <c r="D1352" i="22"/>
  <c r="J1352" i="22"/>
  <c r="N1352" i="22" s="1"/>
  <c r="BR27" i="22"/>
  <c r="P1352" i="22"/>
  <c r="Q1352" i="22"/>
  <c r="R1352" i="22"/>
  <c r="L1353" i="22"/>
  <c r="C1353" i="22"/>
  <c r="E1353" i="22"/>
  <c r="G1353" i="22"/>
  <c r="I1353" i="22"/>
  <c r="B1354" i="22"/>
  <c r="U1297" i="22"/>
  <c r="AS26" i="22"/>
  <c r="BE26" i="22"/>
  <c r="M1298" i="22"/>
  <c r="D1298" i="22"/>
  <c r="J1298" i="22"/>
  <c r="N1298" i="22" s="1"/>
  <c r="P1298" i="22"/>
  <c r="Q1298" i="22"/>
  <c r="R1298" i="22"/>
  <c r="L1299" i="22"/>
  <c r="C1299" i="22"/>
  <c r="K1299" i="22" s="1"/>
  <c r="E1299" i="22"/>
  <c r="F1299" i="22"/>
  <c r="O1299" i="22" s="1"/>
  <c r="BS26" i="22" s="1"/>
  <c r="G1299" i="22"/>
  <c r="I1299" i="22"/>
  <c r="B1300" i="22"/>
  <c r="U1243" i="22"/>
  <c r="AS25" i="22"/>
  <c r="BE25" i="22"/>
  <c r="M1244" i="22"/>
  <c r="D1244" i="22"/>
  <c r="J1244" i="22"/>
  <c r="N1244" i="22" s="1"/>
  <c r="P1244" i="22"/>
  <c r="Q1244" i="22"/>
  <c r="R1244" i="22"/>
  <c r="L1245" i="22"/>
  <c r="C1245" i="22"/>
  <c r="E1245" i="22"/>
  <c r="G1245" i="22"/>
  <c r="I1245" i="22"/>
  <c r="B1246" i="22"/>
  <c r="H61" i="7"/>
  <c r="H123"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B1138" i="22"/>
  <c r="I1137" i="22"/>
  <c r="C1137" i="22"/>
  <c r="K1137" i="22" s="1"/>
  <c r="E1137" i="22"/>
  <c r="G1137" i="22"/>
  <c r="F1137" i="22"/>
  <c r="O1137" i="22" s="1"/>
  <c r="M1082" i="22"/>
  <c r="D1082" i="22"/>
  <c r="J1082" i="22"/>
  <c r="N1082" i="22" s="1"/>
  <c r="I90" i="7"/>
  <c r="BR22" i="22"/>
  <c r="P1082" i="22"/>
  <c r="Q1082" i="22"/>
  <c r="R1082" i="22"/>
  <c r="L1083" i="22"/>
  <c r="C1083" i="22"/>
  <c r="K1083" i="22" s="1"/>
  <c r="E1083" i="22"/>
  <c r="F1083" i="22"/>
  <c r="O1083" i="22" s="1"/>
  <c r="G1083" i="22"/>
  <c r="I1083" i="22"/>
  <c r="B1084" i="22"/>
  <c r="D1028" i="22"/>
  <c r="J1028"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E975" i="22"/>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E759" i="22"/>
  <c r="G759" i="22"/>
  <c r="I759" i="22"/>
  <c r="B760"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49" i="7"/>
  <c r="H111" i="7"/>
  <c r="U541" i="22"/>
  <c r="AS12" i="22"/>
  <c r="BE12" i="22"/>
  <c r="L543" i="22"/>
  <c r="G543" i="22"/>
  <c r="I543" i="22"/>
  <c r="C543" i="22"/>
  <c r="E543" i="22"/>
  <c r="B544" i="22"/>
  <c r="J542" i="22"/>
  <c r="D542" i="22"/>
  <c r="P542" i="22"/>
  <c r="Q542" i="22"/>
  <c r="R542" i="22"/>
  <c r="H48" i="7"/>
  <c r="H110" i="7"/>
  <c r="U487" i="22"/>
  <c r="AS11" i="22"/>
  <c r="BE11" i="22"/>
  <c r="L489" i="22"/>
  <c r="I489" i="22"/>
  <c r="B490" i="22"/>
  <c r="C489" i="22"/>
  <c r="E489" i="22"/>
  <c r="G489" i="22"/>
  <c r="D488" i="22"/>
  <c r="J488" i="22"/>
  <c r="P488" i="22"/>
  <c r="Q488" i="22"/>
  <c r="R488" i="22"/>
  <c r="H47" i="7"/>
  <c r="H109" i="7"/>
  <c r="U433" i="22"/>
  <c r="AS10" i="22"/>
  <c r="BE10" i="22"/>
  <c r="M434" i="22"/>
  <c r="D434" i="22"/>
  <c r="J434" i="22"/>
  <c r="N434" i="22" s="1"/>
  <c r="I78" i="7"/>
  <c r="BR10" i="22"/>
  <c r="P434" i="22"/>
  <c r="Q434" i="22"/>
  <c r="R434" i="22"/>
  <c r="L435" i="22"/>
  <c r="C435" i="22"/>
  <c r="K435" i="22" s="1"/>
  <c r="E435" i="22"/>
  <c r="F435" i="22"/>
  <c r="O435" i="22" s="1"/>
  <c r="G435" i="22"/>
  <c r="I435" i="22"/>
  <c r="B436" i="22"/>
  <c r="L381" i="22"/>
  <c r="E381" i="22"/>
  <c r="G381" i="22"/>
  <c r="B382" i="22"/>
  <c r="C381" i="22"/>
  <c r="K381" i="22" s="1"/>
  <c r="F381" i="22"/>
  <c r="O381" i="22" s="1"/>
  <c r="I381" i="22"/>
  <c r="J380" i="22"/>
  <c r="D380" i="22"/>
  <c r="P380" i="22"/>
  <c r="Q380" i="22"/>
  <c r="R380" i="22"/>
  <c r="H107" i="7"/>
  <c r="H45" i="7"/>
  <c r="U325" i="22"/>
  <c r="AS8" i="22"/>
  <c r="BE8" i="22"/>
  <c r="P326" i="22"/>
  <c r="Q326" i="22"/>
  <c r="R326" i="22"/>
  <c r="L327" i="22"/>
  <c r="G327" i="22"/>
  <c r="B328" i="22"/>
  <c r="C327" i="22"/>
  <c r="E327" i="22"/>
  <c r="I327" i="22"/>
  <c r="D326" i="22"/>
  <c r="J326" i="22"/>
  <c r="H106" i="7"/>
  <c r="H44" i="7"/>
  <c r="U271" i="22"/>
  <c r="AS7" i="22"/>
  <c r="BE7" i="22"/>
  <c r="P272" i="22"/>
  <c r="Q272" i="22"/>
  <c r="R272" i="22"/>
  <c r="J272" i="22"/>
  <c r="D272" i="22"/>
  <c r="L273" i="22"/>
  <c r="G273" i="22"/>
  <c r="I273" i="22"/>
  <c r="C273" i="22"/>
  <c r="K273" i="22" s="1"/>
  <c r="F273" i="22"/>
  <c r="O273" i="22" s="1"/>
  <c r="BS7" i="22" s="1"/>
  <c r="B274" i="22"/>
  <c r="E273" i="22"/>
  <c r="L219" i="22"/>
  <c r="E219" i="22"/>
  <c r="G219" i="22"/>
  <c r="I219" i="22"/>
  <c r="C219" i="22"/>
  <c r="B220" i="22"/>
  <c r="J218" i="22"/>
  <c r="D218" i="22"/>
  <c r="P218" i="22"/>
  <c r="Q218" i="22"/>
  <c r="R218" i="22"/>
  <c r="H104" i="7"/>
  <c r="H42" i="7"/>
  <c r="U163" i="22"/>
  <c r="AS5" i="22"/>
  <c r="BE5" i="22"/>
  <c r="M164" i="22"/>
  <c r="D164" i="22"/>
  <c r="J164" i="22"/>
  <c r="N164" i="22" s="1"/>
  <c r="I73" i="7"/>
  <c r="BR5" i="22"/>
  <c r="P164" i="22"/>
  <c r="Q164" i="22"/>
  <c r="R164" i="22"/>
  <c r="L165" i="22"/>
  <c r="C165" i="22"/>
  <c r="E165" i="22"/>
  <c r="G165" i="22"/>
  <c r="I165" i="22"/>
  <c r="B166" i="22"/>
  <c r="H41" i="7"/>
  <c r="H103" i="7"/>
  <c r="U109" i="22"/>
  <c r="AS4" i="22"/>
  <c r="BE4" i="22"/>
  <c r="M110" i="22"/>
  <c r="D110" i="22"/>
  <c r="J110" i="22"/>
  <c r="N110" i="22" s="1"/>
  <c r="I72" i="7"/>
  <c r="BR4" i="22"/>
  <c r="P110" i="22"/>
  <c r="Q110" i="22"/>
  <c r="R110" i="22"/>
  <c r="L111" i="22"/>
  <c r="C111" i="22"/>
  <c r="K111" i="22" s="1"/>
  <c r="E111" i="22"/>
  <c r="F111" i="22"/>
  <c r="O111" i="22" s="1"/>
  <c r="G111" i="22"/>
  <c r="I111" i="22"/>
  <c r="B112" i="22"/>
  <c r="G97" i="12"/>
  <c r="E45" i="10"/>
  <c r="F47" i="18"/>
  <c r="E46" i="10"/>
  <c r="G47" i="18"/>
  <c r="E47" i="10"/>
  <c r="H47" i="18"/>
  <c r="E43" i="10"/>
  <c r="E48" i="10"/>
  <c r="U47" i="17"/>
  <c r="E44" i="10"/>
  <c r="M99" i="12"/>
  <c r="O99"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D48" i="17"/>
  <c r="J48" i="17"/>
  <c r="B50" i="17"/>
  <c r="B49" i="18"/>
  <c r="C49" i="17"/>
  <c r="E49" i="17"/>
  <c r="G49" i="17"/>
  <c r="BB49" i="17" s="1"/>
  <c r="I49" i="17"/>
  <c r="L49" i="17"/>
  <c r="BD16" i="17"/>
  <c r="B114" i="12"/>
  <c r="I114" i="12" s="1"/>
  <c r="BC15" i="17"/>
  <c r="BB17" i="17"/>
  <c r="BB18" i="17"/>
  <c r="BB19" i="17"/>
  <c r="BB20" i="17"/>
  <c r="BB21" i="17"/>
  <c r="BB22" i="17"/>
  <c r="BB23" i="17"/>
  <c r="BB24" i="17"/>
  <c r="BB25" i="17"/>
  <c r="BB26" i="17"/>
  <c r="BB27" i="17"/>
  <c r="BB28" i="17"/>
  <c r="BB29" i="17"/>
  <c r="BB30" i="17"/>
  <c r="BB31" i="17"/>
  <c r="BB32" i="17"/>
  <c r="BB35" i="17"/>
  <c r="BB36" i="17"/>
  <c r="BB38" i="17"/>
  <c r="BB39" i="17"/>
  <c r="BB43" i="17"/>
  <c r="BB44" i="17"/>
  <c r="BB46" i="17"/>
  <c r="BB33" i="17"/>
  <c r="BB34" i="17"/>
  <c r="BB37" i="17"/>
  <c r="BB40" i="17"/>
  <c r="BB41" i="17"/>
  <c r="BB42" i="17"/>
  <c r="BB45" i="17"/>
  <c r="BB47" i="17"/>
  <c r="BB48" i="17"/>
  <c r="AI725" i="23"/>
  <c r="E79" i="8"/>
  <c r="AD726" i="23"/>
  <c r="AG726" i="23"/>
  <c r="X1623" i="23"/>
  <c r="W1623" i="23"/>
  <c r="Y1623" i="23"/>
  <c r="G106" i="8"/>
  <c r="X1567" i="23"/>
  <c r="W1567" i="23"/>
  <c r="X1455" i="23"/>
  <c r="W1455" i="23"/>
  <c r="X951" i="23"/>
  <c r="W951" i="23"/>
  <c r="X727" i="23"/>
  <c r="W727" i="23"/>
  <c r="AR68" i="22"/>
  <c r="BD68" i="22"/>
  <c r="U3564" i="22"/>
  <c r="U3510" i="22"/>
  <c r="AR67" i="22"/>
  <c r="BD67" i="22"/>
  <c r="U3240" i="22"/>
  <c r="AR62" i="22"/>
  <c r="BD62" i="22"/>
  <c r="U3186" i="22"/>
  <c r="AR61" i="22"/>
  <c r="BD61" i="22"/>
  <c r="U3132" i="22"/>
  <c r="AR60" i="22"/>
  <c r="BD60" i="22"/>
  <c r="S2808" i="22"/>
  <c r="AR54" i="22"/>
  <c r="BD54" i="22"/>
  <c r="U2754" i="22"/>
  <c r="AR53" i="22"/>
  <c r="BD53" i="22"/>
  <c r="U2106" i="22"/>
  <c r="AR41" i="22"/>
  <c r="BD41" i="22"/>
  <c r="U2052" i="22"/>
  <c r="AR40" i="22"/>
  <c r="BD40" i="22"/>
  <c r="U1998" i="22"/>
  <c r="AR39" i="22"/>
  <c r="BD39" i="22"/>
  <c r="U1728" i="22"/>
  <c r="AR34" i="22"/>
  <c r="BD34" i="22"/>
  <c r="U1620" i="22"/>
  <c r="AR32" i="22"/>
  <c r="BD32" i="22"/>
  <c r="U1404" i="22"/>
  <c r="AR28" i="22"/>
  <c r="BD28" i="22"/>
  <c r="U1296" i="22"/>
  <c r="AR26" i="22"/>
  <c r="BD26" i="22"/>
  <c r="G122" i="7"/>
  <c r="G60" i="7"/>
  <c r="U1134" i="22"/>
  <c r="AR23" i="22"/>
  <c r="BD23" i="22"/>
  <c r="G56" i="7"/>
  <c r="G118" i="7"/>
  <c r="U918" i="22"/>
  <c r="AR19" i="22"/>
  <c r="BD19" i="22"/>
  <c r="G117" i="7"/>
  <c r="G55" i="7"/>
  <c r="U864" i="22"/>
  <c r="AR18" i="22"/>
  <c r="BD18" i="22"/>
  <c r="G111" i="7"/>
  <c r="G49" i="7"/>
  <c r="U540" i="22"/>
  <c r="AR12" i="22"/>
  <c r="BD12" i="22"/>
  <c r="G105" i="7"/>
  <c r="G43" i="7"/>
  <c r="U216" i="22"/>
  <c r="AR6" i="22"/>
  <c r="BD6" i="22"/>
  <c r="G104" i="7"/>
  <c r="G42" i="7"/>
  <c r="U162" i="22"/>
  <c r="AR5" i="22"/>
  <c r="BD5" i="22"/>
  <c r="G65" i="7" s="1"/>
  <c r="U46" i="17"/>
  <c r="F50" i="12"/>
  <c r="M98" i="12"/>
  <c r="Q98" i="12" s="1"/>
  <c r="O98" i="12"/>
  <c r="AB1512" i="23"/>
  <c r="AC1512" i="23" s="1"/>
  <c r="O1512" i="23"/>
  <c r="M1512" i="23"/>
  <c r="N1512" i="23"/>
  <c r="M1456" i="23"/>
  <c r="N1456" i="23"/>
  <c r="AB1456" i="23"/>
  <c r="AC1456" i="23" s="1"/>
  <c r="O1456" i="23"/>
  <c r="AD1343" i="23"/>
  <c r="O1344" i="23"/>
  <c r="Y1344" i="23" s="1"/>
  <c r="AB1344" i="23"/>
  <c r="AC1344" i="23" s="1"/>
  <c r="M1344" i="23"/>
  <c r="N1344" i="23"/>
  <c r="AB952" i="23"/>
  <c r="AC952" i="23" s="1"/>
  <c r="O952" i="23"/>
  <c r="Y952" i="23" s="1"/>
  <c r="M952" i="23"/>
  <c r="N952" i="23"/>
  <c r="AD895" i="23"/>
  <c r="AB896" i="23"/>
  <c r="AC896" i="23" s="1"/>
  <c r="O896" i="23"/>
  <c r="Y896" i="23" s="1"/>
  <c r="M896" i="23"/>
  <c r="N896" i="23"/>
  <c r="M616" i="23"/>
  <c r="N616" i="23"/>
  <c r="AB616" i="23"/>
  <c r="AC616" i="23" s="1"/>
  <c r="O616" i="23"/>
  <c r="Y616" i="23" s="1"/>
  <c r="AB560" i="23"/>
  <c r="AC560" i="23" s="1"/>
  <c r="O560" i="23"/>
  <c r="Y560" i="23" s="1"/>
  <c r="M560" i="23"/>
  <c r="N560" i="23"/>
  <c r="M336" i="23"/>
  <c r="N336" i="23"/>
  <c r="AB336" i="23"/>
  <c r="AC336" i="23" s="1"/>
  <c r="O336" i="23"/>
  <c r="Y336" i="23" s="1"/>
  <c r="M280" i="23"/>
  <c r="N280" i="23"/>
  <c r="AB280" i="23"/>
  <c r="AC280" i="23" s="1"/>
  <c r="O280" i="23"/>
  <c r="Y280" i="23" s="1"/>
  <c r="M4135" i="22"/>
  <c r="N4135" i="22"/>
  <c r="U4135" i="22" s="1"/>
  <c r="M4081" i="22"/>
  <c r="N4081" i="22"/>
  <c r="U4081" i="22" s="1"/>
  <c r="BQ72" i="22"/>
  <c r="M3781" i="22"/>
  <c r="N3781" i="22"/>
  <c r="M3727" i="22"/>
  <c r="N3727" i="22"/>
  <c r="BQ71" i="22"/>
  <c r="M3619" i="22"/>
  <c r="N3619" i="22"/>
  <c r="BQ69" i="22"/>
  <c r="M3565" i="22"/>
  <c r="N3565" i="22"/>
  <c r="M3403" i="22"/>
  <c r="N3403" i="22"/>
  <c r="BQ65" i="22"/>
  <c r="M3133" i="22"/>
  <c r="N3133" i="22"/>
  <c r="M3079" i="22"/>
  <c r="N3079" i="22"/>
  <c r="BQ59" i="22"/>
  <c r="BQ58" i="22"/>
  <c r="M3025" i="22"/>
  <c r="N3025" i="22"/>
  <c r="M2971" i="22"/>
  <c r="N2971" i="22"/>
  <c r="BQ57" i="22"/>
  <c r="BQ52" i="22"/>
  <c r="N2701" i="22"/>
  <c r="M2701" i="22"/>
  <c r="M2593" i="22"/>
  <c r="N2593" i="22"/>
  <c r="BQ50" i="22"/>
  <c r="BQ45" i="22"/>
  <c r="M2323" i="22"/>
  <c r="N2323" i="22"/>
  <c r="M2269" i="22"/>
  <c r="N2269" i="22"/>
  <c r="BQ44" i="22"/>
  <c r="M1891" i="22"/>
  <c r="N1891" i="22"/>
  <c r="BQ37" i="22"/>
  <c r="M1837" i="22"/>
  <c r="N1837" i="22"/>
  <c r="BQ36" i="22"/>
  <c r="M1513" i="22"/>
  <c r="N1513" i="22"/>
  <c r="BQ30" i="22"/>
  <c r="M1459" i="22"/>
  <c r="N1459" i="22"/>
  <c r="BQ29" i="22"/>
  <c r="N1405" i="22"/>
  <c r="M1405" i="22"/>
  <c r="BQ22" i="22"/>
  <c r="H90" i="7"/>
  <c r="M1081" i="22"/>
  <c r="N1081" i="22"/>
  <c r="M1027" i="22"/>
  <c r="N1027" i="22"/>
  <c r="BQ21" i="22"/>
  <c r="H89" i="7"/>
  <c r="BQ15" i="22"/>
  <c r="H83" i="7"/>
  <c r="M703" i="22"/>
  <c r="N703" i="22"/>
  <c r="N379" i="22"/>
  <c r="M379" i="22"/>
  <c r="BQ9" i="22"/>
  <c r="H77" i="7"/>
  <c r="M217" i="22"/>
  <c r="N217" i="22"/>
  <c r="BQ6" i="22"/>
  <c r="H74" i="7"/>
  <c r="F127" i="7"/>
  <c r="F65" i="7"/>
  <c r="X1624" i="23"/>
  <c r="W1624" i="23"/>
  <c r="X1568" i="23"/>
  <c r="W1568" i="23"/>
  <c r="F1513" i="23"/>
  <c r="K1513" i="23"/>
  <c r="K1457" i="23"/>
  <c r="F1457" i="23"/>
  <c r="W1400" i="23"/>
  <c r="X1400" i="23"/>
  <c r="K1401" i="23"/>
  <c r="F1401" i="23"/>
  <c r="F1345" i="23"/>
  <c r="K1345" i="23"/>
  <c r="X1288" i="23"/>
  <c r="W1288" i="23"/>
  <c r="X1232" i="23"/>
  <c r="W1232" i="23"/>
  <c r="X1176" i="23"/>
  <c r="W1176" i="23"/>
  <c r="K1177" i="23"/>
  <c r="F1177" i="23"/>
  <c r="AD1120" i="23"/>
  <c r="F1121" i="23"/>
  <c r="K1121" i="23"/>
  <c r="W1064" i="23"/>
  <c r="X1064" i="23"/>
  <c r="X1008" i="23"/>
  <c r="W1008" i="23"/>
  <c r="X840" i="23"/>
  <c r="W840" i="23"/>
  <c r="X784" i="23"/>
  <c r="W784" i="23"/>
  <c r="X728" i="23"/>
  <c r="W728" i="23"/>
  <c r="AD672" i="23"/>
  <c r="F561" i="23"/>
  <c r="K561" i="23"/>
  <c r="X504" i="23"/>
  <c r="W504" i="23"/>
  <c r="X448" i="23"/>
  <c r="W448" i="23"/>
  <c r="X392" i="23"/>
  <c r="W392" i="23"/>
  <c r="F281" i="23"/>
  <c r="K281" i="23"/>
  <c r="P99" i="12"/>
  <c r="K4136" i="22"/>
  <c r="F4136" i="22"/>
  <c r="O4136" i="22" s="1"/>
  <c r="K3782" i="22"/>
  <c r="F3782" i="22"/>
  <c r="O3782" i="22" s="1"/>
  <c r="K3620" i="22"/>
  <c r="F3620" i="22"/>
  <c r="O3620" i="22" s="1"/>
  <c r="K3566" i="22"/>
  <c r="F3566" i="22"/>
  <c r="O3566" i="22" s="1"/>
  <c r="BR67" i="22"/>
  <c r="F3458" i="22"/>
  <c r="O3458" i="22" s="1"/>
  <c r="K3458" i="22"/>
  <c r="K3404" i="22"/>
  <c r="F3404" i="22"/>
  <c r="O3404" i="22" s="1"/>
  <c r="K3350" i="22"/>
  <c r="F3350" i="22"/>
  <c r="O3350" i="22" s="1"/>
  <c r="BR63" i="22"/>
  <c r="BR62" i="22"/>
  <c r="BR61" i="22"/>
  <c r="F3080" i="22"/>
  <c r="O3080" i="22" s="1"/>
  <c r="K3080" i="22"/>
  <c r="BR53" i="22"/>
  <c r="BR51" i="22"/>
  <c r="F2594" i="22"/>
  <c r="O2594" i="22" s="1"/>
  <c r="K2594" i="22"/>
  <c r="BR49" i="22"/>
  <c r="BR48" i="22"/>
  <c r="BR47" i="22"/>
  <c r="BR46" i="22"/>
  <c r="F2324" i="22"/>
  <c r="O2324" i="22" s="1"/>
  <c r="K2324" i="22"/>
  <c r="K2216" i="22"/>
  <c r="F2216" i="22"/>
  <c r="O2216" i="22" s="1"/>
  <c r="BR41" i="22"/>
  <c r="BR40" i="22"/>
  <c r="BR39" i="22"/>
  <c r="K1946" i="22"/>
  <c r="F1946" i="22"/>
  <c r="O1946" i="22" s="1"/>
  <c r="K1892" i="22"/>
  <c r="F1892" i="22"/>
  <c r="O1892" i="22" s="1"/>
  <c r="F1838" i="22"/>
  <c r="O1838" i="22" s="1"/>
  <c r="K1838" i="22"/>
  <c r="BR33" i="22"/>
  <c r="BR32" i="22"/>
  <c r="BR31" i="22"/>
  <c r="F1514" i="22"/>
  <c r="O1514" i="22" s="1"/>
  <c r="BR30" i="22" s="1"/>
  <c r="K1514" i="22"/>
  <c r="F1460" i="22"/>
  <c r="O1460" i="22" s="1"/>
  <c r="BR29" i="22" s="1"/>
  <c r="K1460" i="22"/>
  <c r="BR28" i="22"/>
  <c r="BR26" i="22"/>
  <c r="BR25" i="22"/>
  <c r="F1028" i="22"/>
  <c r="O1028" i="22" s="1"/>
  <c r="K1028" i="22"/>
  <c r="F542" i="22"/>
  <c r="O542" i="22" s="1"/>
  <c r="K542" i="22"/>
  <c r="K488" i="22"/>
  <c r="F488" i="22"/>
  <c r="O488" i="22" s="1"/>
  <c r="K380" i="22"/>
  <c r="F380" i="22"/>
  <c r="O380" i="22" s="1"/>
  <c r="K326" i="22"/>
  <c r="F326" i="22"/>
  <c r="O326" i="22" s="1"/>
  <c r="K272" i="22"/>
  <c r="F272" i="22"/>
  <c r="O272" i="22" s="1"/>
  <c r="K218" i="22"/>
  <c r="F218" i="22"/>
  <c r="O218" i="22" s="1"/>
  <c r="F48" i="17"/>
  <c r="C48" i="18" s="1"/>
  <c r="E48" i="18" s="1"/>
  <c r="K48" i="17"/>
  <c r="BQ60" i="22"/>
  <c r="N3188" i="22" l="1"/>
  <c r="N2108" i="22"/>
  <c r="G127" i="7"/>
  <c r="H96" i="7"/>
  <c r="K842" i="23"/>
  <c r="F842" i="23"/>
  <c r="K562" i="23"/>
  <c r="F562" i="23"/>
  <c r="K4545" i="22"/>
  <c r="F4545" i="22"/>
  <c r="K3027" i="22"/>
  <c r="F3027" i="22"/>
  <c r="O3027" i="22" s="1"/>
  <c r="BS58" i="22" s="1"/>
  <c r="K2973" i="22"/>
  <c r="F2973" i="22"/>
  <c r="O2973" i="22" s="1"/>
  <c r="BS57" i="22" s="1"/>
  <c r="F2757" i="22"/>
  <c r="O2757" i="22" s="1"/>
  <c r="K2757" i="22"/>
  <c r="K2433" i="22"/>
  <c r="F2433" i="22"/>
  <c r="O2433" i="22" s="1"/>
  <c r="BS47" i="22" s="1"/>
  <c r="K1515" i="22"/>
  <c r="F1515" i="22"/>
  <c r="O1515" i="22" s="1"/>
  <c r="BS30" i="22" s="1"/>
  <c r="K1245" i="22"/>
  <c r="F1245" i="22"/>
  <c r="O1245" i="22" s="1"/>
  <c r="BS25" i="22" s="1"/>
  <c r="K165" i="22"/>
  <c r="F165" i="22"/>
  <c r="O165"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s="1"/>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Q1458" i="23"/>
  <c r="R1458" i="23"/>
  <c r="AF1458" i="23"/>
  <c r="L1459" i="23"/>
  <c r="I1459" i="23"/>
  <c r="C1459" i="23"/>
  <c r="K1459" i="23" s="1"/>
  <c r="E1459" i="23"/>
  <c r="F1459" i="23"/>
  <c r="G1459" i="23"/>
  <c r="B1460" i="23"/>
  <c r="M1402" i="23"/>
  <c r="P1402" i="23"/>
  <c r="Q1402" i="23"/>
  <c r="R1402" i="23"/>
  <c r="AF1402" i="23"/>
  <c r="L1403" i="23"/>
  <c r="I1403" i="23"/>
  <c r="C1403" i="23"/>
  <c r="K1403" i="23" s="1"/>
  <c r="E1403" i="23"/>
  <c r="F1403" i="23"/>
  <c r="G1403" i="23"/>
  <c r="B1404" i="23"/>
  <c r="J1402" i="23"/>
  <c r="N1402" i="23" s="1"/>
  <c r="D1402" i="23"/>
  <c r="O1402" i="23"/>
  <c r="Y1402" i="23" s="1"/>
  <c r="AB1402" i="23"/>
  <c r="AC1402" i="23"/>
  <c r="J1346" i="23"/>
  <c r="D1346" i="23"/>
  <c r="P1346" i="23"/>
  <c r="Q1346" i="23"/>
  <c r="R1346" i="23"/>
  <c r="AF1346" i="23"/>
  <c r="L1347" i="23"/>
  <c r="I1347" i="23"/>
  <c r="G1347" i="23"/>
  <c r="B1348" i="23"/>
  <c r="C1347" i="23"/>
  <c r="E1347" i="23"/>
  <c r="J1290" i="23"/>
  <c r="D1290" i="23"/>
  <c r="Q1290" i="23"/>
  <c r="R1290" i="23"/>
  <c r="P1290" i="23"/>
  <c r="AF1290" i="23"/>
  <c r="L1291" i="23"/>
  <c r="I1291" i="23"/>
  <c r="C1291" i="23"/>
  <c r="K1291" i="23" s="1"/>
  <c r="E1291" i="23"/>
  <c r="F1291" i="23"/>
  <c r="G1291" i="23"/>
  <c r="B1292" i="23"/>
  <c r="M1234" i="23"/>
  <c r="J1234" i="23"/>
  <c r="N1234" i="23" s="1"/>
  <c r="D1234" i="23"/>
  <c r="O1234" i="23"/>
  <c r="Y1234" i="23" s="1"/>
  <c r="AB1234" i="23"/>
  <c r="AC1234" i="23"/>
  <c r="Q1234" i="23"/>
  <c r="P1234" i="23"/>
  <c r="R1234" i="23"/>
  <c r="AF1234" i="23"/>
  <c r="L1235" i="23"/>
  <c r="I1235" i="23"/>
  <c r="C1235" i="23"/>
  <c r="K1235" i="23" s="1"/>
  <c r="E1235" i="23"/>
  <c r="F1235" i="23"/>
  <c r="G1235" i="23"/>
  <c r="B1236" i="23"/>
  <c r="M1178" i="23"/>
  <c r="J1178" i="23"/>
  <c r="N1178" i="23" s="1"/>
  <c r="D1178" i="23"/>
  <c r="O1178" i="23"/>
  <c r="Y1178" i="23" s="1"/>
  <c r="AB1178" i="23"/>
  <c r="AC1178" i="23"/>
  <c r="Q1178" i="23"/>
  <c r="R1178" i="23"/>
  <c r="P1178" i="23"/>
  <c r="AF1178" i="23"/>
  <c r="L1179" i="23"/>
  <c r="I1179" i="23"/>
  <c r="C1179" i="23"/>
  <c r="K1179" i="23" s="1"/>
  <c r="E1179" i="23"/>
  <c r="F1179" i="23"/>
  <c r="G1179" i="23"/>
  <c r="B1180" i="23"/>
  <c r="J1122" i="23"/>
  <c r="D1122" i="23"/>
  <c r="Q1122" i="23"/>
  <c r="R1122" i="23"/>
  <c r="P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E1067" i="23"/>
  <c r="G1067" i="23"/>
  <c r="B1068" i="23"/>
  <c r="M1010" i="23"/>
  <c r="J1010" i="23"/>
  <c r="N1010" i="23" s="1"/>
  <c r="D1010" i="23"/>
  <c r="O1010" i="23"/>
  <c r="Y1010" i="23" s="1"/>
  <c r="AB1010" i="23"/>
  <c r="AC1010" i="23"/>
  <c r="Q1010" i="23"/>
  <c r="R1010" i="23"/>
  <c r="P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c r="Q898" i="23"/>
  <c r="P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R786" i="23"/>
  <c r="Q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P562" i="23"/>
  <c r="Q562" i="23"/>
  <c r="R562" i="23"/>
  <c r="AF562" i="23"/>
  <c r="L563" i="23"/>
  <c r="I563" i="23"/>
  <c r="C563" i="23"/>
  <c r="K563" i="23" s="1"/>
  <c r="E563" i="23"/>
  <c r="F563" i="23"/>
  <c r="G563" i="23"/>
  <c r="B564" i="23"/>
  <c r="J506" i="23"/>
  <c r="D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E283" i="23"/>
  <c r="G283" i="23"/>
  <c r="B284" i="23"/>
  <c r="D4761" i="22"/>
  <c r="J4761" i="22"/>
  <c r="N4761" i="22" s="1"/>
  <c r="P4761" i="22"/>
  <c r="Q4761" i="22"/>
  <c r="R4761" i="22"/>
  <c r="M4761" i="22"/>
  <c r="C4762" i="22"/>
  <c r="F4762" i="22" s="1"/>
  <c r="E4762" i="22"/>
  <c r="G4762" i="22"/>
  <c r="K4762" i="22"/>
  <c r="I4762" i="22"/>
  <c r="L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D4083" i="22"/>
  <c r="J4083" i="22"/>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E3730" i="22"/>
  <c r="G3730" i="22"/>
  <c r="I3730" i="22"/>
  <c r="B3731" i="22"/>
  <c r="U3674" i="22"/>
  <c r="AT70" i="22"/>
  <c r="BF70" i="22"/>
  <c r="D3675" i="22"/>
  <c r="J3675" i="22"/>
  <c r="P3675" i="22"/>
  <c r="Q3675" i="22"/>
  <c r="R3675" i="22"/>
  <c r="L3676" i="22"/>
  <c r="C3676" i="22"/>
  <c r="K3676" i="22" s="1"/>
  <c r="E3676" i="22"/>
  <c r="F3676" i="22"/>
  <c r="O3676" i="22" s="1"/>
  <c r="BT70" i="22" s="1"/>
  <c r="G3676" i="22"/>
  <c r="I3676" i="22"/>
  <c r="B3677" i="22"/>
  <c r="L3622" i="22"/>
  <c r="E3622" i="22"/>
  <c r="I3622" i="22"/>
  <c r="C3622" i="22"/>
  <c r="K3622" i="22" s="1"/>
  <c r="F3622" i="22"/>
  <c r="O3622" i="22" s="1"/>
  <c r="G3622" i="22"/>
  <c r="B3623" i="22"/>
  <c r="J3621" i="22"/>
  <c r="D3621" i="22"/>
  <c r="P3621" i="22"/>
  <c r="Q3621" i="22"/>
  <c r="R3621" i="22"/>
  <c r="P3567" i="22"/>
  <c r="Q3567" i="22"/>
  <c r="R3567" i="22"/>
  <c r="L3568" i="22"/>
  <c r="C3568" i="22"/>
  <c r="K3568" i="22" s="1"/>
  <c r="E3568" i="22"/>
  <c r="F3568" i="22"/>
  <c r="O3568" i="22" s="1"/>
  <c r="BT68" i="22" s="1"/>
  <c r="G3568" i="22"/>
  <c r="B3569" i="22"/>
  <c r="I3568" i="22"/>
  <c r="J3567" i="22"/>
  <c r="D3567"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E3460" i="22"/>
  <c r="G3460" i="22"/>
  <c r="I3460" i="22"/>
  <c r="B3461" i="22"/>
  <c r="D3405" i="22"/>
  <c r="J3405" i="22"/>
  <c r="P3405" i="22"/>
  <c r="Q3405" i="22"/>
  <c r="R3405" i="22"/>
  <c r="L3406" i="22"/>
  <c r="C3406" i="22"/>
  <c r="K3406" i="22" s="1"/>
  <c r="E3406" i="22"/>
  <c r="F3406" i="22"/>
  <c r="O3406" i="22" s="1"/>
  <c r="G3406" i="22"/>
  <c r="I3406" i="22"/>
  <c r="B3407" i="22"/>
  <c r="D3351" i="22"/>
  <c r="J3351" i="22"/>
  <c r="P3351" i="22"/>
  <c r="Q3351" i="22"/>
  <c r="R3351" i="22"/>
  <c r="L3352" i="22"/>
  <c r="C3352" i="22"/>
  <c r="E3352" i="22"/>
  <c r="G3352" i="22"/>
  <c r="I3352" i="22"/>
  <c r="B3353" i="22"/>
  <c r="U3296" i="22"/>
  <c r="AT63" i="22"/>
  <c r="BF63" i="22"/>
  <c r="D3297" i="22"/>
  <c r="J3297" i="22"/>
  <c r="P3297" i="22"/>
  <c r="Q3297" i="22"/>
  <c r="R3297" i="22"/>
  <c r="L3298" i="22"/>
  <c r="C3298" i="22"/>
  <c r="E3298" i="22"/>
  <c r="G3298" i="22"/>
  <c r="I3298" i="22"/>
  <c r="B3299"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U2918" i="22"/>
  <c r="AT56" i="22"/>
  <c r="BF56" i="22"/>
  <c r="D2919" i="22"/>
  <c r="J2919" i="22"/>
  <c r="P2919" i="22"/>
  <c r="Q2919" i="22"/>
  <c r="R2919" i="22"/>
  <c r="L2920" i="22"/>
  <c r="C2920" i="22"/>
  <c r="E2920" i="22"/>
  <c r="G2920" i="22"/>
  <c r="I2920" i="22"/>
  <c r="B2921" i="22"/>
  <c r="U2864" i="22"/>
  <c r="AT55" i="22"/>
  <c r="BF55" i="22"/>
  <c r="M2865" i="22"/>
  <c r="D2865" i="22"/>
  <c r="J2865" i="22"/>
  <c r="N2865" i="22" s="1"/>
  <c r="BS55" i="22"/>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D2703" i="22"/>
  <c r="J2703" i="22"/>
  <c r="P2703" i="22"/>
  <c r="Q2703" i="22"/>
  <c r="R2703" i="22"/>
  <c r="L2704" i="22"/>
  <c r="E2704" i="22"/>
  <c r="C2704" i="22"/>
  <c r="G2704" i="22"/>
  <c r="I2704" i="22"/>
  <c r="B2705" i="22"/>
  <c r="AT51" i="22"/>
  <c r="BF51" i="22"/>
  <c r="U2648" i="22"/>
  <c r="M2649" i="22"/>
  <c r="J2649" i="22"/>
  <c r="N2649" i="22" s="1"/>
  <c r="D2649" i="22"/>
  <c r="L2650" i="22"/>
  <c r="E2650" i="22"/>
  <c r="G2650" i="22"/>
  <c r="B2651" i="22"/>
  <c r="C2650" i="22"/>
  <c r="I2650" i="22"/>
  <c r="P2649" i="22"/>
  <c r="Q2649" i="22"/>
  <c r="R2649" i="22"/>
  <c r="M2595" i="22"/>
  <c r="D2595" i="22"/>
  <c r="J2595" i="22"/>
  <c r="N2595" i="22" s="1"/>
  <c r="P2595" i="22"/>
  <c r="Q2595" i="22"/>
  <c r="R2595" i="22"/>
  <c r="L2596" i="22"/>
  <c r="C2596" i="22"/>
  <c r="E2596" i="22"/>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D2217" i="22"/>
  <c r="J2217" i="22"/>
  <c r="P2217" i="22"/>
  <c r="Q2217" i="22"/>
  <c r="R2217" i="22"/>
  <c r="L2218" i="22"/>
  <c r="C2218" i="22"/>
  <c r="K2218" i="22" s="1"/>
  <c r="E2218" i="22"/>
  <c r="F2218" i="22"/>
  <c r="O2218" i="22" s="1"/>
  <c r="G2218" i="22"/>
  <c r="I2218" i="22"/>
  <c r="B2219" i="22"/>
  <c r="U2162" i="22"/>
  <c r="AT42" i="22"/>
  <c r="BF42" i="22"/>
  <c r="D2163" i="22"/>
  <c r="J2163" i="22"/>
  <c r="P2163" i="22"/>
  <c r="Q2163" i="22"/>
  <c r="R2163" i="22"/>
  <c r="L2164" i="22"/>
  <c r="C2164" i="22"/>
  <c r="K2164" i="22" s="1"/>
  <c r="E2164" i="22"/>
  <c r="F2164" i="22"/>
  <c r="O2164" i="22" s="1"/>
  <c r="BT42" i="22" s="1"/>
  <c r="G2164" i="22"/>
  <c r="I2164" i="22"/>
  <c r="B2165" i="22"/>
  <c r="U2108" i="22"/>
  <c r="AT41" i="22"/>
  <c r="BF41" i="22"/>
  <c r="M2109" i="22"/>
  <c r="D2109" i="22"/>
  <c r="J2109" i="22"/>
  <c r="N2109" i="22" s="1"/>
  <c r="P2109" i="22"/>
  <c r="Q2109" i="22"/>
  <c r="R2109" i="22"/>
  <c r="L2110" i="22"/>
  <c r="C2110" i="22"/>
  <c r="K2110" i="22" s="1"/>
  <c r="E2110" i="22"/>
  <c r="F2110" i="22"/>
  <c r="O2110" i="22" s="1"/>
  <c r="BT41"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D2001" i="22"/>
  <c r="J2001" i="22"/>
  <c r="P2001" i="22"/>
  <c r="Q2001" i="22"/>
  <c r="R2001" i="22"/>
  <c r="L2002" i="22"/>
  <c r="C2002" i="22"/>
  <c r="K2002" i="22" s="1"/>
  <c r="E2002" i="22"/>
  <c r="F2002" i="22"/>
  <c r="O2002" i="22" s="1"/>
  <c r="BT39" i="22" s="1"/>
  <c r="G2002" i="22"/>
  <c r="I2002" i="22"/>
  <c r="B2003"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E1894" i="22"/>
  <c r="G1894" i="22"/>
  <c r="I1894" i="22"/>
  <c r="B1895"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K1786" i="22" s="1"/>
  <c r="E1786" i="22"/>
  <c r="F1786" i="22"/>
  <c r="O1786" i="22" s="1"/>
  <c r="BT35" i="22" s="1"/>
  <c r="G1786" i="22"/>
  <c r="I1786" i="22"/>
  <c r="B1787" i="22"/>
  <c r="U1730" i="22"/>
  <c r="AT34" i="22"/>
  <c r="BF34" i="22"/>
  <c r="M1731" i="22"/>
  <c r="D1731" i="22"/>
  <c r="J1731" i="22"/>
  <c r="N1731" i="22" s="1"/>
  <c r="BS34" i="22"/>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M1515" i="22"/>
  <c r="D1515" i="22"/>
  <c r="J1515" i="22"/>
  <c r="N1515" i="22" s="1"/>
  <c r="P1515" i="22"/>
  <c r="Q1515" i="22"/>
  <c r="R1515" i="22"/>
  <c r="L1516" i="22"/>
  <c r="C1516" i="22"/>
  <c r="K1516" i="22" s="1"/>
  <c r="E1516" i="22"/>
  <c r="F1516" i="22"/>
  <c r="O1516" i="22" s="1"/>
  <c r="G1516" i="22"/>
  <c r="I1516" i="22"/>
  <c r="B1517" i="22"/>
  <c r="J1461" i="22"/>
  <c r="D1461" i="22"/>
  <c r="P1461" i="22"/>
  <c r="Q1461" i="22"/>
  <c r="R1461" i="22"/>
  <c r="L1462" i="22"/>
  <c r="E1462" i="22"/>
  <c r="I1462" i="22"/>
  <c r="B1463" i="22"/>
  <c r="C1462" i="22"/>
  <c r="G1462" i="22"/>
  <c r="AT28" i="22"/>
  <c r="BF28" i="22"/>
  <c r="U1406" i="22"/>
  <c r="M1407" i="22"/>
  <c r="L1408" i="22"/>
  <c r="I1408" i="22"/>
  <c r="C1408" i="22"/>
  <c r="E1408" i="22"/>
  <c r="G1408" i="22"/>
  <c r="B1409" i="22"/>
  <c r="D1407" i="22"/>
  <c r="J1407" i="22"/>
  <c r="N1407" i="22" s="1"/>
  <c r="P1407" i="22"/>
  <c r="Q1407" i="22"/>
  <c r="R1407" i="22"/>
  <c r="U1352" i="22"/>
  <c r="AT27" i="22"/>
  <c r="BF27" i="22"/>
  <c r="D1353" i="22"/>
  <c r="J1353" i="22"/>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E1246" i="22"/>
  <c r="G1246" i="22"/>
  <c r="I1246" i="22"/>
  <c r="B1247" i="22"/>
  <c r="I61" i="7"/>
  <c r="I123"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L1138" i="22"/>
  <c r="C1138" i="22"/>
  <c r="K1138" i="22" s="1"/>
  <c r="F1138" i="22"/>
  <c r="O1138" i="22" s="1"/>
  <c r="E1138" i="22"/>
  <c r="I1138" i="22"/>
  <c r="G1138" i="22"/>
  <c r="B1139" i="22"/>
  <c r="D1137" i="22"/>
  <c r="J1137" i="22"/>
  <c r="N1137" i="22" s="1"/>
  <c r="P1137" i="22"/>
  <c r="Q1137" i="22"/>
  <c r="R1137" i="22"/>
  <c r="J91" i="7"/>
  <c r="BS23" i="22"/>
  <c r="I121" i="7"/>
  <c r="I59" i="7"/>
  <c r="U1082" i="22"/>
  <c r="AT22" i="22"/>
  <c r="BF22" i="22"/>
  <c r="M1083" i="22"/>
  <c r="D1083" i="22"/>
  <c r="J1083" i="22"/>
  <c r="N1083" i="22" s="1"/>
  <c r="J90" i="7"/>
  <c r="BS22" i="22"/>
  <c r="P1083" i="22"/>
  <c r="Q1083" i="22"/>
  <c r="R1083" i="22"/>
  <c r="L1084" i="22"/>
  <c r="C1084" i="22"/>
  <c r="E1084" i="22"/>
  <c r="G1084" i="22"/>
  <c r="I1084" i="22"/>
  <c r="B1085" i="22"/>
  <c r="M1029" i="22"/>
  <c r="D1029" i="22"/>
  <c r="J1029" i="22"/>
  <c r="N1029" i="22" s="1"/>
  <c r="J89" i="7"/>
  <c r="BS21" i="22"/>
  <c r="P1029" i="22"/>
  <c r="Q1029" i="22"/>
  <c r="R1029" i="22"/>
  <c r="L1030" i="22"/>
  <c r="C1030" i="22"/>
  <c r="E1030" i="22"/>
  <c r="G1030" i="22"/>
  <c r="I1030" i="22"/>
  <c r="B1031" i="22"/>
  <c r="I119" i="7"/>
  <c r="I57" i="7"/>
  <c r="U974" i="22"/>
  <c r="AT20" i="22"/>
  <c r="BF20" i="22"/>
  <c r="D975" i="22"/>
  <c r="J975"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53" i="7"/>
  <c r="I115" i="7"/>
  <c r="U758" i="22"/>
  <c r="AT16" i="22"/>
  <c r="BF16" i="22"/>
  <c r="D759" i="22"/>
  <c r="J759" i="22"/>
  <c r="P759" i="22"/>
  <c r="Q759" i="22"/>
  <c r="R759" i="22"/>
  <c r="L760" i="22"/>
  <c r="C760" i="22"/>
  <c r="E760" i="22"/>
  <c r="G760" i="22"/>
  <c r="I760" i="22"/>
  <c r="B761" i="22"/>
  <c r="I114" i="7"/>
  <c r="I52" i="7"/>
  <c r="U704" i="22"/>
  <c r="AT15" i="22"/>
  <c r="BF15" i="22"/>
  <c r="D705" i="22"/>
  <c r="J70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P543" i="22"/>
  <c r="Q543" i="22"/>
  <c r="R543" i="22"/>
  <c r="J543" i="22"/>
  <c r="D543" i="22"/>
  <c r="L544" i="22"/>
  <c r="E544" i="22"/>
  <c r="G544" i="22"/>
  <c r="C544" i="22"/>
  <c r="K544" i="22" s="1"/>
  <c r="F544" i="22"/>
  <c r="O544" i="22" s="1"/>
  <c r="I544" i="22"/>
  <c r="B545" i="22"/>
  <c r="L490" i="22"/>
  <c r="B491" i="22"/>
  <c r="C490" i="22"/>
  <c r="E490" i="22"/>
  <c r="G490" i="22"/>
  <c r="I490" i="22"/>
  <c r="J489" i="22"/>
  <c r="D489" i="22"/>
  <c r="P489" i="22"/>
  <c r="Q489" i="22"/>
  <c r="R489" i="22"/>
  <c r="I47" i="7"/>
  <c r="I109" i="7"/>
  <c r="U434" i="22"/>
  <c r="AT10" i="22"/>
  <c r="BF10" i="22"/>
  <c r="M435" i="22"/>
  <c r="D435" i="22"/>
  <c r="J435" i="22"/>
  <c r="N435" i="22" s="1"/>
  <c r="J78" i="7"/>
  <c r="BS10" i="22"/>
  <c r="P435" i="22"/>
  <c r="Q435" i="22"/>
  <c r="R435" i="22"/>
  <c r="L436" i="22"/>
  <c r="C436" i="22"/>
  <c r="K436" i="22" s="1"/>
  <c r="E436" i="22"/>
  <c r="F436" i="22"/>
  <c r="O436" i="22" s="1"/>
  <c r="G436" i="22"/>
  <c r="I436" i="22"/>
  <c r="B437" i="22"/>
  <c r="M381" i="22"/>
  <c r="P381" i="22"/>
  <c r="Q381" i="22"/>
  <c r="R381" i="22"/>
  <c r="L382" i="22"/>
  <c r="I382" i="22"/>
  <c r="C382" i="22"/>
  <c r="K382" i="22" s="1"/>
  <c r="B383" i="22"/>
  <c r="E382" i="22"/>
  <c r="F382" i="22"/>
  <c r="O382" i="22" s="1"/>
  <c r="G382" i="22"/>
  <c r="J381" i="22"/>
  <c r="N381" i="22" s="1"/>
  <c r="D381" i="22"/>
  <c r="J77" i="7"/>
  <c r="BS9" i="22"/>
  <c r="P327" i="22"/>
  <c r="Q327" i="22"/>
  <c r="R327" i="22"/>
  <c r="L328" i="22"/>
  <c r="G328" i="22"/>
  <c r="B329" i="22"/>
  <c r="E328" i="22"/>
  <c r="C328" i="22"/>
  <c r="I328" i="22"/>
  <c r="J327" i="22"/>
  <c r="D327" i="22"/>
  <c r="M273" i="22"/>
  <c r="P273" i="22"/>
  <c r="Q273" i="22"/>
  <c r="R273" i="22"/>
  <c r="J273" i="22"/>
  <c r="N273" i="22" s="1"/>
  <c r="D273" i="22"/>
  <c r="L274" i="22"/>
  <c r="I274" i="22"/>
  <c r="B275" i="22"/>
  <c r="E274" i="22"/>
  <c r="G274" i="22"/>
  <c r="C274" i="22"/>
  <c r="P219" i="22"/>
  <c r="Q219" i="22"/>
  <c r="R219" i="22"/>
  <c r="J219" i="22"/>
  <c r="D219" i="22"/>
  <c r="L220" i="22"/>
  <c r="C220" i="22"/>
  <c r="K220" i="22" s="1"/>
  <c r="I220" i="22"/>
  <c r="E220" i="22"/>
  <c r="F220" i="22"/>
  <c r="O220" i="22" s="1"/>
  <c r="B221" i="22"/>
  <c r="G220" i="22"/>
  <c r="I104" i="7"/>
  <c r="I42" i="7"/>
  <c r="U164" i="22"/>
  <c r="AT5" i="22"/>
  <c r="BF5" i="22"/>
  <c r="M165" i="22"/>
  <c r="D165" i="22"/>
  <c r="J165" i="22"/>
  <c r="N165" i="22" s="1"/>
  <c r="J73" i="7"/>
  <c r="BS5" i="22"/>
  <c r="P165" i="22"/>
  <c r="Q165" i="22"/>
  <c r="R165" i="22"/>
  <c r="L166" i="22"/>
  <c r="C166" i="22"/>
  <c r="E166" i="22"/>
  <c r="G166" i="22"/>
  <c r="I166" i="22"/>
  <c r="B167" i="22"/>
  <c r="I41" i="7"/>
  <c r="I103" i="7"/>
  <c r="U110" i="22"/>
  <c r="AT4" i="22"/>
  <c r="BF4" i="22"/>
  <c r="M111" i="22"/>
  <c r="D111" i="22"/>
  <c r="J111" i="22"/>
  <c r="N111" i="22" s="1"/>
  <c r="J72" i="7"/>
  <c r="BS4" i="22"/>
  <c r="P111" i="22"/>
  <c r="Q111" i="22"/>
  <c r="R111" i="22"/>
  <c r="L112" i="22"/>
  <c r="C112" i="22"/>
  <c r="K112" i="22" s="1"/>
  <c r="E112" i="22"/>
  <c r="F112" i="22"/>
  <c r="O112" i="22" s="1"/>
  <c r="G112" i="22"/>
  <c r="I112" i="22"/>
  <c r="B113" i="22"/>
  <c r="C99" i="12"/>
  <c r="I50" i="17"/>
  <c r="L50" i="17"/>
  <c r="B50" i="18"/>
  <c r="C50" i="17"/>
  <c r="E50" i="17"/>
  <c r="G50" i="17"/>
  <c r="BC50" i="17" s="1"/>
  <c r="B51" i="17"/>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7" i="17"/>
  <c r="BC40" i="17"/>
  <c r="BC42" i="17"/>
  <c r="BC43" i="17"/>
  <c r="BC44" i="17"/>
  <c r="BC45" i="17"/>
  <c r="BC47" i="17"/>
  <c r="BC33" i="17"/>
  <c r="BC35" i="17"/>
  <c r="BC36" i="17"/>
  <c r="BC38" i="17"/>
  <c r="BC39" i="17"/>
  <c r="BC41" i="17"/>
  <c r="BC46" i="17"/>
  <c r="BC48" i="17"/>
  <c r="BC49" i="17"/>
  <c r="AH726" i="23"/>
  <c r="F49" i="8"/>
  <c r="AD1623" i="23"/>
  <c r="AD727" i="23"/>
  <c r="AG727" i="23"/>
  <c r="C98" i="12"/>
  <c r="X1512" i="23"/>
  <c r="W1512" i="23"/>
  <c r="X1456" i="23"/>
  <c r="W1456" i="23"/>
  <c r="W1344" i="23"/>
  <c r="X1344" i="23"/>
  <c r="X952" i="23"/>
  <c r="W952" i="23"/>
  <c r="X896" i="23"/>
  <c r="W896" i="23"/>
  <c r="X616" i="23"/>
  <c r="W616" i="23"/>
  <c r="X560" i="23"/>
  <c r="W560" i="23"/>
  <c r="X336" i="23"/>
  <c r="W336" i="23"/>
  <c r="W280" i="23"/>
  <c r="X280" i="23"/>
  <c r="U3781" i="22"/>
  <c r="AS72" i="22"/>
  <c r="BE72" i="22"/>
  <c r="U3727" i="22"/>
  <c r="AS71" i="22"/>
  <c r="BE71" i="22"/>
  <c r="U3619" i="22"/>
  <c r="AS69" i="22"/>
  <c r="BE69" i="22"/>
  <c r="AS68" i="22"/>
  <c r="BE68" i="22"/>
  <c r="U3565" i="22"/>
  <c r="U3403" i="22"/>
  <c r="AS65" i="22"/>
  <c r="BE65" i="22"/>
  <c r="U3133" i="22"/>
  <c r="AS60" i="22"/>
  <c r="BE60" i="22"/>
  <c r="U3079" i="22"/>
  <c r="AS59" i="22"/>
  <c r="BE59" i="22"/>
  <c r="U3025" i="22"/>
  <c r="AS58" i="22"/>
  <c r="BE58" i="22"/>
  <c r="U2971" i="22"/>
  <c r="AS57" i="22"/>
  <c r="BE57" i="22"/>
  <c r="U2701" i="22"/>
  <c r="AS52" i="22"/>
  <c r="BE52" i="22"/>
  <c r="U2593" i="22"/>
  <c r="AS50" i="22"/>
  <c r="BE50" i="22"/>
  <c r="U2323" i="22"/>
  <c r="AS45" i="22"/>
  <c r="BE45" i="22"/>
  <c r="U2269" i="22"/>
  <c r="AS44" i="22"/>
  <c r="BE44" i="22"/>
  <c r="U1891" i="22"/>
  <c r="AS37" i="22"/>
  <c r="BE37" i="22"/>
  <c r="U1837" i="22"/>
  <c r="AS36" i="22"/>
  <c r="BE36" i="22"/>
  <c r="U1513" i="22"/>
  <c r="AS30" i="22"/>
  <c r="BE30" i="22"/>
  <c r="U1459" i="22"/>
  <c r="AS29" i="22"/>
  <c r="BE29" i="22"/>
  <c r="U1405" i="22"/>
  <c r="AS28" i="22"/>
  <c r="BE28" i="22"/>
  <c r="H121" i="7"/>
  <c r="H59" i="7"/>
  <c r="U1081" i="22"/>
  <c r="AS22" i="22"/>
  <c r="BE22" i="22"/>
  <c r="H120" i="7"/>
  <c r="H58" i="7"/>
  <c r="U1027" i="22"/>
  <c r="AS21" i="22"/>
  <c r="BE21" i="22"/>
  <c r="H114" i="7"/>
  <c r="H52" i="7"/>
  <c r="U703" i="22"/>
  <c r="AS15" i="22"/>
  <c r="BE15" i="22"/>
  <c r="H46" i="7"/>
  <c r="H108" i="7"/>
  <c r="U379" i="22"/>
  <c r="AS9" i="22"/>
  <c r="BE9" i="22"/>
  <c r="H105" i="7"/>
  <c r="H43" i="7"/>
  <c r="U217" i="22"/>
  <c r="AS6" i="22"/>
  <c r="BE6" i="22"/>
  <c r="AD1624" i="23"/>
  <c r="AB1513" i="23"/>
  <c r="AC1513" i="23" s="1"/>
  <c r="O1513" i="23"/>
  <c r="M1513" i="23"/>
  <c r="N1513" i="23"/>
  <c r="M1457" i="23"/>
  <c r="N1457" i="23"/>
  <c r="AB1457" i="23"/>
  <c r="AC1457" i="23" s="1"/>
  <c r="O1457" i="23"/>
  <c r="M1401" i="23"/>
  <c r="N1401" i="23"/>
  <c r="O1401" i="23"/>
  <c r="Y1401" i="23" s="1"/>
  <c r="AB1401" i="23"/>
  <c r="AC1401" i="23" s="1"/>
  <c r="O1345" i="23"/>
  <c r="Y1345" i="23" s="1"/>
  <c r="AB1345" i="23"/>
  <c r="AC1345" i="23" s="1"/>
  <c r="M1345" i="23"/>
  <c r="N1345" i="23"/>
  <c r="M1177" i="23"/>
  <c r="N1177" i="23"/>
  <c r="AB1177" i="23"/>
  <c r="AC1177" i="23" s="1"/>
  <c r="O1177" i="23"/>
  <c r="Y1177" i="23" s="1"/>
  <c r="AB1121" i="23"/>
  <c r="AC1121" i="23" s="1"/>
  <c r="O1121" i="23"/>
  <c r="Y1121" i="23" s="1"/>
  <c r="M1121" i="23"/>
  <c r="N1121" i="23"/>
  <c r="AD728" i="23"/>
  <c r="AG728" i="23"/>
  <c r="AB561" i="23"/>
  <c r="AC561" i="23" s="1"/>
  <c r="O561" i="23"/>
  <c r="Y561" i="23" s="1"/>
  <c r="M561" i="23"/>
  <c r="N561" i="23"/>
  <c r="AD448" i="23"/>
  <c r="AB281" i="23"/>
  <c r="AC281" i="23" s="1"/>
  <c r="O281" i="23"/>
  <c r="Y281" i="23" s="1"/>
  <c r="M281" i="23"/>
  <c r="N281" i="23"/>
  <c r="M4136" i="22"/>
  <c r="N4136" i="22"/>
  <c r="U4136" i="22" s="1"/>
  <c r="M3782" i="22"/>
  <c r="N3782" i="22"/>
  <c r="M3620" i="22"/>
  <c r="N3620" i="22"/>
  <c r="M3566" i="22"/>
  <c r="N3566" i="22"/>
  <c r="BR68" i="22"/>
  <c r="BR66" i="22"/>
  <c r="M3458" i="22"/>
  <c r="N3458" i="22"/>
  <c r="M3404" i="22"/>
  <c r="N3404" i="22"/>
  <c r="M3350" i="22"/>
  <c r="N3350" i="22"/>
  <c r="BR64" i="22"/>
  <c r="M3080" i="22"/>
  <c r="N3080" i="22"/>
  <c r="M2594" i="22"/>
  <c r="N2594" i="22"/>
  <c r="M2324" i="22"/>
  <c r="N2324" i="22"/>
  <c r="M2216" i="22"/>
  <c r="N2216" i="22"/>
  <c r="BR43" i="22"/>
  <c r="M1946" i="22"/>
  <c r="N1946" i="22"/>
  <c r="BR38" i="22"/>
  <c r="M1892" i="22"/>
  <c r="N1892" i="22"/>
  <c r="M1838" i="22"/>
  <c r="N1838" i="22"/>
  <c r="M1514" i="22"/>
  <c r="N1514" i="22"/>
  <c r="N1460" i="22"/>
  <c r="M1460" i="22"/>
  <c r="BR21" i="22"/>
  <c r="I89" i="7"/>
  <c r="M1028" i="22"/>
  <c r="N1028" i="22"/>
  <c r="BR12" i="22"/>
  <c r="I80" i="7"/>
  <c r="M542" i="22"/>
  <c r="N542" i="22"/>
  <c r="M488" i="22"/>
  <c r="N488" i="22"/>
  <c r="BR11" i="22"/>
  <c r="I79" i="7"/>
  <c r="M380" i="22"/>
  <c r="N380" i="22"/>
  <c r="BR9" i="22"/>
  <c r="I77" i="7"/>
  <c r="M326" i="22"/>
  <c r="N326" i="22"/>
  <c r="BR8" i="22"/>
  <c r="I76" i="7"/>
  <c r="N272" i="22"/>
  <c r="M272" i="22"/>
  <c r="BR7" i="22"/>
  <c r="N218" i="22"/>
  <c r="M218" i="22"/>
  <c r="BR6" i="22"/>
  <c r="I74" i="7"/>
  <c r="O48" i="17"/>
  <c r="E100" i="12"/>
  <c r="N100" i="12"/>
  <c r="N48" i="17"/>
  <c r="M48" i="17"/>
  <c r="Q99" i="12"/>
  <c r="X1625" i="23"/>
  <c r="W1625" i="23"/>
  <c r="X1569" i="23"/>
  <c r="W1569" i="23"/>
  <c r="F1458" i="23"/>
  <c r="K1458" i="23"/>
  <c r="F1346" i="23"/>
  <c r="K1346" i="23"/>
  <c r="X1289" i="23"/>
  <c r="W1289" i="23"/>
  <c r="F1290" i="23"/>
  <c r="K1290" i="23"/>
  <c r="X1233" i="23"/>
  <c r="W1233" i="23"/>
  <c r="W1121" i="23"/>
  <c r="X1121" i="23"/>
  <c r="F1122" i="23"/>
  <c r="K1122" i="23"/>
  <c r="X1065" i="23"/>
  <c r="W1065" i="23"/>
  <c r="X1009" i="23"/>
  <c r="W1009" i="23"/>
  <c r="X953" i="23"/>
  <c r="W953" i="23"/>
  <c r="K954" i="23"/>
  <c r="F954" i="23"/>
  <c r="X897" i="23"/>
  <c r="W897" i="23"/>
  <c r="X841" i="23"/>
  <c r="W841" i="23"/>
  <c r="X785" i="23"/>
  <c r="W785" i="23"/>
  <c r="X729" i="23"/>
  <c r="W729" i="23"/>
  <c r="AD673" i="23"/>
  <c r="X617" i="23"/>
  <c r="W617" i="23"/>
  <c r="X505" i="23"/>
  <c r="W505" i="23"/>
  <c r="K506" i="23"/>
  <c r="F506" i="23"/>
  <c r="X449" i="23"/>
  <c r="W449" i="23"/>
  <c r="X393" i="23"/>
  <c r="W393" i="23"/>
  <c r="W337" i="23"/>
  <c r="X337" i="23"/>
  <c r="P100" i="12"/>
  <c r="K4083" i="22"/>
  <c r="F4083" i="22"/>
  <c r="O4083" i="22" s="1"/>
  <c r="BS71" i="22"/>
  <c r="F3675" i="22"/>
  <c r="O3675" i="22" s="1"/>
  <c r="K3675" i="22"/>
  <c r="F3621" i="22"/>
  <c r="O3621" i="22" s="1"/>
  <c r="BS69" i="22" s="1"/>
  <c r="K3621" i="22"/>
  <c r="K3567" i="22"/>
  <c r="F3567" i="22"/>
  <c r="O3567" i="22" s="1"/>
  <c r="BS67" i="22"/>
  <c r="K3405" i="22"/>
  <c r="F3405" i="22"/>
  <c r="O3405" i="22" s="1"/>
  <c r="BS65" i="22" s="1"/>
  <c r="K3351" i="22"/>
  <c r="F3351" i="22"/>
  <c r="O3351" i="22" s="1"/>
  <c r="BS64" i="22" s="1"/>
  <c r="F3297" i="22"/>
  <c r="O3297" i="22" s="1"/>
  <c r="K3297" i="22"/>
  <c r="F2919" i="22"/>
  <c r="O2919" i="22" s="1"/>
  <c r="K2919" i="22"/>
  <c r="BS54" i="22"/>
  <c r="BS53" i="22"/>
  <c r="K2703" i="22"/>
  <c r="F2703" i="22"/>
  <c r="O2703" i="22" s="1"/>
  <c r="BS51" i="22"/>
  <c r="BS49" i="22"/>
  <c r="K2487" i="22"/>
  <c r="F2487" i="22"/>
  <c r="O2487" i="22" s="1"/>
  <c r="BS44" i="22"/>
  <c r="F2217" i="22"/>
  <c r="O2217" i="22" s="1"/>
  <c r="BS43" i="22" s="1"/>
  <c r="K2217" i="22"/>
  <c r="F2163" i="22"/>
  <c r="O2163" i="22" s="1"/>
  <c r="K2163" i="22"/>
  <c r="BS41" i="22"/>
  <c r="BS40" i="22"/>
  <c r="K2001" i="22"/>
  <c r="F2001" i="22"/>
  <c r="O2001" i="22" s="1"/>
  <c r="K1785" i="22"/>
  <c r="F1785" i="22"/>
  <c r="O1785" i="22" s="1"/>
  <c r="BS31" i="22"/>
  <c r="F1461" i="22"/>
  <c r="O1461" i="22" s="1"/>
  <c r="K1461" i="22"/>
  <c r="BS28" i="22"/>
  <c r="F1353" i="22"/>
  <c r="O1353" i="22" s="1"/>
  <c r="K1353" i="22"/>
  <c r="F975" i="22"/>
  <c r="O975" i="22" s="1"/>
  <c r="K975" i="22"/>
  <c r="K759" i="22"/>
  <c r="F759" i="22"/>
  <c r="O759" i="22" s="1"/>
  <c r="F705" i="22"/>
  <c r="O705" i="22" s="1"/>
  <c r="K705" i="22"/>
  <c r="K543" i="22"/>
  <c r="F543" i="22"/>
  <c r="O543" i="22" s="1"/>
  <c r="F489" i="22"/>
  <c r="O489" i="22" s="1"/>
  <c r="K489" i="22"/>
  <c r="K327" i="22"/>
  <c r="F327" i="22"/>
  <c r="O327" i="22" s="1"/>
  <c r="K219" i="22"/>
  <c r="F219" i="22"/>
  <c r="O219" i="22" s="1"/>
  <c r="F48" i="18"/>
  <c r="G48" i="18"/>
  <c r="H48" i="18"/>
  <c r="F49" i="17"/>
  <c r="C49" i="18" s="1"/>
  <c r="E49" i="18" s="1"/>
  <c r="K49" i="17"/>
  <c r="BR72" i="22"/>
  <c r="BR69" i="22"/>
  <c r="BR65" i="22"/>
  <c r="BR59" i="22"/>
  <c r="BR50" i="22"/>
  <c r="BR45" i="22"/>
  <c r="BR37" i="22"/>
  <c r="BR36" i="22"/>
  <c r="I96" i="7" l="1"/>
  <c r="AB562" i="23"/>
  <c r="AC562" i="23"/>
  <c r="K1515" i="23"/>
  <c r="F1515" i="23"/>
  <c r="K451" i="23"/>
  <c r="F451" i="23"/>
  <c r="K4246" i="22"/>
  <c r="F4246" i="22"/>
  <c r="O4246" i="22" s="1"/>
  <c r="K3082" i="22"/>
  <c r="F3082" i="22"/>
  <c r="O3082" i="22" s="1"/>
  <c r="BT59" i="22" s="1"/>
  <c r="K3028" i="22"/>
  <c r="F3028" i="22"/>
  <c r="O3028" i="22" s="1"/>
  <c r="BT58" i="22" s="1"/>
  <c r="K2758" i="22"/>
  <c r="F2758" i="22"/>
  <c r="O2758" i="22" s="1"/>
  <c r="BT53" i="22" s="1"/>
  <c r="K1894" i="22"/>
  <c r="F1894" i="22"/>
  <c r="O1894" i="22" s="1"/>
  <c r="K1840" i="22"/>
  <c r="F1840" i="22"/>
  <c r="O1840" i="22" s="1"/>
  <c r="K1246" i="22"/>
  <c r="F1246" i="22"/>
  <c r="O1246" i="22" s="1"/>
  <c r="K166" i="22"/>
  <c r="F166" i="22"/>
  <c r="O166" i="22" s="1"/>
  <c r="Y1626" i="23"/>
  <c r="J106" i="8"/>
  <c r="J1627" i="23"/>
  <c r="D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M1515" i="23"/>
  <c r="J1515" i="23"/>
  <c r="N1515" i="23" s="1"/>
  <c r="D1515" i="23"/>
  <c r="O1515" i="23"/>
  <c r="AB1515" i="23"/>
  <c r="AC1515" i="23" s="1"/>
  <c r="P1515" i="23"/>
  <c r="Q1515" i="23"/>
  <c r="R1515" i="23"/>
  <c r="AF1515" i="23"/>
  <c r="L1516" i="23"/>
  <c r="I1516" i="23"/>
  <c r="C1516" i="23"/>
  <c r="E1516" i="23"/>
  <c r="G1516" i="23"/>
  <c r="B1517" i="23"/>
  <c r="M1459" i="23"/>
  <c r="J1459" i="23"/>
  <c r="N1459" i="23" s="1"/>
  <c r="D1459" i="23"/>
  <c r="O1459" i="23"/>
  <c r="AB1459" i="23"/>
  <c r="AC1459" i="23"/>
  <c r="P1459" i="23"/>
  <c r="Q1459" i="23"/>
  <c r="R1459" i="23"/>
  <c r="AF1459" i="23"/>
  <c r="L1460" i="23"/>
  <c r="I1460" i="23"/>
  <c r="C1460" i="23"/>
  <c r="E1460" i="23"/>
  <c r="G1460" i="23"/>
  <c r="B1461" i="23"/>
  <c r="M1403" i="23"/>
  <c r="J1403" i="23"/>
  <c r="N1403" i="23" s="1"/>
  <c r="D1403" i="23"/>
  <c r="O1403" i="23"/>
  <c r="Y1403" i="23" s="1"/>
  <c r="AB1403" i="23"/>
  <c r="AC1403" i="23"/>
  <c r="P1403" i="23"/>
  <c r="Q1403" i="23"/>
  <c r="R1403" i="23"/>
  <c r="AF1403" i="23"/>
  <c r="L1404" i="23"/>
  <c r="I1404" i="23"/>
  <c r="C1404" i="23"/>
  <c r="K1404" i="23" s="1"/>
  <c r="E1404" i="23"/>
  <c r="F1404" i="23"/>
  <c r="G1404" i="23"/>
  <c r="B1405" i="23"/>
  <c r="P1347" i="23"/>
  <c r="Q1347" i="23"/>
  <c r="R1347" i="23"/>
  <c r="AF1347" i="23"/>
  <c r="L1348" i="23"/>
  <c r="I1348" i="23"/>
  <c r="B1349" i="23"/>
  <c r="C1348" i="23"/>
  <c r="E1348" i="23"/>
  <c r="G1348" i="23"/>
  <c r="J1347" i="23"/>
  <c r="D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Q1235" i="23"/>
  <c r="P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Q1123" i="23"/>
  <c r="P1123" i="23"/>
  <c r="R1123" i="23"/>
  <c r="AF1123" i="23"/>
  <c r="L1124" i="23"/>
  <c r="I1124" i="23"/>
  <c r="C1124" i="23"/>
  <c r="E1124" i="23"/>
  <c r="G1124" i="23"/>
  <c r="B1125" i="23"/>
  <c r="J1067" i="23"/>
  <c r="D1067" i="23"/>
  <c r="Q1067" i="23"/>
  <c r="R1067" i="23"/>
  <c r="P1067" i="23"/>
  <c r="AF1067" i="23"/>
  <c r="L1068" i="23"/>
  <c r="I1068" i="23"/>
  <c r="C1068" i="23"/>
  <c r="E1068" i="23"/>
  <c r="G1068" i="23"/>
  <c r="B1069" i="23"/>
  <c r="M1011" i="23"/>
  <c r="J1011" i="23"/>
  <c r="N1011" i="23" s="1"/>
  <c r="D1011" i="23"/>
  <c r="O1011" i="23"/>
  <c r="Y1011" i="23" s="1"/>
  <c r="AB1011" i="23"/>
  <c r="AC1011" i="23"/>
  <c r="Q1011" i="23"/>
  <c r="P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J899" i="23"/>
  <c r="D899" i="23"/>
  <c r="Q899" i="23"/>
  <c r="R899" i="23"/>
  <c r="P899" i="23"/>
  <c r="AF899" i="23"/>
  <c r="L900" i="23"/>
  <c r="I900" i="23"/>
  <c r="C900" i="23"/>
  <c r="K900" i="23" s="1"/>
  <c r="E900" i="23"/>
  <c r="F900" i="23"/>
  <c r="G900" i="23"/>
  <c r="B901" i="23"/>
  <c r="M843" i="23"/>
  <c r="J843" i="23"/>
  <c r="N843" i="23" s="1"/>
  <c r="D843" i="23"/>
  <c r="O843" i="23"/>
  <c r="Y843" i="23" s="1"/>
  <c r="AB843" i="23"/>
  <c r="AC843" i="23"/>
  <c r="P843" i="23"/>
  <c r="R843" i="23"/>
  <c r="Q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s="1"/>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J283" i="23"/>
  <c r="D283" i="23"/>
  <c r="P283" i="23"/>
  <c r="Q283" i="23"/>
  <c r="R283" i="23"/>
  <c r="AF283" i="23"/>
  <c r="L284" i="23"/>
  <c r="I284" i="23"/>
  <c r="C284" i="23"/>
  <c r="E284" i="23"/>
  <c r="G284" i="23"/>
  <c r="B285" i="23"/>
  <c r="D4762" i="22"/>
  <c r="J4762" i="22"/>
  <c r="N4762" i="22" s="1"/>
  <c r="P4762" i="22"/>
  <c r="Q4762" i="22"/>
  <c r="R4762" i="22"/>
  <c r="M4762" i="22"/>
  <c r="C4763" i="22"/>
  <c r="F4763" i="22" s="1"/>
  <c r="E4763" i="22"/>
  <c r="G4763" i="22"/>
  <c r="K4763" i="22"/>
  <c r="B4764" i="22"/>
  <c r="I4763" i="22"/>
  <c r="L4763"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L4139" i="22"/>
  <c r="C4139" i="22"/>
  <c r="E4139" i="22"/>
  <c r="G4139" i="22"/>
  <c r="I4139" i="22"/>
  <c r="B4140" i="22"/>
  <c r="M4084" i="22"/>
  <c r="D4084" i="22"/>
  <c r="J4084" i="22"/>
  <c r="N4084" i="22" s="1"/>
  <c r="U4084" i="22" s="1"/>
  <c r="P4084" i="22"/>
  <c r="Q4084" i="22"/>
  <c r="R4084" i="22"/>
  <c r="L4085" i="22"/>
  <c r="C4085" i="22"/>
  <c r="E4085" i="22"/>
  <c r="G4085" i="22"/>
  <c r="I4085" i="22"/>
  <c r="B4086" i="22"/>
  <c r="U3783" i="22"/>
  <c r="AU72" i="22"/>
  <c r="BG72" i="22"/>
  <c r="M3784" i="22"/>
  <c r="D3784" i="22"/>
  <c r="J3784" i="22"/>
  <c r="N3784" i="22" s="1"/>
  <c r="P3784" i="22"/>
  <c r="Q3784" i="22"/>
  <c r="R3784" i="22"/>
  <c r="L3785" i="22"/>
  <c r="C3785" i="22"/>
  <c r="E3785" i="22"/>
  <c r="G3785" i="22"/>
  <c r="I3785" i="22"/>
  <c r="B3786" i="22"/>
  <c r="U3729" i="22"/>
  <c r="AU71" i="22"/>
  <c r="BG71" i="22"/>
  <c r="D3730" i="22"/>
  <c r="J3730" i="22"/>
  <c r="P3730" i="22"/>
  <c r="Q3730" i="22"/>
  <c r="R3730" i="22"/>
  <c r="L3731" i="22"/>
  <c r="C3731" i="22"/>
  <c r="E3731" i="22"/>
  <c r="G3731" i="22"/>
  <c r="I3731" i="22"/>
  <c r="B3732" i="22"/>
  <c r="M3676" i="22"/>
  <c r="D3676" i="22"/>
  <c r="J3676" i="22"/>
  <c r="N3676" i="22" s="1"/>
  <c r="P3676" i="22"/>
  <c r="Q3676" i="22"/>
  <c r="R3676" i="22"/>
  <c r="L3677" i="22"/>
  <c r="C3677" i="22"/>
  <c r="K3677" i="22" s="1"/>
  <c r="E3677" i="22"/>
  <c r="F3677" i="22"/>
  <c r="O3677" i="22" s="1"/>
  <c r="G3677" i="22"/>
  <c r="I3677" i="22"/>
  <c r="B3678" i="22"/>
  <c r="M3622" i="22"/>
  <c r="J3622" i="22"/>
  <c r="N3622" i="22" s="1"/>
  <c r="D3622" i="22"/>
  <c r="P3622" i="22"/>
  <c r="Q3622" i="22"/>
  <c r="R3622" i="22"/>
  <c r="L3623" i="22"/>
  <c r="C3623" i="22"/>
  <c r="E3623" i="22"/>
  <c r="G3623" i="22"/>
  <c r="I3623" i="22"/>
  <c r="B3624" i="22"/>
  <c r="M3568" i="22"/>
  <c r="D3568" i="22"/>
  <c r="J3568" i="22"/>
  <c r="N3568" i="22" s="1"/>
  <c r="P3568" i="22"/>
  <c r="Q3568" i="22"/>
  <c r="R3568" i="22"/>
  <c r="L3569" i="22"/>
  <c r="G3569" i="22"/>
  <c r="B3570" i="22"/>
  <c r="C3569" i="22"/>
  <c r="E3569" i="22"/>
  <c r="I3569"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D3460" i="22"/>
  <c r="J3460" i="22"/>
  <c r="P3460" i="22"/>
  <c r="Q3460" i="22"/>
  <c r="R3460" i="22"/>
  <c r="L3461" i="22"/>
  <c r="C3461" i="22"/>
  <c r="K3461" i="22" s="1"/>
  <c r="E3461" i="22"/>
  <c r="F3461" i="22"/>
  <c r="O3461" i="22" s="1"/>
  <c r="BU66" i="22" s="1"/>
  <c r="G3461" i="22"/>
  <c r="I3461" i="22"/>
  <c r="B3462" i="22"/>
  <c r="M3406" i="22"/>
  <c r="D3406" i="22"/>
  <c r="J3406" i="22"/>
  <c r="N3406" i="22" s="1"/>
  <c r="P3406" i="22"/>
  <c r="Q3406" i="22"/>
  <c r="R3406" i="22"/>
  <c r="L3407" i="22"/>
  <c r="C3407" i="22"/>
  <c r="E3407" i="22"/>
  <c r="G3407" i="22"/>
  <c r="I3407" i="22"/>
  <c r="B3408" i="22"/>
  <c r="D3352" i="22"/>
  <c r="J3352" i="22"/>
  <c r="Q3352" i="22"/>
  <c r="P3352" i="22"/>
  <c r="R3352" i="22"/>
  <c r="L3353" i="22"/>
  <c r="C3353" i="22"/>
  <c r="K3353" i="22" s="1"/>
  <c r="E3353" i="22"/>
  <c r="F3353" i="22"/>
  <c r="O3353" i="22" s="1"/>
  <c r="BU64" i="22" s="1"/>
  <c r="G3353" i="22"/>
  <c r="I3353" i="22"/>
  <c r="B3354" i="22"/>
  <c r="D3298" i="22"/>
  <c r="J3298" i="22"/>
  <c r="Q3298" i="22"/>
  <c r="P3298" i="22"/>
  <c r="R3298" i="22"/>
  <c r="L3299" i="22"/>
  <c r="C3299" i="22"/>
  <c r="E3299" i="22"/>
  <c r="G3299" i="22"/>
  <c r="I3299" i="22"/>
  <c r="B3300" i="22"/>
  <c r="U3243" i="22"/>
  <c r="AU62" i="22"/>
  <c r="BG62" i="22"/>
  <c r="M3244" i="22"/>
  <c r="D3244" i="22"/>
  <c r="J3244" i="22"/>
  <c r="N3244" i="22" s="1"/>
  <c r="BT62" i="22"/>
  <c r="P3244" i="22"/>
  <c r="Q3244" i="22"/>
  <c r="R3244" i="22"/>
  <c r="L3245" i="22"/>
  <c r="C3245" i="22"/>
  <c r="K3245" i="22" s="1"/>
  <c r="E3245" i="22"/>
  <c r="F3245" i="22"/>
  <c r="O3245" i="22" s="1"/>
  <c r="BU62" i="22" s="1"/>
  <c r="G3245" i="22"/>
  <c r="I3245" i="22"/>
  <c r="B3246" i="22"/>
  <c r="U3189" i="22"/>
  <c r="AU61" i="22"/>
  <c r="BG61" i="22"/>
  <c r="M3190" i="22"/>
  <c r="D3190" i="22"/>
  <c r="J3190" i="22"/>
  <c r="N3190" i="22" s="1"/>
  <c r="BT61" i="22"/>
  <c r="P3190" i="22"/>
  <c r="Q3190" i="22"/>
  <c r="R3190" i="22"/>
  <c r="L3191" i="22"/>
  <c r="C3191" i="22"/>
  <c r="K3191" i="22" s="1"/>
  <c r="E3191" i="22"/>
  <c r="F3191" i="22"/>
  <c r="O3191" i="22" s="1"/>
  <c r="G3191" i="22"/>
  <c r="I3191" i="22"/>
  <c r="B3192" i="22"/>
  <c r="U3135" i="22"/>
  <c r="AU60" i="22"/>
  <c r="BG60" i="22"/>
  <c r="M3136" i="22"/>
  <c r="D3136" i="22"/>
  <c r="J3136" i="22"/>
  <c r="N3136" i="22" s="1"/>
  <c r="BT60" i="22"/>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D2920" i="22"/>
  <c r="J2920" i="22"/>
  <c r="P2920" i="22"/>
  <c r="Q2920" i="22"/>
  <c r="R2920" i="22"/>
  <c r="L2921" i="22"/>
  <c r="C2921" i="22"/>
  <c r="K2921" i="22" s="1"/>
  <c r="E2921" i="22"/>
  <c r="F2921" i="22"/>
  <c r="O2921" i="22" s="1"/>
  <c r="BU56" i="22" s="1"/>
  <c r="G2921" i="22"/>
  <c r="I2921" i="22"/>
  <c r="B2922" i="22"/>
  <c r="U2865" i="22"/>
  <c r="AU55" i="22"/>
  <c r="BG55" i="22"/>
  <c r="M2866" i="22"/>
  <c r="D2866" i="22"/>
  <c r="J2866" i="22"/>
  <c r="N2866" i="22" s="1"/>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D2704" i="22"/>
  <c r="J2704" i="22"/>
  <c r="P2704" i="22"/>
  <c r="Q2704" i="22"/>
  <c r="R2704" i="22"/>
  <c r="L2705" i="22"/>
  <c r="C2705" i="22"/>
  <c r="K2705" i="22" s="1"/>
  <c r="E2705" i="22"/>
  <c r="F2705" i="22"/>
  <c r="O2705" i="22" s="1"/>
  <c r="G2705" i="22"/>
  <c r="I2705" i="22"/>
  <c r="B2706" i="22"/>
  <c r="AU51" i="22"/>
  <c r="BG51" i="22"/>
  <c r="U2649" i="22"/>
  <c r="P2650" i="22"/>
  <c r="Q2650" i="22"/>
  <c r="R2650" i="22"/>
  <c r="L2651" i="22"/>
  <c r="B2652" i="22"/>
  <c r="G2651" i="22"/>
  <c r="E2651" i="22"/>
  <c r="I2651" i="22"/>
  <c r="C2651" i="22"/>
  <c r="J2650" i="22"/>
  <c r="D2650" i="22"/>
  <c r="U2595" i="22"/>
  <c r="AU50" i="22"/>
  <c r="BG50" i="22"/>
  <c r="D2596" i="22"/>
  <c r="J2596" i="22"/>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E2543" i="22"/>
  <c r="G2543" i="22"/>
  <c r="I2543" i="22"/>
  <c r="B2544" i="22"/>
  <c r="M2488" i="22"/>
  <c r="D2488" i="22"/>
  <c r="J2488" i="22"/>
  <c r="N2488" i="22" s="1"/>
  <c r="P2488" i="22"/>
  <c r="Q2488" i="22"/>
  <c r="R2488" i="22"/>
  <c r="L2489" i="22"/>
  <c r="C2489" i="22"/>
  <c r="K2489" i="22" s="1"/>
  <c r="E2489" i="22"/>
  <c r="F2489" i="22"/>
  <c r="O2489" i="22" s="1"/>
  <c r="BU48" i="22" s="1"/>
  <c r="G2489" i="22"/>
  <c r="I2489" i="22"/>
  <c r="B2490" i="22"/>
  <c r="U2433" i="22"/>
  <c r="AU47" i="22"/>
  <c r="BG47" i="22"/>
  <c r="M2434" i="22"/>
  <c r="D2434" i="22"/>
  <c r="J2434" i="22"/>
  <c r="N2434" i="22" s="1"/>
  <c r="BT47" i="22"/>
  <c r="P2434" i="22"/>
  <c r="Q2434" i="22"/>
  <c r="R2434" i="22"/>
  <c r="L2435" i="22"/>
  <c r="C2435" i="22"/>
  <c r="E2435" i="22"/>
  <c r="G2435" i="22"/>
  <c r="I2435" i="22"/>
  <c r="B2436" i="22"/>
  <c r="U2379" i="22"/>
  <c r="AU46" i="22"/>
  <c r="BG46" i="22"/>
  <c r="M2380" i="22"/>
  <c r="D2380" i="22"/>
  <c r="J2380" i="22"/>
  <c r="N2380" i="22" s="1"/>
  <c r="BT46" i="22"/>
  <c r="P2380" i="22"/>
  <c r="Q2380" i="22"/>
  <c r="R2380" i="22"/>
  <c r="L2381" i="22"/>
  <c r="C2381" i="22"/>
  <c r="K2381" i="22" s="1"/>
  <c r="E2381" i="22"/>
  <c r="F2381" i="22"/>
  <c r="O2381" i="22" s="1"/>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M2218" i="22"/>
  <c r="D2218" i="22"/>
  <c r="J2218" i="22"/>
  <c r="N2218" i="22" s="1"/>
  <c r="P2218" i="22"/>
  <c r="Q2218" i="22"/>
  <c r="R2218" i="22"/>
  <c r="L2219" i="22"/>
  <c r="C2219" i="22"/>
  <c r="K2219" i="22" s="1"/>
  <c r="E2219" i="22"/>
  <c r="F2219" i="22"/>
  <c r="O2219" i="22" s="1"/>
  <c r="G2219" i="22"/>
  <c r="I2219" i="22"/>
  <c r="B2220"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P1840" i="22"/>
  <c r="Q1840" i="22"/>
  <c r="R1840" i="22"/>
  <c r="L1841" i="22"/>
  <c r="C1841" i="22"/>
  <c r="E1841" i="22"/>
  <c r="G1841" i="22"/>
  <c r="I1841" i="22"/>
  <c r="B1842" i="22"/>
  <c r="M1786" i="22"/>
  <c r="D1786" i="22"/>
  <c r="J1786" i="22"/>
  <c r="N1786" i="22" s="1"/>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BU34" i="22" s="1"/>
  <c r="G1733" i="22"/>
  <c r="I1733" i="22"/>
  <c r="B1734" i="22"/>
  <c r="U1677" i="22"/>
  <c r="AU33" i="22"/>
  <c r="BG33" i="22"/>
  <c r="D1678" i="22"/>
  <c r="M1678" i="22" s="1"/>
  <c r="J1678" i="22"/>
  <c r="BT33" i="22"/>
  <c r="P1678" i="22"/>
  <c r="Q1678" i="22"/>
  <c r="R1678" i="22"/>
  <c r="L1679" i="22"/>
  <c r="C1679" i="22"/>
  <c r="K1679" i="22" s="1"/>
  <c r="E1679" i="22"/>
  <c r="F1679" i="22"/>
  <c r="O1679" i="22" s="1"/>
  <c r="G1679" i="22"/>
  <c r="I1679" i="22"/>
  <c r="B1680" i="22"/>
  <c r="U1623" i="22"/>
  <c r="AU32" i="22"/>
  <c r="BG32" i="22"/>
  <c r="M1624" i="22"/>
  <c r="D1624" i="22"/>
  <c r="J1624" i="22"/>
  <c r="N1624" i="22" s="1"/>
  <c r="BT32" i="22"/>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L1463" i="22"/>
  <c r="G1463" i="22"/>
  <c r="C1463" i="22"/>
  <c r="E1463" i="22"/>
  <c r="I1463" i="22"/>
  <c r="B1464" i="22"/>
  <c r="D1462" i="22"/>
  <c r="J1462" i="22"/>
  <c r="P1462" i="22"/>
  <c r="Q1462" i="22"/>
  <c r="R1462" i="22"/>
  <c r="U1407" i="22"/>
  <c r="AU28" i="22"/>
  <c r="BG28" i="22"/>
  <c r="D1408" i="22"/>
  <c r="J1408" i="22"/>
  <c r="P1408" i="22"/>
  <c r="Q1408" i="22"/>
  <c r="R1408" i="22"/>
  <c r="L1409" i="22"/>
  <c r="I1409" i="22"/>
  <c r="C1409" i="22"/>
  <c r="E1409" i="22"/>
  <c r="G1409" i="22"/>
  <c r="B1410"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BT26" i="22"/>
  <c r="P1300" i="22"/>
  <c r="Q1300" i="22"/>
  <c r="R1300" i="22"/>
  <c r="L1301" i="22"/>
  <c r="C1301" i="22"/>
  <c r="E1301" i="22"/>
  <c r="G1301" i="22"/>
  <c r="I1301" i="22"/>
  <c r="B1302" i="22"/>
  <c r="U1245" i="22"/>
  <c r="AU25" i="22"/>
  <c r="BG25" i="22"/>
  <c r="M1246" i="22"/>
  <c r="D1246" i="22"/>
  <c r="J1246" i="22"/>
  <c r="N1246" i="22" s="1"/>
  <c r="BT25" i="22"/>
  <c r="P1246" i="22"/>
  <c r="Q1246" i="22"/>
  <c r="R1246" i="22"/>
  <c r="L1247" i="22"/>
  <c r="C1247" i="22"/>
  <c r="E1247" i="22"/>
  <c r="G1247" i="22"/>
  <c r="I1247" i="22"/>
  <c r="B1248" i="22"/>
  <c r="J61" i="7"/>
  <c r="J123"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J122" i="7"/>
  <c r="J60" i="7"/>
  <c r="U1137" i="22"/>
  <c r="AU23" i="22"/>
  <c r="BG23" i="22"/>
  <c r="M1138" i="22"/>
  <c r="D1138" i="22"/>
  <c r="J1138" i="22"/>
  <c r="N1138" i="22" s="1"/>
  <c r="K91" i="7"/>
  <c r="BT23" i="22"/>
  <c r="P1138" i="22"/>
  <c r="Q1138" i="22"/>
  <c r="R1138" i="22"/>
  <c r="L1139" i="22"/>
  <c r="B1140" i="22"/>
  <c r="I1139" i="22"/>
  <c r="C1139" i="22"/>
  <c r="E1139" i="22"/>
  <c r="G1139" i="22"/>
  <c r="J121" i="7"/>
  <c r="J59" i="7"/>
  <c r="U1083" i="22"/>
  <c r="AU22" i="22"/>
  <c r="BG22" i="22"/>
  <c r="D1084" i="22"/>
  <c r="J1084" i="22"/>
  <c r="P1084" i="22"/>
  <c r="Q1084" i="22"/>
  <c r="R1084" i="22"/>
  <c r="L1085" i="22"/>
  <c r="C1085" i="22"/>
  <c r="E1085" i="22"/>
  <c r="G1085" i="22"/>
  <c r="I1085" i="22"/>
  <c r="B1086" i="22"/>
  <c r="J120" i="7"/>
  <c r="J58" i="7"/>
  <c r="U1029" i="22"/>
  <c r="AU21" i="22"/>
  <c r="BG21" i="22"/>
  <c r="D1030" i="22"/>
  <c r="J1030" i="22"/>
  <c r="P1030" i="22"/>
  <c r="Q1030" i="22"/>
  <c r="R1030" i="22"/>
  <c r="L1031" i="22"/>
  <c r="C1031" i="22"/>
  <c r="K1031" i="22" s="1"/>
  <c r="E1031" i="22"/>
  <c r="F1031" i="22"/>
  <c r="O1031" i="22" s="1"/>
  <c r="G1031" i="22"/>
  <c r="I1031" i="22"/>
  <c r="B1032" i="22"/>
  <c r="M976" i="22"/>
  <c r="D976" i="22"/>
  <c r="J976" i="22"/>
  <c r="N976" i="22" s="1"/>
  <c r="K88" i="7"/>
  <c r="BT20" i="22"/>
  <c r="P976" i="22"/>
  <c r="Q976" i="22"/>
  <c r="R976" i="22"/>
  <c r="L977" i="22"/>
  <c r="C977" i="22"/>
  <c r="E977" i="22"/>
  <c r="G977" i="22"/>
  <c r="I977" i="22"/>
  <c r="B978" i="22"/>
  <c r="J56" i="7"/>
  <c r="J118"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E815" i="22"/>
  <c r="G815" i="22"/>
  <c r="I815" i="22"/>
  <c r="B816" i="22"/>
  <c r="D760" i="22"/>
  <c r="J760" i="22"/>
  <c r="P760" i="22"/>
  <c r="Q760" i="22"/>
  <c r="R760" i="22"/>
  <c r="L761" i="22"/>
  <c r="C761" i="22"/>
  <c r="E761" i="22"/>
  <c r="G761" i="22"/>
  <c r="I761" i="22"/>
  <c r="B762" i="22"/>
  <c r="D706" i="22"/>
  <c r="J706"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50" i="7"/>
  <c r="J112" i="7"/>
  <c r="U597" i="22"/>
  <c r="AU13" i="22"/>
  <c r="BG13" i="22"/>
  <c r="D598" i="22"/>
  <c r="M598" i="22" s="1"/>
  <c r="J598" i="22"/>
  <c r="K81" i="7"/>
  <c r="BT13" i="22"/>
  <c r="P598" i="22"/>
  <c r="Q598" i="22"/>
  <c r="R598" i="22"/>
  <c r="L599" i="22"/>
  <c r="C599" i="22"/>
  <c r="K599" i="22" s="1"/>
  <c r="E599" i="22"/>
  <c r="F599" i="22"/>
  <c r="O599" i="22" s="1"/>
  <c r="G599" i="22"/>
  <c r="I599" i="22"/>
  <c r="B600" i="22"/>
  <c r="M544" i="22"/>
  <c r="P544" i="22"/>
  <c r="Q544" i="22"/>
  <c r="R544" i="22"/>
  <c r="D544" i="22"/>
  <c r="J544" i="22"/>
  <c r="N544" i="22" s="1"/>
  <c r="K80" i="7"/>
  <c r="BT12" i="22"/>
  <c r="L545" i="22"/>
  <c r="E545" i="22"/>
  <c r="G545" i="22"/>
  <c r="B546" i="22"/>
  <c r="C545" i="22"/>
  <c r="K545" i="22" s="1"/>
  <c r="F545" i="22"/>
  <c r="O545" i="22" s="1"/>
  <c r="I545" i="22"/>
  <c r="L491" i="22"/>
  <c r="I491" i="22"/>
  <c r="B492" i="22"/>
  <c r="C491" i="22"/>
  <c r="E491" i="22"/>
  <c r="G491" i="22"/>
  <c r="D490" i="22"/>
  <c r="J490" i="22"/>
  <c r="P490" i="22"/>
  <c r="Q490" i="22"/>
  <c r="R490" i="22"/>
  <c r="J47" i="7"/>
  <c r="J109" i="7"/>
  <c r="U435" i="22"/>
  <c r="AU10" i="22"/>
  <c r="BG10" i="22"/>
  <c r="M436" i="22"/>
  <c r="D436" i="22"/>
  <c r="J436" i="22"/>
  <c r="N436" i="22" s="1"/>
  <c r="K78" i="7"/>
  <c r="BT10" i="22"/>
  <c r="P436" i="22"/>
  <c r="Q436" i="22"/>
  <c r="R436" i="22"/>
  <c r="L437" i="22"/>
  <c r="C437" i="22"/>
  <c r="E437" i="22"/>
  <c r="G437" i="22"/>
  <c r="I437" i="22"/>
  <c r="B438" i="22"/>
  <c r="J46" i="7"/>
  <c r="J108" i="7"/>
  <c r="U381" i="22"/>
  <c r="AU9" i="22"/>
  <c r="BG9" i="22"/>
  <c r="M382" i="22"/>
  <c r="J382" i="22"/>
  <c r="N382" i="22" s="1"/>
  <c r="D382" i="22"/>
  <c r="L383" i="22"/>
  <c r="C383" i="22"/>
  <c r="I383" i="22"/>
  <c r="B384" i="22"/>
  <c r="G383" i="22"/>
  <c r="E383" i="22"/>
  <c r="K77" i="7"/>
  <c r="BT9" i="22"/>
  <c r="P382" i="22"/>
  <c r="Q382" i="22"/>
  <c r="R382" i="22"/>
  <c r="P328" i="22"/>
  <c r="Q328" i="22"/>
  <c r="R328" i="22"/>
  <c r="L329" i="22"/>
  <c r="E329" i="22"/>
  <c r="G329" i="22"/>
  <c r="I329" i="22"/>
  <c r="B330" i="22"/>
  <c r="C329" i="22"/>
  <c r="D328" i="22"/>
  <c r="J328" i="22"/>
  <c r="J106" i="7"/>
  <c r="J44" i="7"/>
  <c r="U273" i="22"/>
  <c r="AU7" i="22"/>
  <c r="BG7" i="22"/>
  <c r="L275" i="22"/>
  <c r="B276" i="22"/>
  <c r="E275" i="22"/>
  <c r="I275" i="22"/>
  <c r="C275" i="22"/>
  <c r="G275" i="22"/>
  <c r="P274" i="22"/>
  <c r="Q274" i="22"/>
  <c r="R274" i="22"/>
  <c r="D274" i="22"/>
  <c r="J274" i="22"/>
  <c r="M220" i="22"/>
  <c r="J220" i="22"/>
  <c r="N220" i="22" s="1"/>
  <c r="D220" i="22"/>
  <c r="K74" i="7"/>
  <c r="BT6" i="22"/>
  <c r="L221" i="22"/>
  <c r="G221" i="22"/>
  <c r="C221" i="22"/>
  <c r="K221" i="22" s="1"/>
  <c r="E221" i="22"/>
  <c r="F221" i="22"/>
  <c r="O221" i="22" s="1"/>
  <c r="B222" i="22"/>
  <c r="I221" i="22"/>
  <c r="P220" i="22"/>
  <c r="Q220" i="22"/>
  <c r="R220" i="22"/>
  <c r="J104" i="7"/>
  <c r="J42" i="7"/>
  <c r="U165" i="22"/>
  <c r="AU5" i="22"/>
  <c r="BG5" i="22"/>
  <c r="M166" i="22"/>
  <c r="D166" i="22"/>
  <c r="J166" i="22"/>
  <c r="N166" i="22" s="1"/>
  <c r="K73" i="7"/>
  <c r="BT5" i="22"/>
  <c r="P166" i="22"/>
  <c r="Q166" i="22"/>
  <c r="R166" i="22"/>
  <c r="L167" i="22"/>
  <c r="C167" i="22"/>
  <c r="E167" i="22"/>
  <c r="G167" i="22"/>
  <c r="I167" i="22"/>
  <c r="B168" i="22"/>
  <c r="J41" i="7"/>
  <c r="J103" i="7"/>
  <c r="U111" i="22"/>
  <c r="AU4" i="22"/>
  <c r="BG4" i="22"/>
  <c r="M112" i="22"/>
  <c r="D112" i="22"/>
  <c r="J112" i="22"/>
  <c r="N112" i="22" s="1"/>
  <c r="K72" i="7"/>
  <c r="BT4" i="22"/>
  <c r="P112" i="22"/>
  <c r="Q112" i="22"/>
  <c r="R112" i="22"/>
  <c r="L113" i="22"/>
  <c r="C113" i="22"/>
  <c r="K113" i="22" s="1"/>
  <c r="E113" i="22"/>
  <c r="F113" i="22"/>
  <c r="O113" i="22" s="1"/>
  <c r="G113" i="22"/>
  <c r="I113" i="22"/>
  <c r="B114" i="22"/>
  <c r="G99" i="12"/>
  <c r="D50" i="17"/>
  <c r="J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51" i="17"/>
  <c r="G51" i="17"/>
  <c r="BD51" i="17" s="1"/>
  <c r="C51" i="17"/>
  <c r="K51" i="17" s="1"/>
  <c r="F51" i="17"/>
  <c r="C51" i="18" s="1"/>
  <c r="E51" i="18" s="1"/>
  <c r="I51" i="17"/>
  <c r="L51" i="17"/>
  <c r="B52" i="17"/>
  <c r="B51" i="18"/>
  <c r="BE15" i="17"/>
  <c r="BD17" i="17"/>
  <c r="BD18" i="17"/>
  <c r="BD19" i="17"/>
  <c r="BD20" i="17"/>
  <c r="BD21" i="17"/>
  <c r="BD22" i="17"/>
  <c r="BD23" i="17"/>
  <c r="BD24" i="17"/>
  <c r="BD25" i="17"/>
  <c r="BD26" i="17"/>
  <c r="BD27" i="17"/>
  <c r="BD28" i="17"/>
  <c r="BD29" i="17"/>
  <c r="BD30" i="17"/>
  <c r="BD31" i="17"/>
  <c r="BD32" i="17"/>
  <c r="BD35" i="17"/>
  <c r="BD38" i="17"/>
  <c r="BD39" i="17"/>
  <c r="BD43" i="17"/>
  <c r="BD44" i="17"/>
  <c r="BD46" i="17"/>
  <c r="BD48" i="17"/>
  <c r="BD49" i="17"/>
  <c r="BD50" i="17"/>
  <c r="BD33" i="17"/>
  <c r="BD34" i="17"/>
  <c r="BD36" i="17"/>
  <c r="BD37" i="17"/>
  <c r="BD40" i="17"/>
  <c r="BD41" i="17"/>
  <c r="BD42" i="17"/>
  <c r="BD45" i="17"/>
  <c r="BD47" i="17"/>
  <c r="AI726" i="23"/>
  <c r="F79" i="8"/>
  <c r="AH727" i="23"/>
  <c r="G49" i="8"/>
  <c r="G98" i="12"/>
  <c r="AD1344" i="23"/>
  <c r="AD896" i="23"/>
  <c r="W1513" i="23"/>
  <c r="X1513" i="23"/>
  <c r="X1457" i="23"/>
  <c r="W1457" i="23"/>
  <c r="X1401" i="23"/>
  <c r="W1401" i="23"/>
  <c r="X1345" i="23"/>
  <c r="W1345" i="23"/>
  <c r="X1177" i="23"/>
  <c r="W1177" i="23"/>
  <c r="AH728" i="23"/>
  <c r="H49" i="8"/>
  <c r="X561" i="23"/>
  <c r="W561" i="23"/>
  <c r="X281" i="23"/>
  <c r="W281" i="23"/>
  <c r="U3782" i="22"/>
  <c r="AT72" i="22"/>
  <c r="BF72" i="22"/>
  <c r="U3620" i="22"/>
  <c r="AT69" i="22"/>
  <c r="BF69" i="22"/>
  <c r="AT68" i="22"/>
  <c r="BF68" i="22"/>
  <c r="U3566" i="22"/>
  <c r="U3458" i="22"/>
  <c r="AT66" i="22"/>
  <c r="BF66" i="22"/>
  <c r="U3404" i="22"/>
  <c r="AT65" i="22"/>
  <c r="BF65" i="22"/>
  <c r="U3350" i="22"/>
  <c r="AT64" i="22"/>
  <c r="BF64" i="22"/>
  <c r="U3080" i="22"/>
  <c r="AT59" i="22"/>
  <c r="BF59" i="22"/>
  <c r="U2594" i="22"/>
  <c r="AT50" i="22"/>
  <c r="BF50" i="22"/>
  <c r="U2324" i="22"/>
  <c r="AT45" i="22"/>
  <c r="BF45" i="22"/>
  <c r="U2216" i="22"/>
  <c r="AT43" i="22"/>
  <c r="BF43" i="22"/>
  <c r="U1946" i="22"/>
  <c r="AT38" i="22"/>
  <c r="BF38" i="22"/>
  <c r="U1892" i="22"/>
  <c r="AT37" i="22"/>
  <c r="BF37" i="22"/>
  <c r="U1838" i="22"/>
  <c r="AT36" i="22"/>
  <c r="BF36" i="22"/>
  <c r="U1514" i="22"/>
  <c r="AT30" i="22"/>
  <c r="BF30" i="22"/>
  <c r="U1460" i="22"/>
  <c r="AT29" i="22"/>
  <c r="BF29" i="22"/>
  <c r="I120" i="7"/>
  <c r="I58" i="7"/>
  <c r="U1028" i="22"/>
  <c r="AT21" i="22"/>
  <c r="BF21" i="22"/>
  <c r="I111" i="7"/>
  <c r="I49" i="7"/>
  <c r="U542" i="22"/>
  <c r="AT12" i="22"/>
  <c r="BF12" i="22"/>
  <c r="I48" i="7"/>
  <c r="I110" i="7"/>
  <c r="U488" i="22"/>
  <c r="AT11" i="22"/>
  <c r="BF11" i="22"/>
  <c r="I46" i="7"/>
  <c r="I108" i="7"/>
  <c r="U380" i="22"/>
  <c r="AT9" i="22"/>
  <c r="BF9" i="22"/>
  <c r="I107" i="7"/>
  <c r="I45" i="7"/>
  <c r="U326" i="22"/>
  <c r="AT8" i="22"/>
  <c r="BF8" i="22"/>
  <c r="I106" i="7"/>
  <c r="I44" i="7"/>
  <c r="U272" i="22"/>
  <c r="AT7" i="22"/>
  <c r="BF7" i="22"/>
  <c r="I105" i="7"/>
  <c r="I43" i="7"/>
  <c r="U218" i="22"/>
  <c r="AT6" i="22"/>
  <c r="I127" i="7" s="1"/>
  <c r="BF6" i="22"/>
  <c r="I65" i="7" s="1"/>
  <c r="U48" i="17"/>
  <c r="M100" i="12"/>
  <c r="Q100" i="12" s="1"/>
  <c r="O100" i="12"/>
  <c r="AD1625" i="23"/>
  <c r="AB1458" i="23"/>
  <c r="AC1458" i="23" s="1"/>
  <c r="O1458" i="23"/>
  <c r="M1458" i="23"/>
  <c r="N1458" i="23"/>
  <c r="AB1346" i="23"/>
  <c r="AC1346" i="23" s="1"/>
  <c r="O1346" i="23"/>
  <c r="Y1346" i="23" s="1"/>
  <c r="M1346" i="23"/>
  <c r="N1346" i="23"/>
  <c r="AB1290" i="23"/>
  <c r="AC1290" i="23" s="1"/>
  <c r="O1290" i="23"/>
  <c r="Y1290" i="23" s="1"/>
  <c r="M1290" i="23"/>
  <c r="N1290" i="23"/>
  <c r="AD1121" i="23"/>
  <c r="AB1122" i="23"/>
  <c r="AC1122" i="23" s="1"/>
  <c r="O1122" i="23"/>
  <c r="Y1122" i="23" s="1"/>
  <c r="M1122" i="23"/>
  <c r="N1122" i="23"/>
  <c r="M954" i="23"/>
  <c r="N954" i="23"/>
  <c r="AB954" i="23"/>
  <c r="AC954" i="23" s="1"/>
  <c r="O954" i="23"/>
  <c r="Y954" i="23" s="1"/>
  <c r="AD897" i="23"/>
  <c r="AD729" i="23"/>
  <c r="AG729" i="23"/>
  <c r="M506" i="23"/>
  <c r="N506" i="23"/>
  <c r="AB506" i="23"/>
  <c r="AC506" i="23" s="1"/>
  <c r="O506" i="23"/>
  <c r="Y506" i="23" s="1"/>
  <c r="AD449" i="23"/>
  <c r="M4083" i="22"/>
  <c r="N4083" i="22"/>
  <c r="U4083" i="22" s="1"/>
  <c r="BS70" i="22"/>
  <c r="M3675" i="22"/>
  <c r="N3675" i="22"/>
  <c r="M3621" i="22"/>
  <c r="N3621" i="22"/>
  <c r="M3567" i="22"/>
  <c r="N3567" i="22"/>
  <c r="M3405" i="22"/>
  <c r="N3405" i="22"/>
  <c r="M3351" i="22"/>
  <c r="N3351" i="22"/>
  <c r="BS63" i="22"/>
  <c r="M3297" i="22"/>
  <c r="N3297" i="22"/>
  <c r="BS56" i="22"/>
  <c r="M2919" i="22"/>
  <c r="N2919" i="22"/>
  <c r="M2703" i="22"/>
  <c r="N2703" i="22"/>
  <c r="BS52" i="22"/>
  <c r="M2487" i="22"/>
  <c r="N2487" i="22"/>
  <c r="BS48" i="22"/>
  <c r="M2217" i="22"/>
  <c r="N2217" i="22"/>
  <c r="BS42" i="22"/>
  <c r="M2163" i="22"/>
  <c r="N2163" i="22"/>
  <c r="M2001" i="22"/>
  <c r="N2001" i="22"/>
  <c r="BS39" i="22"/>
  <c r="M1785" i="22"/>
  <c r="N1785" i="22"/>
  <c r="BS35" i="22"/>
  <c r="BS29" i="22"/>
  <c r="N1461" i="22"/>
  <c r="M1461" i="22"/>
  <c r="BS27" i="22"/>
  <c r="M1353" i="22"/>
  <c r="N1353" i="22"/>
  <c r="BS20" i="22"/>
  <c r="J88" i="7"/>
  <c r="M975" i="22"/>
  <c r="N975" i="22"/>
  <c r="M759" i="22"/>
  <c r="N759" i="22"/>
  <c r="BS16" i="22"/>
  <c r="J84" i="7"/>
  <c r="BS15" i="22"/>
  <c r="J83" i="7"/>
  <c r="M705" i="22"/>
  <c r="N705" i="22"/>
  <c r="M543" i="22"/>
  <c r="N543" i="22"/>
  <c r="BS12" i="22"/>
  <c r="J80" i="7"/>
  <c r="BS11" i="22"/>
  <c r="J79" i="7"/>
  <c r="M489" i="22"/>
  <c r="N489" i="22"/>
  <c r="N327" i="22"/>
  <c r="M327" i="22"/>
  <c r="BS8" i="22"/>
  <c r="J76" i="7"/>
  <c r="M219" i="22"/>
  <c r="N219" i="22"/>
  <c r="BS6" i="22"/>
  <c r="J74" i="7"/>
  <c r="O49" i="17"/>
  <c r="E101" i="12"/>
  <c r="N101" i="12"/>
  <c r="N49" i="17"/>
  <c r="M49" i="17"/>
  <c r="H127" i="7"/>
  <c r="H65" i="7"/>
  <c r="X1626" i="23"/>
  <c r="W1626" i="23"/>
  <c r="F1627" i="23"/>
  <c r="K1627" i="23"/>
  <c r="W1570" i="23"/>
  <c r="X1570" i="23"/>
  <c r="W1514" i="23"/>
  <c r="X1514" i="23"/>
  <c r="X1402" i="23"/>
  <c r="W1402" i="23"/>
  <c r="K1347" i="23"/>
  <c r="F1347" i="23"/>
  <c r="X1234" i="23"/>
  <c r="W1234" i="23"/>
  <c r="X1178" i="23"/>
  <c r="W1178" i="23"/>
  <c r="W1066" i="23"/>
  <c r="X1066" i="23"/>
  <c r="F1067" i="23"/>
  <c r="K1067" i="23"/>
  <c r="X1010" i="23"/>
  <c r="W1010" i="23"/>
  <c r="X898" i="23"/>
  <c r="W898" i="23"/>
  <c r="F899" i="23"/>
  <c r="K899" i="23"/>
  <c r="X842" i="23"/>
  <c r="W842" i="23"/>
  <c r="X786" i="23"/>
  <c r="W786" i="23"/>
  <c r="X730" i="23"/>
  <c r="W730" i="23"/>
  <c r="AD674" i="23"/>
  <c r="W618" i="23"/>
  <c r="X618" i="23"/>
  <c r="X562" i="23"/>
  <c r="W562" i="23"/>
  <c r="X450" i="23"/>
  <c r="W450" i="23"/>
  <c r="X394" i="23"/>
  <c r="W394" i="23"/>
  <c r="X338" i="23"/>
  <c r="W338" i="23"/>
  <c r="F339" i="23"/>
  <c r="K339" i="23"/>
  <c r="X282" i="23"/>
  <c r="W282" i="23"/>
  <c r="K283" i="23"/>
  <c r="F283" i="23"/>
  <c r="P101" i="12"/>
  <c r="D4654" i="22"/>
  <c r="F4654" i="22"/>
  <c r="O4654" i="22" s="1"/>
  <c r="K4138" i="22"/>
  <c r="F4138" i="22"/>
  <c r="O4138" i="22" s="1"/>
  <c r="BT72" i="22"/>
  <c r="F3730" i="22"/>
  <c r="O3730" i="22" s="1"/>
  <c r="K3730" i="22"/>
  <c r="BT69" i="22"/>
  <c r="BT67" i="22"/>
  <c r="K3460" i="22"/>
  <c r="F3460" i="22"/>
  <c r="O3460" i="22" s="1"/>
  <c r="BT65" i="22"/>
  <c r="K3352" i="22"/>
  <c r="F3352" i="22"/>
  <c r="O3352" i="22" s="1"/>
  <c r="F3298" i="22"/>
  <c r="O3298" i="22" s="1"/>
  <c r="K3298" i="22"/>
  <c r="BT57" i="22"/>
  <c r="F2920" i="22"/>
  <c r="O2920" i="22" s="1"/>
  <c r="K2920" i="22"/>
  <c r="BT55" i="22"/>
  <c r="BT54" i="22"/>
  <c r="K2704" i="22"/>
  <c r="F2704" i="22"/>
  <c r="O2704" i="22" s="1"/>
  <c r="BT52" i="22" s="1"/>
  <c r="F2650" i="22"/>
  <c r="O2650" i="22" s="1"/>
  <c r="K2650" i="22"/>
  <c r="K2596" i="22"/>
  <c r="F2596" i="22"/>
  <c r="O2596" i="22" s="1"/>
  <c r="BT49" i="22"/>
  <c r="BT45" i="22"/>
  <c r="BT44" i="22"/>
  <c r="BT43" i="22"/>
  <c r="BT40" i="22"/>
  <c r="BT38" i="22"/>
  <c r="BT37" i="22"/>
  <c r="BT36" i="22"/>
  <c r="BT34" i="22"/>
  <c r="BT31" i="22"/>
  <c r="BT30" i="22"/>
  <c r="K1462" i="22"/>
  <c r="F1462" i="22"/>
  <c r="O1462" i="22" s="1"/>
  <c r="K1408" i="22"/>
  <c r="F1408" i="22"/>
  <c r="O1408" i="22" s="1"/>
  <c r="F1084" i="22"/>
  <c r="O1084" i="22" s="1"/>
  <c r="K1084" i="22"/>
  <c r="F1030" i="22"/>
  <c r="O1030" i="22" s="1"/>
  <c r="K1030" i="22"/>
  <c r="K760" i="22"/>
  <c r="F760" i="22"/>
  <c r="O760" i="22" s="1"/>
  <c r="F706" i="22"/>
  <c r="O706" i="22" s="1"/>
  <c r="K706" i="22"/>
  <c r="F490" i="22"/>
  <c r="O490" i="22" s="1"/>
  <c r="K490" i="22"/>
  <c r="F328" i="22"/>
  <c r="O328" i="22" s="1"/>
  <c r="K328" i="22"/>
  <c r="F274" i="22"/>
  <c r="O274" i="22" s="1"/>
  <c r="K274" i="22"/>
  <c r="F50" i="17"/>
  <c r="C50" i="18" s="1"/>
  <c r="E50" i="18" s="1"/>
  <c r="K50" i="17"/>
  <c r="F49" i="18"/>
  <c r="G49" i="18"/>
  <c r="H49" i="18"/>
  <c r="BS68" i="22"/>
  <c r="N2758" i="22" l="1"/>
  <c r="N1678" i="22"/>
  <c r="N598" i="22"/>
  <c r="K4601" i="22"/>
  <c r="F4601" i="22"/>
  <c r="K3731" i="22"/>
  <c r="F3731" i="22"/>
  <c r="O3731" i="22" s="1"/>
  <c r="BU71" i="22" s="1"/>
  <c r="K2435" i="22"/>
  <c r="F2435" i="22"/>
  <c r="O2435" i="22" s="1"/>
  <c r="K1571" i="22"/>
  <c r="F1571" i="22"/>
  <c r="O1571" i="22" s="1"/>
  <c r="K1301" i="22"/>
  <c r="F1301" i="22"/>
  <c r="O1301" i="22" s="1"/>
  <c r="K1247" i="22"/>
  <c r="F1247" i="22"/>
  <c r="O1247" i="22" s="1"/>
  <c r="K977" i="22"/>
  <c r="F977" i="22"/>
  <c r="O977" i="22" s="1"/>
  <c r="K707" i="22"/>
  <c r="F707" i="22"/>
  <c r="O707" i="22" s="1"/>
  <c r="K437" i="22"/>
  <c r="F437" i="22"/>
  <c r="O437" i="22" s="1"/>
  <c r="F275" i="22"/>
  <c r="O275" i="22" s="1"/>
  <c r="BU7" i="22" s="1"/>
  <c r="K275" i="22"/>
  <c r="K167" i="22"/>
  <c r="F167" i="22"/>
  <c r="O167" i="22" s="1"/>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O1404" i="23"/>
  <c r="Y1404" i="23" s="1"/>
  <c r="AB1404" i="23"/>
  <c r="AC1404" i="23" s="1"/>
  <c r="P1404" i="23"/>
  <c r="Q1404" i="23"/>
  <c r="R1404" i="23"/>
  <c r="AF1404" i="23"/>
  <c r="L1405" i="23"/>
  <c r="I1405" i="23"/>
  <c r="C1405" i="23"/>
  <c r="E1405" i="23"/>
  <c r="G1405" i="23"/>
  <c r="B1406" i="23"/>
  <c r="L1349" i="23"/>
  <c r="I1349" i="23"/>
  <c r="E1349" i="23"/>
  <c r="B1350" i="23"/>
  <c r="C1349" i="23"/>
  <c r="G1349" i="23"/>
  <c r="J1348" i="23"/>
  <c r="D1348" i="23"/>
  <c r="P1348" i="23"/>
  <c r="Q1348" i="23"/>
  <c r="R1348" i="23"/>
  <c r="AF1348" i="23"/>
  <c r="M1292" i="23"/>
  <c r="J1292" i="23"/>
  <c r="N1292" i="23" s="1"/>
  <c r="D1292" i="23"/>
  <c r="O1292" i="23"/>
  <c r="Y1292" i="23" s="1"/>
  <c r="AB1292" i="23"/>
  <c r="AC1292" i="23" s="1"/>
  <c r="Q1292" i="23"/>
  <c r="P1292" i="23"/>
  <c r="R1292" i="23"/>
  <c r="AF1292" i="23"/>
  <c r="L1293" i="23"/>
  <c r="I1293" i="23"/>
  <c r="C1293" i="23"/>
  <c r="K1293" i="23" s="1"/>
  <c r="E1293" i="23"/>
  <c r="F1293" i="23"/>
  <c r="G1293" i="23"/>
  <c r="B1294" i="23"/>
  <c r="M1236" i="23"/>
  <c r="J1236" i="23"/>
  <c r="N1236" i="23" s="1"/>
  <c r="D1236" i="23"/>
  <c r="O1236" i="23"/>
  <c r="Y1236" i="23" s="1"/>
  <c r="AB1236" i="23"/>
  <c r="AC1236" i="23"/>
  <c r="Q1236" i="23"/>
  <c r="P1236" i="23"/>
  <c r="R1236" i="23"/>
  <c r="AF1236" i="23"/>
  <c r="L1237" i="23"/>
  <c r="I1237" i="23"/>
  <c r="C1237" i="23"/>
  <c r="K1237" i="23" s="1"/>
  <c r="E1237" i="23"/>
  <c r="F1237" i="23"/>
  <c r="G1237" i="23"/>
  <c r="B1238" i="23"/>
  <c r="M1180" i="23"/>
  <c r="J1180" i="23"/>
  <c r="N1180" i="23" s="1"/>
  <c r="D1180" i="23"/>
  <c r="O1180" i="23"/>
  <c r="Y1180" i="23" s="1"/>
  <c r="AB1180" i="23"/>
  <c r="AC1180" i="23"/>
  <c r="Q1180" i="23"/>
  <c r="P1180" i="23"/>
  <c r="R1180" i="23"/>
  <c r="AF1180" i="23"/>
  <c r="L1181" i="23"/>
  <c r="I1181" i="23"/>
  <c r="C1181" i="23"/>
  <c r="K1181" i="23" s="1"/>
  <c r="E1181" i="23"/>
  <c r="F1181" i="23"/>
  <c r="G1181" i="23"/>
  <c r="B1182" i="23"/>
  <c r="J1124" i="23"/>
  <c r="D1124" i="23"/>
  <c r="Q1124" i="23"/>
  <c r="R1124" i="23"/>
  <c r="P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c r="Q956" i="23"/>
  <c r="R956" i="23"/>
  <c r="P956" i="23"/>
  <c r="AF956" i="23"/>
  <c r="L957" i="23"/>
  <c r="I957" i="23"/>
  <c r="C957" i="23"/>
  <c r="E957" i="23"/>
  <c r="G957" i="23"/>
  <c r="B958" i="23"/>
  <c r="M900" i="23"/>
  <c r="J900" i="23"/>
  <c r="N900" i="23" s="1"/>
  <c r="D900" i="23"/>
  <c r="O900" i="23"/>
  <c r="Y900" i="23" s="1"/>
  <c r="AB900" i="23"/>
  <c r="AC900" i="23" s="1"/>
  <c r="P900" i="23"/>
  <c r="Q900" i="23"/>
  <c r="R900" i="23"/>
  <c r="AF900" i="23"/>
  <c r="L901" i="23"/>
  <c r="I901" i="23"/>
  <c r="C901" i="23"/>
  <c r="E901" i="23"/>
  <c r="G901" i="23"/>
  <c r="B902" i="23"/>
  <c r="M844" i="23"/>
  <c r="J844" i="23"/>
  <c r="N844" i="23" s="1"/>
  <c r="D844" i="23"/>
  <c r="O844" i="23"/>
  <c r="Y844" i="23" s="1"/>
  <c r="AB844" i="23"/>
  <c r="AC844" i="23"/>
  <c r="P844" i="23"/>
  <c r="R844" i="23"/>
  <c r="Q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E285" i="23"/>
  <c r="G285" i="23"/>
  <c r="B286" i="23"/>
  <c r="D4763" i="22"/>
  <c r="J4763" i="22"/>
  <c r="N4763" i="22" s="1"/>
  <c r="P4763" i="22"/>
  <c r="Q4763" i="22"/>
  <c r="R4763" i="22"/>
  <c r="M4763" i="22"/>
  <c r="C4764" i="22"/>
  <c r="F4764" i="22" s="1"/>
  <c r="E4764" i="22"/>
  <c r="G4764" i="22"/>
  <c r="K4764" i="22"/>
  <c r="I4764" i="22"/>
  <c r="L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D4085" i="22"/>
  <c r="J4085" i="22"/>
  <c r="P4085" i="22"/>
  <c r="Q4085" i="22"/>
  <c r="R4085" i="22"/>
  <c r="L4086" i="22"/>
  <c r="C4086" i="22"/>
  <c r="K4086" i="22" s="1"/>
  <c r="E4086" i="22"/>
  <c r="F4086" i="22"/>
  <c r="O4086" i="22" s="1"/>
  <c r="G4086" i="22"/>
  <c r="I4086" i="22"/>
  <c r="B4087" i="22"/>
  <c r="U3784" i="22"/>
  <c r="AV72" i="22"/>
  <c r="BH72" i="22"/>
  <c r="D3785" i="22"/>
  <c r="J3785" i="22"/>
  <c r="P3785" i="22"/>
  <c r="Q3785" i="22"/>
  <c r="R3785" i="22"/>
  <c r="L3786" i="22"/>
  <c r="C3786" i="22"/>
  <c r="E3786" i="22"/>
  <c r="G3786" i="22"/>
  <c r="I3786" i="22"/>
  <c r="B3787" i="22"/>
  <c r="M3731" i="22"/>
  <c r="D3731" i="22"/>
  <c r="J3731" i="22"/>
  <c r="N3731" i="22" s="1"/>
  <c r="P3731" i="22"/>
  <c r="Q3731" i="22"/>
  <c r="R3731" i="22"/>
  <c r="L3732" i="22"/>
  <c r="C3732" i="22"/>
  <c r="E3732" i="22"/>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D3623" i="22"/>
  <c r="J3623" i="22"/>
  <c r="P3623" i="22"/>
  <c r="Q3623" i="22"/>
  <c r="R3623" i="22"/>
  <c r="L3624" i="22"/>
  <c r="E3624" i="22"/>
  <c r="G3624" i="22"/>
  <c r="I3624" i="22"/>
  <c r="C3624" i="22"/>
  <c r="B3625" i="22"/>
  <c r="U3568" i="22"/>
  <c r="AV68" i="22"/>
  <c r="BH68" i="22"/>
  <c r="P3569" i="22"/>
  <c r="Q3569" i="22"/>
  <c r="R3569" i="22"/>
  <c r="L3570" i="22"/>
  <c r="G3570" i="22"/>
  <c r="B3571" i="22"/>
  <c r="C3570" i="22"/>
  <c r="E3570" i="22"/>
  <c r="I3570" i="22"/>
  <c r="D3569" i="22"/>
  <c r="J3569" i="22"/>
  <c r="U3514" i="22"/>
  <c r="AV67" i="22"/>
  <c r="BH67" i="22"/>
  <c r="M3515" i="22"/>
  <c r="D3515" i="22"/>
  <c r="J3515" i="22"/>
  <c r="N3515" i="22" s="1"/>
  <c r="P3515" i="22"/>
  <c r="Q3515" i="22"/>
  <c r="R3515" i="22"/>
  <c r="L3516" i="22"/>
  <c r="C3516" i="22"/>
  <c r="E3516" i="22"/>
  <c r="G3516" i="22"/>
  <c r="I3516" i="22"/>
  <c r="B3517" i="22"/>
  <c r="M3461" i="22"/>
  <c r="D3461" i="22"/>
  <c r="J3461" i="22"/>
  <c r="N3461" i="22" s="1"/>
  <c r="P3461" i="22"/>
  <c r="Q3461" i="22"/>
  <c r="R3461" i="22"/>
  <c r="L3462" i="22"/>
  <c r="C3462" i="22"/>
  <c r="K3462" i="22" s="1"/>
  <c r="E3462" i="22"/>
  <c r="F3462" i="22"/>
  <c r="O3462" i="22" s="1"/>
  <c r="G3462" i="22"/>
  <c r="I3462" i="22"/>
  <c r="B3463" i="22"/>
  <c r="U3406" i="22"/>
  <c r="AV65" i="22"/>
  <c r="BH65" i="22"/>
  <c r="D3407" i="22"/>
  <c r="J3407" i="22"/>
  <c r="Q3407" i="22"/>
  <c r="R3407" i="22"/>
  <c r="P3407" i="22"/>
  <c r="L3408" i="22"/>
  <c r="C3408" i="22"/>
  <c r="K3408" i="22" s="1"/>
  <c r="E3408" i="22"/>
  <c r="F3408" i="22"/>
  <c r="O3408" i="22" s="1"/>
  <c r="BV65" i="22" s="1"/>
  <c r="G3408" i="22"/>
  <c r="I3408" i="22"/>
  <c r="B3409" i="22"/>
  <c r="M3353" i="22"/>
  <c r="D3353" i="22"/>
  <c r="J3353" i="22"/>
  <c r="N3353" i="22" s="1"/>
  <c r="P3353" i="22"/>
  <c r="Q3353" i="22"/>
  <c r="R3353" i="22"/>
  <c r="L3354" i="22"/>
  <c r="C3354" i="22"/>
  <c r="K3354" i="22" s="1"/>
  <c r="E3354" i="22"/>
  <c r="F3354" i="22"/>
  <c r="O3354" i="22" s="1"/>
  <c r="G3354" i="22"/>
  <c r="I3354" i="22"/>
  <c r="B3355" i="22"/>
  <c r="D3299" i="22"/>
  <c r="J3299" i="22"/>
  <c r="Q3299" i="22"/>
  <c r="P3299" i="22"/>
  <c r="R3299" i="22"/>
  <c r="L3300" i="22"/>
  <c r="C3300" i="22"/>
  <c r="E3300" i="22"/>
  <c r="G3300" i="22"/>
  <c r="I3300" i="22"/>
  <c r="B3301" i="22"/>
  <c r="U3244" i="22"/>
  <c r="AV62" i="22"/>
  <c r="BH62"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D2975" i="22"/>
  <c r="J2975" i="22"/>
  <c r="P2975" i="22"/>
  <c r="Q2975" i="22"/>
  <c r="R2975" i="22"/>
  <c r="L2976" i="22"/>
  <c r="C2976" i="22"/>
  <c r="E2976" i="22"/>
  <c r="G2976" i="22"/>
  <c r="I2976" i="22"/>
  <c r="B2977" i="22"/>
  <c r="M2921" i="22"/>
  <c r="D2921" i="22"/>
  <c r="J2921" i="22"/>
  <c r="N2921" i="22" s="1"/>
  <c r="P2921" i="22"/>
  <c r="Q2921" i="22"/>
  <c r="R2921" i="22"/>
  <c r="L2922" i="22"/>
  <c r="C2922" i="22"/>
  <c r="E2922" i="22"/>
  <c r="G2922" i="22"/>
  <c r="I2922" i="22"/>
  <c r="B2923"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M2705" i="22"/>
  <c r="D2705" i="22"/>
  <c r="J2705" i="22"/>
  <c r="N2705" i="22" s="1"/>
  <c r="P2705" i="22"/>
  <c r="Q2705" i="22"/>
  <c r="R2705" i="22"/>
  <c r="L2706" i="22"/>
  <c r="C2706" i="22"/>
  <c r="E2706" i="22"/>
  <c r="G2706" i="22"/>
  <c r="I2706" i="22"/>
  <c r="B2707" i="22"/>
  <c r="L2652" i="22"/>
  <c r="E2652" i="22"/>
  <c r="I2652" i="22"/>
  <c r="C2652" i="22"/>
  <c r="G2652" i="22"/>
  <c r="B2653" i="22"/>
  <c r="Q2651" i="22"/>
  <c r="R2651" i="22"/>
  <c r="P2651" i="22"/>
  <c r="D2651" i="22"/>
  <c r="J2651" i="22"/>
  <c r="M2597" i="22"/>
  <c r="D2597" i="22"/>
  <c r="J2597" i="22"/>
  <c r="N2597" i="22" s="1"/>
  <c r="P2597" i="22"/>
  <c r="Q2597" i="22"/>
  <c r="R2597" i="22"/>
  <c r="L2598" i="22"/>
  <c r="C2598" i="22"/>
  <c r="K2598" i="22" s="1"/>
  <c r="E2598" i="22"/>
  <c r="F2598" i="22"/>
  <c r="O2598" i="22" s="1"/>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E2382" i="22"/>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BU41" i="22"/>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U1840" i="22"/>
  <c r="AV36" i="22"/>
  <c r="BH36" i="22"/>
  <c r="D1841" i="22"/>
  <c r="J1841" i="22"/>
  <c r="P1841" i="22"/>
  <c r="Q1841" i="22"/>
  <c r="R1841" i="22"/>
  <c r="L1842" i="22"/>
  <c r="C1842" i="22"/>
  <c r="K1842" i="22" s="1"/>
  <c r="E1842" i="22"/>
  <c r="F1842" i="22"/>
  <c r="O1842" i="22" s="1"/>
  <c r="BV36" i="22" s="1"/>
  <c r="G1842" i="22"/>
  <c r="I1842" i="22"/>
  <c r="B1843" i="22"/>
  <c r="U1786" i="22"/>
  <c r="AV35" i="22"/>
  <c r="BH35" i="22"/>
  <c r="D1787" i="22"/>
  <c r="J1787" i="22"/>
  <c r="P1787" i="22"/>
  <c r="Q1787" i="22"/>
  <c r="R1787" i="22"/>
  <c r="L1788" i="22"/>
  <c r="C1788" i="22"/>
  <c r="K1788" i="22" s="1"/>
  <c r="E1788" i="22"/>
  <c r="F1788" i="22"/>
  <c r="O1788" i="22" s="1"/>
  <c r="BV35"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P1463" i="22"/>
  <c r="Q1463" i="22"/>
  <c r="R1463" i="22"/>
  <c r="J1463" i="22"/>
  <c r="D1463" i="22"/>
  <c r="L1464" i="22"/>
  <c r="G1464" i="22"/>
  <c r="B1465" i="22"/>
  <c r="C1464" i="22"/>
  <c r="E1464" i="22"/>
  <c r="I1464" i="22"/>
  <c r="J1409" i="22"/>
  <c r="D1409" i="22"/>
  <c r="P1409" i="22"/>
  <c r="Q1409" i="22"/>
  <c r="R1409" i="22"/>
  <c r="L1410" i="22"/>
  <c r="C1410" i="22"/>
  <c r="E1410" i="22"/>
  <c r="G1410" i="22"/>
  <c r="B1411" i="22"/>
  <c r="I1410" i="22"/>
  <c r="U1354" i="22"/>
  <c r="AV27" i="22"/>
  <c r="BH27" i="22"/>
  <c r="M1355" i="22"/>
  <c r="D1355" i="22"/>
  <c r="J1355" i="22"/>
  <c r="N1355" i="22" s="1"/>
  <c r="P1355" i="22"/>
  <c r="Q1355" i="22"/>
  <c r="R1355" i="22"/>
  <c r="L1356" i="22"/>
  <c r="C1356" i="22"/>
  <c r="E1356" i="22"/>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E1248" i="22"/>
  <c r="G1248" i="22"/>
  <c r="I1248" i="22"/>
  <c r="B1249" i="22"/>
  <c r="K61" i="7"/>
  <c r="K123"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K122" i="7"/>
  <c r="K60" i="7"/>
  <c r="U1138" i="22"/>
  <c r="AV23" i="22"/>
  <c r="BH23" i="22"/>
  <c r="L1140" i="22"/>
  <c r="I1140" i="22"/>
  <c r="C1140" i="22"/>
  <c r="B1141" i="22"/>
  <c r="G1140" i="22"/>
  <c r="E1140" i="22"/>
  <c r="D1139" i="22"/>
  <c r="J1139" i="22"/>
  <c r="P1139" i="22"/>
  <c r="Q1139" i="22"/>
  <c r="R1139" i="22"/>
  <c r="D1085" i="22"/>
  <c r="J1085" i="22"/>
  <c r="P1085" i="22"/>
  <c r="Q1085" i="22"/>
  <c r="R1085" i="22"/>
  <c r="L1086" i="22"/>
  <c r="C1086" i="22"/>
  <c r="K1086" i="22" s="1"/>
  <c r="E1086" i="22"/>
  <c r="F1086" i="22"/>
  <c r="O1086" i="22" s="1"/>
  <c r="G1086" i="22"/>
  <c r="I1086" i="22"/>
  <c r="B1087"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56" i="7"/>
  <c r="K118" i="7"/>
  <c r="U922" i="22"/>
  <c r="AV19" i="22"/>
  <c r="BH19" i="22"/>
  <c r="M923" i="22"/>
  <c r="D923" i="22"/>
  <c r="J923" i="22"/>
  <c r="N923" i="22" s="1"/>
  <c r="L87" i="7"/>
  <c r="BU19"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D815" i="22"/>
  <c r="J815" i="22"/>
  <c r="P815" i="22"/>
  <c r="Q815" i="22"/>
  <c r="R815" i="22"/>
  <c r="L816" i="22"/>
  <c r="C816" i="22"/>
  <c r="K816" i="22" s="1"/>
  <c r="E816" i="22"/>
  <c r="F816" i="22"/>
  <c r="O816" i="22" s="1"/>
  <c r="G816" i="22"/>
  <c r="I816" i="22"/>
  <c r="B817" i="22"/>
  <c r="D761" i="22"/>
  <c r="J761" i="22"/>
  <c r="P761" i="22"/>
  <c r="Q761" i="22"/>
  <c r="R761" i="22"/>
  <c r="L762" i="22"/>
  <c r="C762" i="22"/>
  <c r="K762" i="22" s="1"/>
  <c r="E762" i="22"/>
  <c r="F762" i="22"/>
  <c r="O762" i="22" s="1"/>
  <c r="G762" i="22"/>
  <c r="I762" i="22"/>
  <c r="B763"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M599" i="22"/>
  <c r="D599" i="22"/>
  <c r="J599" i="22"/>
  <c r="N599" i="22" s="1"/>
  <c r="L81" i="7"/>
  <c r="BU13" i="22"/>
  <c r="P599" i="22"/>
  <c r="Q599" i="22"/>
  <c r="R599" i="22"/>
  <c r="L600" i="22"/>
  <c r="C600" i="22"/>
  <c r="E600" i="22"/>
  <c r="G600" i="22"/>
  <c r="I600" i="22"/>
  <c r="B601" i="22"/>
  <c r="K111" i="7"/>
  <c r="K49" i="7"/>
  <c r="U544" i="22"/>
  <c r="AV12" i="22"/>
  <c r="BH12" i="22"/>
  <c r="M545" i="22"/>
  <c r="P545" i="22"/>
  <c r="Q545" i="22"/>
  <c r="R545" i="22"/>
  <c r="L546" i="22"/>
  <c r="G546" i="22"/>
  <c r="B547" i="22"/>
  <c r="C546" i="22"/>
  <c r="E546" i="22"/>
  <c r="I546" i="22"/>
  <c r="D545" i="22"/>
  <c r="J545" i="22"/>
  <c r="N545" i="22" s="1"/>
  <c r="L80" i="7"/>
  <c r="BU12" i="22"/>
  <c r="L492" i="22"/>
  <c r="I492" i="22"/>
  <c r="B493" i="22"/>
  <c r="C492" i="22"/>
  <c r="E492" i="22"/>
  <c r="G492" i="22"/>
  <c r="J491" i="22"/>
  <c r="D491" i="22"/>
  <c r="P491" i="22"/>
  <c r="Q491" i="22"/>
  <c r="R491" i="22"/>
  <c r="K47" i="7"/>
  <c r="K109" i="7"/>
  <c r="U436" i="22"/>
  <c r="AV10" i="22"/>
  <c r="BH10" i="22"/>
  <c r="M437" i="22"/>
  <c r="D437" i="22"/>
  <c r="J437" i="22"/>
  <c r="N437" i="22" s="1"/>
  <c r="L78" i="7"/>
  <c r="BU10" i="22"/>
  <c r="P437" i="22"/>
  <c r="Q437" i="22"/>
  <c r="R437" i="22"/>
  <c r="L438" i="22"/>
  <c r="C438" i="22"/>
  <c r="K438" i="22" s="1"/>
  <c r="E438" i="22"/>
  <c r="F438" i="22"/>
  <c r="O438" i="22" s="1"/>
  <c r="G438" i="22"/>
  <c r="I438" i="22"/>
  <c r="B439" i="22"/>
  <c r="K46" i="7"/>
  <c r="K108" i="7"/>
  <c r="U382" i="22"/>
  <c r="AV9" i="22"/>
  <c r="BH9" i="22"/>
  <c r="D383" i="22"/>
  <c r="J383" i="22"/>
  <c r="L384" i="22"/>
  <c r="I384" i="22"/>
  <c r="G384" i="22"/>
  <c r="C384" i="22"/>
  <c r="E384" i="22"/>
  <c r="B385" i="22"/>
  <c r="P383" i="22"/>
  <c r="Q383" i="22"/>
  <c r="R383" i="22"/>
  <c r="P329" i="22"/>
  <c r="Q329" i="22"/>
  <c r="R329" i="22"/>
  <c r="L330" i="22"/>
  <c r="G330" i="22"/>
  <c r="C330" i="22"/>
  <c r="I330" i="22"/>
  <c r="E330" i="22"/>
  <c r="B331" i="22"/>
  <c r="J329" i="22"/>
  <c r="D329" i="22"/>
  <c r="M275" i="22"/>
  <c r="L276" i="22"/>
  <c r="B277" i="22"/>
  <c r="C276" i="22"/>
  <c r="I276" i="22"/>
  <c r="E276" i="22"/>
  <c r="G276" i="22"/>
  <c r="D275" i="22"/>
  <c r="J275" i="22"/>
  <c r="N275" i="22" s="1"/>
  <c r="P275" i="22"/>
  <c r="Q275" i="22"/>
  <c r="R275" i="22"/>
  <c r="K105" i="7"/>
  <c r="K43" i="7"/>
  <c r="U220" i="22"/>
  <c r="AV6" i="22"/>
  <c r="BH6" i="22"/>
  <c r="M221" i="22"/>
  <c r="P221" i="22"/>
  <c r="Q221" i="22"/>
  <c r="R221" i="22"/>
  <c r="J221" i="22"/>
  <c r="N221" i="22" s="1"/>
  <c r="D221" i="22"/>
  <c r="L74" i="7"/>
  <c r="BU6" i="22"/>
  <c r="L222" i="22"/>
  <c r="C222" i="22"/>
  <c r="K222" i="22" s="1"/>
  <c r="B223" i="22"/>
  <c r="E222" i="22"/>
  <c r="G222" i="22"/>
  <c r="I222" i="22"/>
  <c r="F222" i="22"/>
  <c r="O222" i="22" s="1"/>
  <c r="I235" i="22" s="1"/>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D51" i="17"/>
  <c r="J51" i="17"/>
  <c r="N51" i="17" s="1"/>
  <c r="N103" i="12"/>
  <c r="E103" i="12"/>
  <c r="O51" i="17"/>
  <c r="C52" i="17"/>
  <c r="E52" i="17"/>
  <c r="F52" i="17"/>
  <c r="C52" i="18" s="1"/>
  <c r="E52" i="18" s="1"/>
  <c r="G52" i="17"/>
  <c r="I52" i="17"/>
  <c r="K52" i="17"/>
  <c r="L52" i="17"/>
  <c r="B53" i="17"/>
  <c r="B52" i="18"/>
  <c r="BF49" i="17"/>
  <c r="BF48"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6" i="17"/>
  <c r="BF36" i="17" s="1"/>
  <c r="BE37" i="17"/>
  <c r="BF37" i="17" s="1"/>
  <c r="BE40" i="17"/>
  <c r="BF40" i="17" s="1"/>
  <c r="BE42" i="17"/>
  <c r="BF42" i="17" s="1"/>
  <c r="BE43" i="17"/>
  <c r="BF43" i="17" s="1"/>
  <c r="BE44" i="17"/>
  <c r="BF44" i="17" s="1"/>
  <c r="BE45" i="17"/>
  <c r="BF45" i="17" s="1"/>
  <c r="BE47" i="17"/>
  <c r="BF47" i="17" s="1"/>
  <c r="BE51" i="17"/>
  <c r="BE52" i="17"/>
  <c r="BE34" i="17"/>
  <c r="BF34" i="17" s="1"/>
  <c r="BE35" i="17"/>
  <c r="BF35" i="17" s="1"/>
  <c r="BE38" i="17"/>
  <c r="BF38" i="17" s="1"/>
  <c r="BE39" i="17"/>
  <c r="BF39" i="17" s="1"/>
  <c r="BE41" i="17"/>
  <c r="BF41" i="17" s="1"/>
  <c r="BE46" i="17"/>
  <c r="BF46" i="17" s="1"/>
  <c r="BE48" i="17"/>
  <c r="BE49" i="17"/>
  <c r="BE50" i="17"/>
  <c r="BF50" i="17" s="1"/>
  <c r="AI727" i="23"/>
  <c r="G79" i="8"/>
  <c r="AD1345" i="23"/>
  <c r="AI728" i="23"/>
  <c r="H79" i="8"/>
  <c r="C100" i="12"/>
  <c r="W1458" i="23"/>
  <c r="X1458" i="23"/>
  <c r="W1346" i="23"/>
  <c r="X1346" i="23"/>
  <c r="X1290" i="23"/>
  <c r="W1290" i="23"/>
  <c r="X1122" i="23"/>
  <c r="W1122" i="23"/>
  <c r="X954" i="23"/>
  <c r="W954" i="23"/>
  <c r="AH729" i="23"/>
  <c r="I49" i="8"/>
  <c r="X506" i="23"/>
  <c r="W506" i="23"/>
  <c r="U3675" i="22"/>
  <c r="AU70" i="22"/>
  <c r="BG70" i="22"/>
  <c r="U3621" i="22"/>
  <c r="AU69" i="22"/>
  <c r="BG69" i="22"/>
  <c r="U3567" i="22"/>
  <c r="AU68" i="22"/>
  <c r="BG68" i="22"/>
  <c r="U3405" i="22"/>
  <c r="AU65" i="22"/>
  <c r="BG65" i="22"/>
  <c r="U3351" i="22"/>
  <c r="AU64" i="22"/>
  <c r="BG64" i="22"/>
  <c r="U3297" i="22"/>
  <c r="AU63" i="22"/>
  <c r="BG63" i="22"/>
  <c r="U2919" i="22"/>
  <c r="AU56" i="22"/>
  <c r="BG56" i="22"/>
  <c r="U2703" i="22"/>
  <c r="AU52" i="22"/>
  <c r="BG52" i="22"/>
  <c r="U2487" i="22"/>
  <c r="AU48" i="22"/>
  <c r="BG48" i="22"/>
  <c r="U2217" i="22"/>
  <c r="AU43" i="22"/>
  <c r="BG43" i="22"/>
  <c r="U2163" i="22"/>
  <c r="AU42" i="22"/>
  <c r="BG42" i="22"/>
  <c r="U2001" i="22"/>
  <c r="AU39" i="22"/>
  <c r="BG39" i="22"/>
  <c r="U1785" i="22"/>
  <c r="AU35" i="22"/>
  <c r="BG35" i="22"/>
  <c r="U1461" i="22"/>
  <c r="AU29" i="22"/>
  <c r="BG29" i="22"/>
  <c r="U1353" i="22"/>
  <c r="AU27" i="22"/>
  <c r="BG27" i="22"/>
  <c r="J119" i="7"/>
  <c r="J57" i="7"/>
  <c r="U975" i="22"/>
  <c r="AU20" i="22"/>
  <c r="BG20" i="22"/>
  <c r="J115" i="7"/>
  <c r="J53" i="7"/>
  <c r="U759" i="22"/>
  <c r="AU16" i="22"/>
  <c r="BG16" i="22"/>
  <c r="J114" i="7"/>
  <c r="J52" i="7"/>
  <c r="U705" i="22"/>
  <c r="AU15" i="22"/>
  <c r="BG15" i="22"/>
  <c r="J49" i="7"/>
  <c r="J111" i="7"/>
  <c r="U543" i="22"/>
  <c r="AU12" i="22"/>
  <c r="BG12" i="22"/>
  <c r="J48" i="7"/>
  <c r="J110" i="7"/>
  <c r="U489" i="22"/>
  <c r="AU11" i="22"/>
  <c r="BG11" i="22"/>
  <c r="J107" i="7"/>
  <c r="J45" i="7"/>
  <c r="U327" i="22"/>
  <c r="AU8" i="22"/>
  <c r="BG8" i="22"/>
  <c r="J105" i="7"/>
  <c r="J43" i="7"/>
  <c r="U219" i="22"/>
  <c r="AU6" i="22"/>
  <c r="BG6" i="22"/>
  <c r="U49" i="17"/>
  <c r="F51" i="12"/>
  <c r="M101" i="12"/>
  <c r="Q101" i="12" s="1"/>
  <c r="O101" i="12"/>
  <c r="AD1626" i="23"/>
  <c r="AB1627" i="23"/>
  <c r="AC1627" i="23" s="1"/>
  <c r="O1627" i="23"/>
  <c r="M1627" i="23"/>
  <c r="N1627" i="23"/>
  <c r="M1347" i="23"/>
  <c r="N1347" i="23"/>
  <c r="O1347" i="23"/>
  <c r="Y1347" i="23" s="1"/>
  <c r="AB1347" i="23"/>
  <c r="AC1347" i="23" s="1"/>
  <c r="AB1067" i="23"/>
  <c r="AC1067" i="23" s="1"/>
  <c r="O1067" i="23"/>
  <c r="Y1067" i="23" s="1"/>
  <c r="M1067" i="23"/>
  <c r="N1067" i="23"/>
  <c r="AD898" i="23"/>
  <c r="AB899" i="23"/>
  <c r="AC899" i="23" s="1"/>
  <c r="O899" i="23"/>
  <c r="Y899" i="23" s="1"/>
  <c r="M899" i="23"/>
  <c r="N899" i="23"/>
  <c r="AD730" i="23"/>
  <c r="AG730" i="23"/>
  <c r="AD450" i="23"/>
  <c r="AB339" i="23"/>
  <c r="AC339" i="23" s="1"/>
  <c r="O339" i="23"/>
  <c r="Y339" i="23" s="1"/>
  <c r="M339" i="23"/>
  <c r="N339" i="23"/>
  <c r="M283" i="23"/>
  <c r="N283" i="23"/>
  <c r="AB283" i="23"/>
  <c r="AC283" i="23" s="1"/>
  <c r="O283" i="23"/>
  <c r="Y283" i="23" s="1"/>
  <c r="M4138" i="22"/>
  <c r="N4138" i="22"/>
  <c r="U4138" i="22" s="1"/>
  <c r="BT71" i="22"/>
  <c r="M3730" i="22"/>
  <c r="N3730" i="22"/>
  <c r="M3460" i="22"/>
  <c r="N3460" i="22"/>
  <c r="BT66" i="22"/>
  <c r="M3352" i="22"/>
  <c r="N3352" i="22"/>
  <c r="BT64" i="22"/>
  <c r="M3298" i="22"/>
  <c r="N3298" i="22"/>
  <c r="M2920" i="22"/>
  <c r="N2920" i="22"/>
  <c r="M2704" i="22"/>
  <c r="N2704" i="22"/>
  <c r="BT51" i="22"/>
  <c r="M2650" i="22"/>
  <c r="N2650" i="22"/>
  <c r="M2596" i="22"/>
  <c r="N2596" i="22"/>
  <c r="BT50" i="22"/>
  <c r="N1462" i="22"/>
  <c r="M1462" i="22"/>
  <c r="N1408" i="22"/>
  <c r="M1408" i="22"/>
  <c r="BT28" i="22"/>
  <c r="BT22" i="22"/>
  <c r="K90" i="7"/>
  <c r="M1084" i="22"/>
  <c r="N1084" i="22"/>
  <c r="BT21" i="22"/>
  <c r="K89" i="7"/>
  <c r="M1030" i="22"/>
  <c r="N1030" i="22"/>
  <c r="M760" i="22"/>
  <c r="N760" i="22"/>
  <c r="BT16" i="22"/>
  <c r="K84" i="7"/>
  <c r="BT15" i="22"/>
  <c r="K83" i="7"/>
  <c r="M706" i="22"/>
  <c r="N706" i="22"/>
  <c r="BT11" i="22"/>
  <c r="K79" i="7"/>
  <c r="M490" i="22"/>
  <c r="N490" i="22"/>
  <c r="BT8" i="22"/>
  <c r="K76" i="7"/>
  <c r="N328" i="22"/>
  <c r="M328" i="22"/>
  <c r="BT7" i="22"/>
  <c r="N274" i="22"/>
  <c r="M274" i="22"/>
  <c r="O50" i="17"/>
  <c r="E102" i="12"/>
  <c r="N102" i="12"/>
  <c r="N50" i="17"/>
  <c r="M50" i="17"/>
  <c r="J96" i="7"/>
  <c r="X1571" i="23"/>
  <c r="W1571" i="23"/>
  <c r="W1515" i="23"/>
  <c r="X1515" i="23"/>
  <c r="K1516" i="23"/>
  <c r="F1516" i="23"/>
  <c r="X1459" i="23"/>
  <c r="W1459" i="23"/>
  <c r="F1460" i="23"/>
  <c r="K1460" i="23"/>
  <c r="W1403" i="23"/>
  <c r="X1403" i="23"/>
  <c r="K1348" i="23"/>
  <c r="F1348" i="23"/>
  <c r="X1291" i="23"/>
  <c r="W1291" i="23"/>
  <c r="W1235" i="23"/>
  <c r="X1235" i="23"/>
  <c r="X1179" i="23"/>
  <c r="W1179" i="23"/>
  <c r="W1123" i="23"/>
  <c r="X1123" i="23"/>
  <c r="F1124" i="23"/>
  <c r="K1124" i="23"/>
  <c r="F1068" i="23"/>
  <c r="K1068" i="23"/>
  <c r="W1011" i="23"/>
  <c r="X1011" i="23"/>
  <c r="F1012" i="23"/>
  <c r="K1012" i="23"/>
  <c r="X955" i="23"/>
  <c r="W955" i="23"/>
  <c r="X843" i="23"/>
  <c r="W843" i="23"/>
  <c r="X787" i="23"/>
  <c r="W787" i="23"/>
  <c r="X731" i="23"/>
  <c r="W731" i="23"/>
  <c r="N675" i="23"/>
  <c r="X675" i="23"/>
  <c r="W675" i="23"/>
  <c r="X619" i="23"/>
  <c r="W619" i="23"/>
  <c r="F620" i="23"/>
  <c r="K620" i="23"/>
  <c r="X563" i="23"/>
  <c r="W563" i="23"/>
  <c r="K564" i="23"/>
  <c r="F564" i="23"/>
  <c r="X507" i="23"/>
  <c r="W507" i="23"/>
  <c r="X451" i="23"/>
  <c r="W451" i="23"/>
  <c r="X395" i="23"/>
  <c r="W395" i="23"/>
  <c r="F284" i="23"/>
  <c r="K284" i="23"/>
  <c r="P102" i="12"/>
  <c r="D4655" i="22"/>
  <c r="F4655" i="22"/>
  <c r="O4655" i="22" s="1"/>
  <c r="F4139" i="22"/>
  <c r="O4139" i="22" s="1"/>
  <c r="K4139" i="22"/>
  <c r="F4085" i="22"/>
  <c r="O4085" i="22" s="1"/>
  <c r="K4085" i="22"/>
  <c r="F3785" i="22"/>
  <c r="O3785" i="22" s="1"/>
  <c r="K3785" i="22"/>
  <c r="BU70" i="22"/>
  <c r="F3623" i="22"/>
  <c r="O3623" i="22" s="1"/>
  <c r="K3623" i="22"/>
  <c r="F3569" i="22"/>
  <c r="O3569" i="22" s="1"/>
  <c r="K3569" i="22"/>
  <c r="BU67" i="22"/>
  <c r="K3407" i="22"/>
  <c r="F3407" i="22"/>
  <c r="O3407" i="22" s="1"/>
  <c r="F3299" i="22"/>
  <c r="O3299" i="22" s="1"/>
  <c r="BU63" i="22" s="1"/>
  <c r="K3299" i="22"/>
  <c r="BU61" i="22"/>
  <c r="BU60" i="22"/>
  <c r="BU59" i="22"/>
  <c r="K3029" i="22"/>
  <c r="F3029" i="22"/>
  <c r="O3029" i="22" s="1"/>
  <c r="F2975" i="22"/>
  <c r="O2975" i="22" s="1"/>
  <c r="K2975" i="22"/>
  <c r="BU54" i="22"/>
  <c r="BU53" i="22"/>
  <c r="BU52" i="22"/>
  <c r="K2651" i="22"/>
  <c r="F2651" i="22"/>
  <c r="O2651" i="22" s="1"/>
  <c r="F2543" i="22"/>
  <c r="O2543" i="22" s="1"/>
  <c r="K2543" i="22"/>
  <c r="BU47" i="22"/>
  <c r="BU46" i="22"/>
  <c r="BU45" i="22"/>
  <c r="BU44" i="22"/>
  <c r="BU43" i="22"/>
  <c r="BU42" i="22"/>
  <c r="BU40" i="22"/>
  <c r="BU39" i="22"/>
  <c r="BU38" i="22"/>
  <c r="F1895" i="22"/>
  <c r="O1895" i="22" s="1"/>
  <c r="K1895" i="22"/>
  <c r="K1841" i="22"/>
  <c r="F1841" i="22"/>
  <c r="O1841" i="22" s="1"/>
  <c r="K1787" i="22"/>
  <c r="F1787" i="22"/>
  <c r="O1787" i="22" s="1"/>
  <c r="BU33" i="22"/>
  <c r="BU32" i="22"/>
  <c r="BU31" i="22"/>
  <c r="BU30" i="22"/>
  <c r="F1463" i="22"/>
  <c r="O1463" i="22" s="1"/>
  <c r="BU29" i="22" s="1"/>
  <c r="K1463" i="22"/>
  <c r="F1409" i="22"/>
  <c r="O1409" i="22" s="1"/>
  <c r="K1409" i="22"/>
  <c r="BU27" i="22"/>
  <c r="BU26" i="22"/>
  <c r="BU25" i="22"/>
  <c r="F1139" i="22"/>
  <c r="O1139" i="22" s="1"/>
  <c r="K1139" i="22"/>
  <c r="F1085" i="22"/>
  <c r="O1085" i="22" s="1"/>
  <c r="I1099" i="22" s="1"/>
  <c r="K1085" i="22"/>
  <c r="F815" i="22"/>
  <c r="O815" i="22" s="1"/>
  <c r="K815" i="22"/>
  <c r="F761" i="22"/>
  <c r="O761" i="22" s="1"/>
  <c r="K761" i="22"/>
  <c r="K491" i="22"/>
  <c r="F491" i="22"/>
  <c r="O491" i="22" s="1"/>
  <c r="K383" i="22"/>
  <c r="F383" i="22"/>
  <c r="O383" i="22" s="1"/>
  <c r="K329" i="22"/>
  <c r="F329" i="22"/>
  <c r="O329" i="22" s="1"/>
  <c r="F50" i="18"/>
  <c r="G50" i="18"/>
  <c r="H50" i="18"/>
  <c r="BT63" i="22"/>
  <c r="BT56" i="22"/>
  <c r="BT29" i="22"/>
  <c r="BF51" i="17" l="1"/>
  <c r="K1573" i="23"/>
  <c r="F1573" i="23"/>
  <c r="K621" i="23"/>
  <c r="F621" i="23"/>
  <c r="K4248" i="22"/>
  <c r="F4248" i="22"/>
  <c r="O4248" i="22" s="1"/>
  <c r="K3516" i="22"/>
  <c r="F3516" i="22"/>
  <c r="O3516" i="22" s="1"/>
  <c r="BV60" i="22"/>
  <c r="I3151" i="22"/>
  <c r="CK60" i="22" s="1"/>
  <c r="BV59" i="22"/>
  <c r="I3097" i="22"/>
  <c r="CK59" i="22" s="1"/>
  <c r="K2976" i="22"/>
  <c r="F2976" i="22"/>
  <c r="O2976" i="22" s="1"/>
  <c r="BV57" i="22" s="1"/>
  <c r="BV53" i="22"/>
  <c r="I2773" i="22"/>
  <c r="CK53" i="22" s="1"/>
  <c r="K2706" i="22"/>
  <c r="F2706" i="22"/>
  <c r="O2706" i="22" s="1"/>
  <c r="K2328" i="22"/>
  <c r="F2328" i="22"/>
  <c r="O2328" i="22" s="1"/>
  <c r="BV38" i="22"/>
  <c r="I1963" i="22"/>
  <c r="CK38" i="22" s="1"/>
  <c r="BV31" i="22"/>
  <c r="I1585" i="22"/>
  <c r="CK31" i="22" s="1"/>
  <c r="K1410" i="22"/>
  <c r="F1410" i="22"/>
  <c r="O1410" i="22" s="1"/>
  <c r="BV28" i="22" s="1"/>
  <c r="K1140" i="22"/>
  <c r="F1140" i="22"/>
  <c r="O1140" i="22" s="1"/>
  <c r="K600" i="22"/>
  <c r="F600" i="22"/>
  <c r="O600" i="22" s="1"/>
  <c r="K330" i="22"/>
  <c r="F330" i="22"/>
  <c r="O330" i="22" s="1"/>
  <c r="I343"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K1462" i="23" s="1"/>
  <c r="E1462" i="23"/>
  <c r="F1462" i="23"/>
  <c r="O1462" i="23" s="1"/>
  <c r="G1462" i="23"/>
  <c r="B1463" i="23"/>
  <c r="J1405" i="23"/>
  <c r="D1405" i="23"/>
  <c r="P1405" i="23"/>
  <c r="Q1405" i="23"/>
  <c r="R1405" i="23"/>
  <c r="AF1405" i="23"/>
  <c r="L1406" i="23"/>
  <c r="I1406" i="23"/>
  <c r="C1406" i="23"/>
  <c r="K1406" i="23" s="1"/>
  <c r="E1406" i="23"/>
  <c r="F1406" i="23"/>
  <c r="O1406" i="23" s="1"/>
  <c r="G1406" i="23"/>
  <c r="B1407" i="23"/>
  <c r="L1350" i="23"/>
  <c r="I1350" i="23"/>
  <c r="C1350" i="23"/>
  <c r="K1350" i="23" s="1"/>
  <c r="E1350" i="23"/>
  <c r="F1350" i="23"/>
  <c r="O1350" i="23" s="1"/>
  <c r="G1350" i="23"/>
  <c r="B1351" i="23"/>
  <c r="J1349" i="23"/>
  <c r="D1349" i="23"/>
  <c r="P1349" i="23"/>
  <c r="Q1349" i="23"/>
  <c r="R1349" i="23"/>
  <c r="AF1349" i="23"/>
  <c r="L1362" i="23" s="1"/>
  <c r="M1293" i="23"/>
  <c r="J1293" i="23"/>
  <c r="N1293" i="23" s="1"/>
  <c r="D1293" i="23"/>
  <c r="O1293" i="23"/>
  <c r="Y1293" i="23" s="1"/>
  <c r="AB1293" i="23"/>
  <c r="AC1293" i="23"/>
  <c r="Q1293" i="23"/>
  <c r="R1293" i="23"/>
  <c r="P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J1069" i="23"/>
  <c r="D1069" i="23"/>
  <c r="Q1069" i="23"/>
  <c r="R1069" i="23"/>
  <c r="P1069" i="23"/>
  <c r="AF1069" i="23"/>
  <c r="L1070" i="23"/>
  <c r="I1070" i="23"/>
  <c r="C1070" i="23"/>
  <c r="E1070" i="23"/>
  <c r="G1070" i="23"/>
  <c r="B1071" i="23"/>
  <c r="J1013" i="23"/>
  <c r="D1013" i="23"/>
  <c r="Q1013" i="23"/>
  <c r="P1013" i="23"/>
  <c r="R1013" i="23"/>
  <c r="AF1013" i="23"/>
  <c r="L1014" i="23"/>
  <c r="I1014" i="23"/>
  <c r="C1014" i="23"/>
  <c r="K1014" i="23" s="1"/>
  <c r="E1014" i="23"/>
  <c r="F1014" i="23"/>
  <c r="O1014" i="23" s="1"/>
  <c r="G1014" i="23"/>
  <c r="B1015" i="23"/>
  <c r="J957" i="23"/>
  <c r="D957" i="23"/>
  <c r="Q957" i="23"/>
  <c r="P957" i="23"/>
  <c r="R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Q845" i="23"/>
  <c r="R845" i="23"/>
  <c r="P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E734" i="23"/>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J285" i="23"/>
  <c r="D285" i="23"/>
  <c r="P285" i="23"/>
  <c r="Q285" i="23"/>
  <c r="R285" i="23"/>
  <c r="AF285" i="23"/>
  <c r="L286" i="23"/>
  <c r="I286" i="23"/>
  <c r="C286" i="23"/>
  <c r="E286" i="23"/>
  <c r="G286" i="23"/>
  <c r="B287" i="23"/>
  <c r="D4764" i="22"/>
  <c r="J4764" i="22"/>
  <c r="N4764" i="22" s="1"/>
  <c r="P4764" i="22"/>
  <c r="Q4764" i="22"/>
  <c r="R4764" i="22"/>
  <c r="M4764" i="22"/>
  <c r="C4765" i="22"/>
  <c r="F4765" i="22" s="1"/>
  <c r="E4765" i="22"/>
  <c r="G4765" i="22"/>
  <c r="L4765" i="22"/>
  <c r="I4765" i="22"/>
  <c r="K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D3786" i="22"/>
  <c r="J3786" i="22"/>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E3733" i="22"/>
  <c r="G3733" i="22"/>
  <c r="I3733" i="22"/>
  <c r="B3734" i="22"/>
  <c r="U3677" i="22"/>
  <c r="AW70" i="22"/>
  <c r="BI70" i="22"/>
  <c r="D3678" i="22"/>
  <c r="J3678" i="22"/>
  <c r="P3678" i="22"/>
  <c r="Q3678" i="22"/>
  <c r="R3678" i="22"/>
  <c r="L3679" i="22"/>
  <c r="C3679" i="22"/>
  <c r="E3679" i="22"/>
  <c r="G3679" i="22"/>
  <c r="I3679" i="22"/>
  <c r="B3680" i="22"/>
  <c r="P3624" i="22"/>
  <c r="Q3624" i="22"/>
  <c r="R3624" i="22"/>
  <c r="J3624" i="22"/>
  <c r="D3624" i="22"/>
  <c r="L3625" i="22"/>
  <c r="C3625" i="22"/>
  <c r="K3625" i="22" s="1"/>
  <c r="E3625" i="22"/>
  <c r="F3625" i="22"/>
  <c r="O3625" i="22" s="1"/>
  <c r="G3625" i="22"/>
  <c r="I3625" i="22"/>
  <c r="B3626" i="22"/>
  <c r="P3570" i="22"/>
  <c r="Q3570" i="22"/>
  <c r="R3570" i="22"/>
  <c r="L3571" i="22"/>
  <c r="E3571" i="22"/>
  <c r="G3571" i="22"/>
  <c r="I3571" i="22"/>
  <c r="B3572" i="22"/>
  <c r="C3571" i="22"/>
  <c r="K3571" i="22" s="1"/>
  <c r="F3571" i="22"/>
  <c r="O3571" i="22" s="1"/>
  <c r="D3570" i="22"/>
  <c r="J3570" i="22"/>
  <c r="U3515" i="22"/>
  <c r="AW67" i="22"/>
  <c r="BI67" i="22"/>
  <c r="M3516" i="22"/>
  <c r="D3516" i="22"/>
  <c r="J3516" i="22"/>
  <c r="N3516" i="22" s="1"/>
  <c r="P3516" i="22"/>
  <c r="Q3516" i="22"/>
  <c r="R3516" i="22"/>
  <c r="L3517" i="22"/>
  <c r="C3517" i="22"/>
  <c r="E3517" i="22"/>
  <c r="G3517" i="22"/>
  <c r="I3517" i="22"/>
  <c r="B3518" i="22"/>
  <c r="U3461" i="22"/>
  <c r="AW66" i="22"/>
  <c r="BI66" i="22"/>
  <c r="M3462" i="22"/>
  <c r="D3462" i="22"/>
  <c r="J3462" i="22"/>
  <c r="N3462" i="22" s="1"/>
  <c r="P3462" i="22"/>
  <c r="Q3462" i="22"/>
  <c r="R3462" i="22"/>
  <c r="L3463" i="22"/>
  <c r="C3463" i="22"/>
  <c r="E3463" i="22"/>
  <c r="G3463" i="22"/>
  <c r="I3463" i="22"/>
  <c r="B3464" i="22"/>
  <c r="M3408" i="22"/>
  <c r="D3408" i="22"/>
  <c r="J3408" i="22"/>
  <c r="N3408" i="22" s="1"/>
  <c r="P3408" i="22"/>
  <c r="Q3408" i="22"/>
  <c r="R3408" i="22"/>
  <c r="L3409" i="22"/>
  <c r="C3409" i="22"/>
  <c r="E3409" i="22"/>
  <c r="G3409" i="22"/>
  <c r="I3409" i="22"/>
  <c r="B3410" i="22"/>
  <c r="U3353" i="22"/>
  <c r="AW64" i="22"/>
  <c r="BI64" i="22"/>
  <c r="M3354" i="22"/>
  <c r="D3354" i="22"/>
  <c r="J3354" i="22"/>
  <c r="N3354" i="22" s="1"/>
  <c r="Q3354" i="22"/>
  <c r="P3354" i="22"/>
  <c r="R3354" i="22"/>
  <c r="L3355" i="22"/>
  <c r="C3355" i="22"/>
  <c r="E3355" i="22"/>
  <c r="G3355" i="22"/>
  <c r="I3355" i="22"/>
  <c r="B3356" i="22"/>
  <c r="D3300" i="22"/>
  <c r="J3300" i="22"/>
  <c r="Q3300" i="22"/>
  <c r="P3300" i="22"/>
  <c r="R3300" i="22"/>
  <c r="L3301" i="22"/>
  <c r="C3301" i="22"/>
  <c r="K3301" i="22" s="1"/>
  <c r="E3301" i="22"/>
  <c r="F3301" i="22"/>
  <c r="O3301" i="22" s="1"/>
  <c r="G3301" i="22"/>
  <c r="I3301" i="22"/>
  <c r="B3302" i="22"/>
  <c r="U3245" i="22"/>
  <c r="AW62" i="22"/>
  <c r="BI62" i="22"/>
  <c r="M3246" i="22"/>
  <c r="D3246" i="22"/>
  <c r="J3246" i="22"/>
  <c r="N3246" i="22" s="1"/>
  <c r="I3259" i="22"/>
  <c r="CK62" i="22" s="1"/>
  <c r="BV62" i="22"/>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E3193" i="22"/>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E3085" i="22"/>
  <c r="G3085" i="22"/>
  <c r="I3085" i="22"/>
  <c r="B3086" i="22"/>
  <c r="M3030" i="22"/>
  <c r="D3030" i="22"/>
  <c r="J3030" i="22"/>
  <c r="N3030" i="22" s="1"/>
  <c r="P3030" i="22"/>
  <c r="Q3030" i="22"/>
  <c r="R3030" i="22"/>
  <c r="L3031" i="22"/>
  <c r="C3031" i="22"/>
  <c r="K3031" i="22" s="1"/>
  <c r="E3031" i="22"/>
  <c r="F3031" i="22"/>
  <c r="O3031" i="22" s="1"/>
  <c r="G3031" i="22"/>
  <c r="I3031" i="22"/>
  <c r="B3032" i="22"/>
  <c r="M2976" i="22"/>
  <c r="D2976" i="22"/>
  <c r="J2976" i="22"/>
  <c r="N2976" i="22" s="1"/>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D2652" i="22"/>
  <c r="J2652" i="22"/>
  <c r="Q2652" i="22"/>
  <c r="P2652" i="22"/>
  <c r="R2652" i="22"/>
  <c r="L2653" i="22"/>
  <c r="E2653" i="22"/>
  <c r="G2653" i="22"/>
  <c r="B2654" i="22"/>
  <c r="C2653" i="22"/>
  <c r="K2653" i="22" s="1"/>
  <c r="I2653" i="22"/>
  <c r="F2653" i="22"/>
  <c r="O2653" i="22" s="1"/>
  <c r="U2597" i="22"/>
  <c r="AW50" i="22"/>
  <c r="BI50"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U2489" i="22"/>
  <c r="AW48" i="22"/>
  <c r="BI48" i="22"/>
  <c r="D2490" i="22"/>
  <c r="J2490" i="22"/>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U2381" i="22"/>
  <c r="AW46" i="22"/>
  <c r="BI46" i="22"/>
  <c r="D2382" i="22"/>
  <c r="J2382" i="22"/>
  <c r="P2382" i="22"/>
  <c r="Q2382" i="22"/>
  <c r="R2382" i="22"/>
  <c r="L2383" i="22"/>
  <c r="C2383" i="22"/>
  <c r="E2383" i="22"/>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E2275" i="22"/>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D2058" i="22"/>
  <c r="J2058" i="22"/>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E1951" i="22"/>
  <c r="G1951" i="22"/>
  <c r="I1951" i="22"/>
  <c r="B1952" i="22"/>
  <c r="M1896" i="22"/>
  <c r="D1896" i="22"/>
  <c r="J1896" i="22"/>
  <c r="N1896" i="22" s="1"/>
  <c r="P1896" i="22"/>
  <c r="Q1896" i="22"/>
  <c r="R1896" i="22"/>
  <c r="L1897" i="22"/>
  <c r="C1897" i="22"/>
  <c r="E1897" i="22"/>
  <c r="G1897" i="22"/>
  <c r="I1897" i="22"/>
  <c r="B1898" i="22"/>
  <c r="M1842" i="22"/>
  <c r="D1842" i="22"/>
  <c r="J1842" i="22"/>
  <c r="N1842" i="22" s="1"/>
  <c r="P1842" i="22"/>
  <c r="Q1842" i="22"/>
  <c r="R1842" i="22"/>
  <c r="L1843" i="22"/>
  <c r="C1843" i="22"/>
  <c r="E1843" i="22"/>
  <c r="G1843" i="22"/>
  <c r="I1843" i="22"/>
  <c r="B1844" i="22"/>
  <c r="M1788" i="22"/>
  <c r="D1788" i="22"/>
  <c r="J1788" i="22"/>
  <c r="N1788" i="22" s="1"/>
  <c r="P1788" i="22"/>
  <c r="Q1788" i="22"/>
  <c r="R1788" i="22"/>
  <c r="L1789" i="22"/>
  <c r="C1789" i="22"/>
  <c r="E1789" i="22"/>
  <c r="G1789" i="22"/>
  <c r="I1789" i="22"/>
  <c r="B1790" i="22"/>
  <c r="U1733" i="22"/>
  <c r="AW34" i="22"/>
  <c r="BI34" i="22"/>
  <c r="M1734" i="22"/>
  <c r="D1734" i="22"/>
  <c r="J1734" i="22"/>
  <c r="N1734" i="22" s="1"/>
  <c r="I1747" i="22"/>
  <c r="CK34" i="22" s="1"/>
  <c r="BV34" i="22"/>
  <c r="P1734" i="22"/>
  <c r="Q1734" i="22"/>
  <c r="R1734" i="22"/>
  <c r="L1735" i="22"/>
  <c r="C1735" i="22"/>
  <c r="K1735" i="22" s="1"/>
  <c r="E1735" i="22"/>
  <c r="F1735" i="22"/>
  <c r="O1735" i="22" s="1"/>
  <c r="G1735" i="22"/>
  <c r="I1735" i="22"/>
  <c r="B1736" i="22"/>
  <c r="U1679" i="22"/>
  <c r="AW33" i="22"/>
  <c r="BI33" i="22"/>
  <c r="D1680" i="22"/>
  <c r="J1680" i="22"/>
  <c r="P1680" i="22"/>
  <c r="Q1680" i="22"/>
  <c r="R1680" i="22"/>
  <c r="L1681" i="22"/>
  <c r="C1681" i="22"/>
  <c r="K1681" i="22" s="1"/>
  <c r="E1681" i="22"/>
  <c r="F1681" i="22"/>
  <c r="O1681" i="22" s="1"/>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P1464" i="22"/>
  <c r="Q1464" i="22"/>
  <c r="R1464" i="22"/>
  <c r="L1465" i="22"/>
  <c r="B1466" i="22"/>
  <c r="I1465" i="22"/>
  <c r="C1465" i="22"/>
  <c r="E1465" i="22"/>
  <c r="G1465" i="22"/>
  <c r="J1464" i="22"/>
  <c r="D1464" i="22"/>
  <c r="M1410" i="22"/>
  <c r="J1410" i="22"/>
  <c r="N1410" i="22" s="1"/>
  <c r="D1410" i="22"/>
  <c r="P1410" i="22"/>
  <c r="Q1410" i="22"/>
  <c r="R1410" i="22"/>
  <c r="L1411" i="22"/>
  <c r="G1411" i="22"/>
  <c r="C1411" i="22"/>
  <c r="K1411" i="22" s="1"/>
  <c r="E1411" i="22"/>
  <c r="F1411" i="22"/>
  <c r="O1411" i="22" s="1"/>
  <c r="B1412" i="22"/>
  <c r="I1411" i="22"/>
  <c r="U1355" i="22"/>
  <c r="AW27" i="22"/>
  <c r="BI27" i="22"/>
  <c r="D1356" i="22"/>
  <c r="J1356" i="22"/>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L61" i="7"/>
  <c r="L123" i="7"/>
  <c r="U1193" i="22"/>
  <c r="AW24" i="22"/>
  <c r="BI24" i="22"/>
  <c r="CK24" i="22"/>
  <c r="E29" i="7"/>
  <c r="M1194" i="22"/>
  <c r="D1194" i="22"/>
  <c r="J1194" i="22"/>
  <c r="N1194" i="22" s="1"/>
  <c r="M92" i="7"/>
  <c r="BV24" i="22"/>
  <c r="P1194" i="22"/>
  <c r="Q1194" i="22"/>
  <c r="R1194" i="22"/>
  <c r="L1195" i="22"/>
  <c r="C1195" i="22"/>
  <c r="E1195" i="22"/>
  <c r="G1195" i="22"/>
  <c r="I1195" i="22"/>
  <c r="B1196" i="22"/>
  <c r="M1140" i="22"/>
  <c r="D1140" i="22"/>
  <c r="J1140" i="22"/>
  <c r="N1140" i="22" s="1"/>
  <c r="L1141" i="22"/>
  <c r="C1141" i="22"/>
  <c r="K1141" i="22" s="1"/>
  <c r="E1141" i="22"/>
  <c r="G1141" i="22"/>
  <c r="I1141" i="22"/>
  <c r="F1141" i="22"/>
  <c r="O1141" i="22" s="1"/>
  <c r="B1142" i="22"/>
  <c r="P1140" i="22"/>
  <c r="Q1140" i="22"/>
  <c r="R1140" i="22"/>
  <c r="M91" i="7"/>
  <c r="BV23" i="22"/>
  <c r="M1086" i="22"/>
  <c r="D1086" i="22"/>
  <c r="J1086" i="22"/>
  <c r="N1086" i="22" s="1"/>
  <c r="M90" i="7"/>
  <c r="BV22" i="22"/>
  <c r="P1086" i="22"/>
  <c r="Q1086" i="22"/>
  <c r="R1086" i="22"/>
  <c r="L1087" i="22"/>
  <c r="C1087" i="22"/>
  <c r="K1087" i="22" s="1"/>
  <c r="E1087" i="22"/>
  <c r="F1087" i="22"/>
  <c r="O1087" i="22" s="1"/>
  <c r="G1087" i="22"/>
  <c r="I1087" i="22"/>
  <c r="B1088" i="22"/>
  <c r="L120" i="7"/>
  <c r="L58" i="7"/>
  <c r="U1031" i="22"/>
  <c r="AW21" i="22"/>
  <c r="BI21"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M978" i="22"/>
  <c r="D978" i="22"/>
  <c r="J978" i="22"/>
  <c r="N978" i="22" s="1"/>
  <c r="I991" i="22"/>
  <c r="M88" i="7"/>
  <c r="BV20" i="22"/>
  <c r="P978" i="22"/>
  <c r="Q978" i="22"/>
  <c r="R978" i="22"/>
  <c r="L979" i="22"/>
  <c r="C979" i="22"/>
  <c r="K979" i="22" s="1"/>
  <c r="E979" i="22"/>
  <c r="F979" i="22"/>
  <c r="O979" i="22" s="1"/>
  <c r="G979" i="22"/>
  <c r="I979" i="22"/>
  <c r="B980" i="22"/>
  <c r="L56" i="7"/>
  <c r="L118" i="7"/>
  <c r="U923" i="22"/>
  <c r="AW19" i="22"/>
  <c r="BI19" i="22"/>
  <c r="D924" i="22"/>
  <c r="J924" i="22"/>
  <c r="P924" i="22"/>
  <c r="Q924" i="22"/>
  <c r="R924" i="22"/>
  <c r="L925" i="22"/>
  <c r="C925" i="22"/>
  <c r="E925" i="22"/>
  <c r="G925" i="22"/>
  <c r="I925" i="22"/>
  <c r="B926" i="22"/>
  <c r="L117" i="7"/>
  <c r="L55" i="7"/>
  <c r="U869" i="22"/>
  <c r="AW18" i="22"/>
  <c r="BI18" i="22"/>
  <c r="D870" i="22"/>
  <c r="J870" i="22"/>
  <c r="P870" i="22"/>
  <c r="Q870" i="22"/>
  <c r="R870" i="22"/>
  <c r="L871" i="22"/>
  <c r="C871" i="22"/>
  <c r="K871" i="22" s="1"/>
  <c r="E871" i="22"/>
  <c r="F871" i="22"/>
  <c r="O871" i="22" s="1"/>
  <c r="G871" i="22"/>
  <c r="I871" i="22"/>
  <c r="B872" i="22"/>
  <c r="M816" i="22"/>
  <c r="D816" i="22"/>
  <c r="J816" i="22"/>
  <c r="N816" i="22" s="1"/>
  <c r="M85" i="7"/>
  <c r="BV17" i="22"/>
  <c r="P816" i="22"/>
  <c r="Q816" i="22"/>
  <c r="R816" i="22"/>
  <c r="L817" i="22"/>
  <c r="C817" i="22"/>
  <c r="E817" i="22"/>
  <c r="G817" i="22"/>
  <c r="I817" i="22"/>
  <c r="B818" i="22"/>
  <c r="M762" i="22"/>
  <c r="D762" i="22"/>
  <c r="J762" i="22"/>
  <c r="N762" i="22" s="1"/>
  <c r="M84" i="7"/>
  <c r="BV16" i="22"/>
  <c r="P762" i="22"/>
  <c r="Q762" i="22"/>
  <c r="R762" i="22"/>
  <c r="L763" i="22"/>
  <c r="C763" i="22"/>
  <c r="K763" i="22" s="1"/>
  <c r="E763" i="22"/>
  <c r="F763" i="22"/>
  <c r="O763" i="22" s="1"/>
  <c r="G763" i="22"/>
  <c r="I763" i="22"/>
  <c r="B764" i="22"/>
  <c r="L52" i="7"/>
  <c r="L114"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CK14" i="22"/>
  <c r="E19" i="7"/>
  <c r="M654" i="22"/>
  <c r="D654" i="22"/>
  <c r="J654" i="22"/>
  <c r="N654" i="22" s="1"/>
  <c r="M82" i="7"/>
  <c r="BV14" i="22"/>
  <c r="P654" i="22"/>
  <c r="Q654" i="22"/>
  <c r="R654" i="22"/>
  <c r="L655" i="22"/>
  <c r="C655" i="22"/>
  <c r="E655" i="22"/>
  <c r="G655" i="22"/>
  <c r="I655" i="22"/>
  <c r="B656" i="22"/>
  <c r="L112" i="7"/>
  <c r="L50" i="7"/>
  <c r="U599" i="22"/>
  <c r="AW13" i="22"/>
  <c r="BI13" i="22"/>
  <c r="M600" i="22"/>
  <c r="D600" i="22"/>
  <c r="J600" i="22"/>
  <c r="N600" i="22" s="1"/>
  <c r="I613" i="22"/>
  <c r="M81" i="7"/>
  <c r="BV13" i="22"/>
  <c r="P600" i="22"/>
  <c r="Q600" i="22"/>
  <c r="R600" i="22"/>
  <c r="L601" i="22"/>
  <c r="C601" i="22"/>
  <c r="K601" i="22" s="1"/>
  <c r="E601" i="22"/>
  <c r="F601" i="22"/>
  <c r="O601" i="22" s="1"/>
  <c r="G601" i="22"/>
  <c r="I601" i="22"/>
  <c r="B602" i="22"/>
  <c r="L111" i="7"/>
  <c r="L49" i="7"/>
  <c r="U545" i="22"/>
  <c r="AW12" i="22"/>
  <c r="BI12" i="22"/>
  <c r="P546" i="22"/>
  <c r="Q546" i="22"/>
  <c r="R546" i="22"/>
  <c r="L547" i="22"/>
  <c r="I547" i="22"/>
  <c r="B548" i="22"/>
  <c r="C547" i="22"/>
  <c r="E547" i="22"/>
  <c r="G547" i="22"/>
  <c r="D546" i="22"/>
  <c r="J546" i="22"/>
  <c r="L493" i="22"/>
  <c r="C493" i="22"/>
  <c r="E493" i="22"/>
  <c r="G493" i="22"/>
  <c r="I493" i="22"/>
  <c r="B494" i="22"/>
  <c r="J492" i="22"/>
  <c r="D492" i="22"/>
  <c r="P492" i="22"/>
  <c r="Q492" i="22"/>
  <c r="R492" i="22"/>
  <c r="L47" i="7"/>
  <c r="L109" i="7"/>
  <c r="U437" i="22"/>
  <c r="AW10" i="22"/>
  <c r="BI10" i="22"/>
  <c r="M438" i="22"/>
  <c r="D438" i="22"/>
  <c r="J438" i="22"/>
  <c r="N438" i="22" s="1"/>
  <c r="I451" i="22"/>
  <c r="M78" i="7"/>
  <c r="BV10" i="22"/>
  <c r="P438" i="22"/>
  <c r="Q438" i="22"/>
  <c r="R438" i="22"/>
  <c r="L439" i="22"/>
  <c r="C439" i="22"/>
  <c r="E439" i="22"/>
  <c r="G439" i="22"/>
  <c r="I439" i="22"/>
  <c r="B440" i="22"/>
  <c r="P384" i="22"/>
  <c r="Q384" i="22"/>
  <c r="R384" i="22"/>
  <c r="J384" i="22"/>
  <c r="D384" i="22"/>
  <c r="L385" i="22"/>
  <c r="G385" i="22"/>
  <c r="I385" i="22"/>
  <c r="E385" i="22"/>
  <c r="B386" i="22"/>
  <c r="C385" i="22"/>
  <c r="M330" i="22"/>
  <c r="P330" i="22"/>
  <c r="Q330" i="22"/>
  <c r="R330" i="22"/>
  <c r="D330" i="22"/>
  <c r="J330" i="22"/>
  <c r="N330" i="22" s="1"/>
  <c r="L331" i="22"/>
  <c r="G331" i="22"/>
  <c r="C331" i="22"/>
  <c r="K331" i="22" s="1"/>
  <c r="F331" i="22"/>
  <c r="O331" i="22" s="1"/>
  <c r="I331" i="22"/>
  <c r="B332" i="22"/>
  <c r="E331" i="22"/>
  <c r="M76" i="7"/>
  <c r="BV8" i="22"/>
  <c r="L106" i="7"/>
  <c r="L44" i="7"/>
  <c r="U275" i="22"/>
  <c r="AW7" i="22"/>
  <c r="BI7" i="22"/>
  <c r="L277" i="22"/>
  <c r="E277" i="22"/>
  <c r="C277" i="22"/>
  <c r="K277" i="22" s="1"/>
  <c r="I277" i="22"/>
  <c r="B278" i="22"/>
  <c r="F277" i="22"/>
  <c r="O277" i="22" s="1"/>
  <c r="G277" i="22"/>
  <c r="J276" i="22"/>
  <c r="D276" i="22"/>
  <c r="P276" i="22"/>
  <c r="Q276" i="22"/>
  <c r="R276" i="22"/>
  <c r="L105" i="7"/>
  <c r="L43" i="7"/>
  <c r="U221" i="22"/>
  <c r="AW6" i="22"/>
  <c r="BI6" i="22"/>
  <c r="CK6" i="22"/>
  <c r="E11" i="7"/>
  <c r="M222" i="22"/>
  <c r="D222" i="22"/>
  <c r="J222" i="22"/>
  <c r="N222" i="22" s="1"/>
  <c r="L223" i="22"/>
  <c r="G223" i="22"/>
  <c r="C223" i="22"/>
  <c r="K223" i="22" s="1"/>
  <c r="F223" i="22"/>
  <c r="O223" i="22" s="1"/>
  <c r="I223" i="22"/>
  <c r="B224" i="22"/>
  <c r="E223" i="22"/>
  <c r="P222" i="22"/>
  <c r="Q222" i="22"/>
  <c r="R222" i="22"/>
  <c r="M74" i="7"/>
  <c r="BV6" i="22"/>
  <c r="L104" i="7"/>
  <c r="L42" i="7"/>
  <c r="U167" i="22"/>
  <c r="AW5" i="22"/>
  <c r="BI5" i="22"/>
  <c r="D168" i="22"/>
  <c r="J168" i="22"/>
  <c r="P168" i="22"/>
  <c r="Q168" i="22"/>
  <c r="R168" i="22"/>
  <c r="L169" i="22"/>
  <c r="C169" i="22"/>
  <c r="E169" i="22"/>
  <c r="G169" i="22"/>
  <c r="I169" i="22"/>
  <c r="B170" i="22"/>
  <c r="L41" i="7"/>
  <c r="L103" i="7"/>
  <c r="U113" i="22"/>
  <c r="AW4" i="22"/>
  <c r="BI4" i="22"/>
  <c r="D114" i="22"/>
  <c r="J114" i="22"/>
  <c r="P114" i="22"/>
  <c r="Q114" i="22"/>
  <c r="R114" i="22"/>
  <c r="L115" i="22"/>
  <c r="C115" i="22"/>
  <c r="K115" i="22" s="1"/>
  <c r="E115" i="22"/>
  <c r="F115" i="22"/>
  <c r="O115" i="22" s="1"/>
  <c r="G115" i="22"/>
  <c r="I115" i="22"/>
  <c r="B116" i="22"/>
  <c r="U51" i="17"/>
  <c r="M103" i="12"/>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M52" i="17"/>
  <c r="C53" i="17"/>
  <c r="E53" i="17"/>
  <c r="F53" i="17"/>
  <c r="C53" i="18" s="1"/>
  <c r="E53" i="18" s="1"/>
  <c r="G53" i="17"/>
  <c r="I53" i="17"/>
  <c r="K53" i="17"/>
  <c r="L53" i="17"/>
  <c r="B54" i="17"/>
  <c r="B53" i="18"/>
  <c r="G100" i="12"/>
  <c r="AD1346" i="23"/>
  <c r="AD1122" i="23"/>
  <c r="AI729" i="23"/>
  <c r="I79" i="8"/>
  <c r="C101" i="12"/>
  <c r="Y1627" i="23"/>
  <c r="K106" i="8"/>
  <c r="X1627" i="23"/>
  <c r="W1627" i="23"/>
  <c r="X1347" i="23"/>
  <c r="W1347" i="23"/>
  <c r="X1067" i="23"/>
  <c r="W1067" i="23"/>
  <c r="X899" i="23"/>
  <c r="W899" i="23"/>
  <c r="AH730" i="23"/>
  <c r="J49" i="8"/>
  <c r="X339" i="23"/>
  <c r="W339" i="23"/>
  <c r="X283" i="23"/>
  <c r="W283" i="23"/>
  <c r="U3730" i="22"/>
  <c r="AV71" i="22"/>
  <c r="BH71" i="22"/>
  <c r="U3460" i="22"/>
  <c r="AV66" i="22"/>
  <c r="BH66" i="22"/>
  <c r="U3352" i="22"/>
  <c r="AV64" i="22"/>
  <c r="BH64" i="22"/>
  <c r="U3298" i="22"/>
  <c r="AV63" i="22"/>
  <c r="BH63" i="22"/>
  <c r="U2920" i="22"/>
  <c r="AV56" i="22"/>
  <c r="BH56" i="22"/>
  <c r="U2704" i="22"/>
  <c r="AV52" i="22"/>
  <c r="BH52" i="22"/>
  <c r="U2650" i="22"/>
  <c r="AV51" i="22"/>
  <c r="BH51" i="22"/>
  <c r="U2596" i="22"/>
  <c r="AV50" i="22"/>
  <c r="BH50" i="22"/>
  <c r="U1462" i="22"/>
  <c r="AV29" i="22"/>
  <c r="BH29" i="22"/>
  <c r="U1408" i="22"/>
  <c r="AV28" i="22"/>
  <c r="BH28" i="22"/>
  <c r="E27" i="7"/>
  <c r="CK22" i="22"/>
  <c r="K121" i="7"/>
  <c r="K59" i="7"/>
  <c r="U1084" i="22"/>
  <c r="AV22" i="22"/>
  <c r="BH22" i="22"/>
  <c r="E26" i="7"/>
  <c r="CK21" i="22"/>
  <c r="K120" i="7"/>
  <c r="K58" i="7"/>
  <c r="U1030" i="22"/>
  <c r="AV21" i="22"/>
  <c r="BH21" i="22"/>
  <c r="K53" i="7"/>
  <c r="K115" i="7"/>
  <c r="U760" i="22"/>
  <c r="AV16" i="22"/>
  <c r="BH16" i="22"/>
  <c r="K52" i="7"/>
  <c r="K114" i="7"/>
  <c r="U706" i="22"/>
  <c r="AV15" i="22"/>
  <c r="BH15" i="22"/>
  <c r="K110" i="7"/>
  <c r="K48" i="7"/>
  <c r="U490" i="22"/>
  <c r="AV11" i="22"/>
  <c r="BH11" i="22"/>
  <c r="K107" i="7"/>
  <c r="K45" i="7"/>
  <c r="U328" i="22"/>
  <c r="AV8" i="22"/>
  <c r="BH8" i="22"/>
  <c r="K106" i="7"/>
  <c r="K44" i="7"/>
  <c r="U274" i="22"/>
  <c r="AV7" i="22"/>
  <c r="BH7" i="22"/>
  <c r="U50" i="17"/>
  <c r="M102" i="12"/>
  <c r="Q102" i="12" s="1"/>
  <c r="O102" i="12"/>
  <c r="M1516" i="23"/>
  <c r="N1516" i="23"/>
  <c r="AB1516" i="23"/>
  <c r="AC1516" i="23" s="1"/>
  <c r="O1516" i="23"/>
  <c r="AB1460" i="23"/>
  <c r="AC1460" i="23" s="1"/>
  <c r="O1460" i="23"/>
  <c r="M1460" i="23"/>
  <c r="N1460" i="23"/>
  <c r="N1348" i="23"/>
  <c r="M1348" i="23"/>
  <c r="AB1348" i="23"/>
  <c r="O1348" i="23"/>
  <c r="Y1348" i="23" s="1"/>
  <c r="AC1348" i="23"/>
  <c r="AD1123" i="23"/>
  <c r="AB1124" i="23"/>
  <c r="AC1124" i="23" s="1"/>
  <c r="O1124" i="23"/>
  <c r="Y1124" i="23" s="1"/>
  <c r="M1124" i="23"/>
  <c r="N1124" i="23"/>
  <c r="AB1068" i="23"/>
  <c r="AC1068" i="23" s="1"/>
  <c r="O1068" i="23"/>
  <c r="Y1068" i="23" s="1"/>
  <c r="M1068" i="23"/>
  <c r="N1068" i="23"/>
  <c r="AB1012" i="23"/>
  <c r="AC1012" i="23" s="1"/>
  <c r="O1012" i="23"/>
  <c r="Y1012" i="23" s="1"/>
  <c r="M1012" i="23"/>
  <c r="N1012" i="23"/>
  <c r="AD731" i="23"/>
  <c r="AG731" i="23"/>
  <c r="AD675" i="23"/>
  <c r="AB620" i="23"/>
  <c r="AC620" i="23" s="1"/>
  <c r="O620" i="23"/>
  <c r="Y620" i="23" s="1"/>
  <c r="M620" i="23"/>
  <c r="N620" i="23"/>
  <c r="M564" i="23"/>
  <c r="N564" i="23"/>
  <c r="AB564" i="23"/>
  <c r="AC564" i="23" s="1"/>
  <c r="O564" i="23"/>
  <c r="Y564" i="23" s="1"/>
  <c r="AD451" i="23"/>
  <c r="AB284" i="23"/>
  <c r="AC284" i="23" s="1"/>
  <c r="O284" i="23"/>
  <c r="Y284" i="23" s="1"/>
  <c r="M284" i="23"/>
  <c r="N284" i="23"/>
  <c r="M4139" i="22"/>
  <c r="N4139" i="22"/>
  <c r="U4139" i="22" s="1"/>
  <c r="M4085" i="22"/>
  <c r="N4085" i="22"/>
  <c r="U4085" i="22" s="1"/>
  <c r="BU72" i="22"/>
  <c r="M3785" i="22"/>
  <c r="N3785" i="22"/>
  <c r="BU69" i="22"/>
  <c r="M3623" i="22"/>
  <c r="N3623" i="22"/>
  <c r="BU68" i="22"/>
  <c r="N3569" i="22"/>
  <c r="M3569" i="22"/>
  <c r="M3407" i="22"/>
  <c r="N3407" i="22"/>
  <c r="I3421" i="22"/>
  <c r="CK65" i="22" s="1"/>
  <c r="BU65" i="22"/>
  <c r="M3299" i="22"/>
  <c r="N3299" i="22"/>
  <c r="M3029" i="22"/>
  <c r="N3029" i="22"/>
  <c r="I3043" i="22"/>
  <c r="CK58" i="22" s="1"/>
  <c r="BU58" i="22"/>
  <c r="I2989" i="22"/>
  <c r="CK57" i="22" s="1"/>
  <c r="BU57" i="22"/>
  <c r="M2975" i="22"/>
  <c r="N2975" i="22"/>
  <c r="M2651" i="22"/>
  <c r="N2651" i="22"/>
  <c r="I2557" i="22"/>
  <c r="CK49" i="22" s="1"/>
  <c r="BU49" i="22"/>
  <c r="M2543" i="22"/>
  <c r="N2543" i="22"/>
  <c r="I1909" i="22"/>
  <c r="CK37" i="22" s="1"/>
  <c r="BU37" i="22"/>
  <c r="M1895" i="22"/>
  <c r="N1895" i="22"/>
  <c r="M1841" i="22"/>
  <c r="N1841" i="22"/>
  <c r="I1855" i="22"/>
  <c r="CK36" i="22" s="1"/>
  <c r="BU36" i="22"/>
  <c r="M1787" i="22"/>
  <c r="N1787" i="22"/>
  <c r="I1801" i="22"/>
  <c r="CK35" i="22" s="1"/>
  <c r="BU35" i="22"/>
  <c r="N1463" i="22"/>
  <c r="M1463" i="22"/>
  <c r="M1409" i="22"/>
  <c r="N1409" i="22"/>
  <c r="BU23" i="22"/>
  <c r="L91" i="7"/>
  <c r="I1153" i="22"/>
  <c r="M1139" i="22"/>
  <c r="N1139" i="22"/>
  <c r="BU22" i="22"/>
  <c r="L90" i="7"/>
  <c r="M1085" i="22"/>
  <c r="N1085" i="22"/>
  <c r="BU17" i="22"/>
  <c r="L85" i="7"/>
  <c r="I829" i="22"/>
  <c r="M815" i="22"/>
  <c r="N815" i="22"/>
  <c r="BU16" i="22"/>
  <c r="L84" i="7"/>
  <c r="I775" i="22"/>
  <c r="M761" i="22"/>
  <c r="N761" i="22"/>
  <c r="M491" i="22"/>
  <c r="N491" i="22"/>
  <c r="BU11" i="22"/>
  <c r="L79" i="7"/>
  <c r="N383" i="22"/>
  <c r="M383" i="22"/>
  <c r="BU9" i="22"/>
  <c r="L77" i="7"/>
  <c r="M329" i="22"/>
  <c r="N329" i="22"/>
  <c r="BU8" i="22"/>
  <c r="L76" i="7"/>
  <c r="J127" i="7"/>
  <c r="J65" i="7"/>
  <c r="K96" i="7"/>
  <c r="X1628" i="23"/>
  <c r="W1628" i="23"/>
  <c r="X1572" i="23"/>
  <c r="W1572" i="23"/>
  <c r="F1517" i="23"/>
  <c r="K1517" i="23"/>
  <c r="K1461" i="23"/>
  <c r="F1461" i="23"/>
  <c r="X1404" i="23"/>
  <c r="W1404" i="23"/>
  <c r="K1405" i="23"/>
  <c r="F1405" i="23"/>
  <c r="K1349" i="23"/>
  <c r="F1349" i="23"/>
  <c r="X1292" i="23"/>
  <c r="W1292" i="23"/>
  <c r="X1236" i="23"/>
  <c r="W1236" i="23"/>
  <c r="X1180" i="23"/>
  <c r="W1180" i="23"/>
  <c r="F1069" i="23"/>
  <c r="K1069" i="23"/>
  <c r="K1013" i="23"/>
  <c r="F1013" i="23"/>
  <c r="X956" i="23"/>
  <c r="W956" i="23"/>
  <c r="F957" i="23"/>
  <c r="K957" i="23"/>
  <c r="W900" i="23"/>
  <c r="X900" i="23"/>
  <c r="K901" i="23"/>
  <c r="F901" i="23"/>
  <c r="W844" i="23"/>
  <c r="X844" i="23"/>
  <c r="X788" i="23"/>
  <c r="W788" i="23"/>
  <c r="X732" i="23"/>
  <c r="W732" i="23"/>
  <c r="X676" i="23"/>
  <c r="W676" i="23"/>
  <c r="F565" i="23"/>
  <c r="K565" i="23"/>
  <c r="X508" i="23"/>
  <c r="W508" i="23"/>
  <c r="K509" i="23"/>
  <c r="F509" i="23"/>
  <c r="X452" i="23"/>
  <c r="W452" i="23"/>
  <c r="X396" i="23"/>
  <c r="W396" i="23"/>
  <c r="X340" i="23"/>
  <c r="W340" i="23"/>
  <c r="K285" i="23"/>
  <c r="F285" i="23"/>
  <c r="P103" i="12"/>
  <c r="K3786" i="22"/>
  <c r="F3786" i="22"/>
  <c r="O3786" i="22" s="1"/>
  <c r="F3732" i="22"/>
  <c r="O3732" i="22" s="1"/>
  <c r="K3732" i="22"/>
  <c r="K3678" i="22"/>
  <c r="F3678" i="22"/>
  <c r="O3678" i="22" s="1"/>
  <c r="K3624" i="22"/>
  <c r="F3624" i="22"/>
  <c r="O3624" i="22" s="1"/>
  <c r="F3570" i="22"/>
  <c r="O3570" i="22" s="1"/>
  <c r="K3570" i="22"/>
  <c r="BV67" i="22"/>
  <c r="I3529" i="22"/>
  <c r="CK67" i="22" s="1"/>
  <c r="BV66" i="22"/>
  <c r="I3475" i="22"/>
  <c r="CK66" i="22" s="1"/>
  <c r="BV64" i="22"/>
  <c r="I3367" i="22"/>
  <c r="CK64" i="22" s="1"/>
  <c r="K3300" i="22"/>
  <c r="F3300" i="22"/>
  <c r="O3300" i="22" s="1"/>
  <c r="BV61" i="22"/>
  <c r="I3205" i="22"/>
  <c r="CK61" i="22" s="1"/>
  <c r="K2922" i="22"/>
  <c r="F2922" i="22"/>
  <c r="O2922" i="22" s="1"/>
  <c r="K2868" i="22"/>
  <c r="F2868" i="22"/>
  <c r="O2868" i="22" s="1"/>
  <c r="BV54" i="22"/>
  <c r="I2827" i="22"/>
  <c r="CK54" i="22" s="1"/>
  <c r="F2652" i="22"/>
  <c r="O2652" i="22" s="1"/>
  <c r="BV51" i="22" s="1"/>
  <c r="K2652" i="22"/>
  <c r="BV50" i="22"/>
  <c r="I2611" i="22"/>
  <c r="CK50" i="22" s="1"/>
  <c r="K2490" i="22"/>
  <c r="F2490" i="22"/>
  <c r="O2490" i="22" s="1"/>
  <c r="K2436" i="22"/>
  <c r="F2436" i="22"/>
  <c r="O2436" i="22" s="1"/>
  <c r="F2382" i="22"/>
  <c r="O2382" i="22" s="1"/>
  <c r="K2382" i="22"/>
  <c r="BV45" i="22"/>
  <c r="I2341" i="22"/>
  <c r="CK45" i="22" s="1"/>
  <c r="BV44" i="22"/>
  <c r="I2287" i="22"/>
  <c r="CK44" i="22" s="1"/>
  <c r="BV43" i="22"/>
  <c r="I2233" i="22"/>
  <c r="CK43" i="22" s="1"/>
  <c r="BV42" i="22"/>
  <c r="I2179" i="22"/>
  <c r="CK42" i="22" s="1"/>
  <c r="BV41" i="22"/>
  <c r="I2125" i="22"/>
  <c r="CK41" i="22" s="1"/>
  <c r="K2058" i="22"/>
  <c r="F2058" i="22"/>
  <c r="O2058" i="22" s="1"/>
  <c r="BV39" i="22"/>
  <c r="I2017" i="22"/>
  <c r="CK39" i="22" s="1"/>
  <c r="K1680" i="22"/>
  <c r="F1680" i="22"/>
  <c r="O1680" i="22" s="1"/>
  <c r="F1626" i="22"/>
  <c r="O1626" i="22" s="1"/>
  <c r="K1626" i="22"/>
  <c r="BV30" i="22"/>
  <c r="I1531" i="22"/>
  <c r="CK30" i="22" s="1"/>
  <c r="K1464" i="22"/>
  <c r="F1464" i="22"/>
  <c r="O1464" i="22" s="1"/>
  <c r="K1356" i="22"/>
  <c r="F1356" i="22"/>
  <c r="O1356" i="22" s="1"/>
  <c r="F1302" i="22"/>
  <c r="O1302" i="22" s="1"/>
  <c r="K1302" i="22"/>
  <c r="F1248" i="22"/>
  <c r="O1248" i="22" s="1"/>
  <c r="K1248" i="22"/>
  <c r="K924" i="22"/>
  <c r="F924" i="22"/>
  <c r="O924" i="22" s="1"/>
  <c r="F870" i="22"/>
  <c r="O870" i="22" s="1"/>
  <c r="K870" i="22"/>
  <c r="K546" i="22"/>
  <c r="F546" i="22"/>
  <c r="O546" i="22" s="1"/>
  <c r="F492" i="22"/>
  <c r="O492" i="22" s="1"/>
  <c r="K492" i="22"/>
  <c r="K384" i="22"/>
  <c r="F384" i="22"/>
  <c r="O384" i="22" s="1"/>
  <c r="I397" i="22" s="1"/>
  <c r="F276" i="22"/>
  <c r="O276" i="22" s="1"/>
  <c r="K276" i="22"/>
  <c r="F168" i="22"/>
  <c r="O168" i="22" s="1"/>
  <c r="K168" i="22"/>
  <c r="F114" i="22"/>
  <c r="O114" i="22" s="1"/>
  <c r="K114" i="22"/>
  <c r="BU51" i="22"/>
  <c r="I2665" i="22"/>
  <c r="CK51" i="22" s="1"/>
  <c r="BU28" i="22"/>
  <c r="I1423" i="22"/>
  <c r="CK28" i="22" s="1"/>
  <c r="I2719" i="22" l="1"/>
  <c r="CK52" i="22" s="1"/>
  <c r="BV52" i="22"/>
  <c r="E13" i="7"/>
  <c r="CK8" i="22"/>
  <c r="K1070" i="23"/>
  <c r="F1070" i="23"/>
  <c r="O1070" i="23" s="1"/>
  <c r="D4657" i="22"/>
  <c r="F4657" i="22"/>
  <c r="O4657" i="22" s="1"/>
  <c r="K4549" i="22"/>
  <c r="F4549" i="22"/>
  <c r="K3733" i="22"/>
  <c r="F3733" i="22"/>
  <c r="O3733" i="22" s="1"/>
  <c r="K3679" i="22"/>
  <c r="F3679" i="22"/>
  <c r="O3679" i="22" s="1"/>
  <c r="K3355" i="22"/>
  <c r="F3355" i="22"/>
  <c r="O3355" i="22" s="1"/>
  <c r="K2437" i="22"/>
  <c r="F2437" i="22"/>
  <c r="O2437" i="22" s="1"/>
  <c r="K2113" i="22"/>
  <c r="F2113" i="22"/>
  <c r="O2113" i="22" s="1"/>
  <c r="K1843" i="22"/>
  <c r="F1843" i="22"/>
  <c r="O1843" i="22" s="1"/>
  <c r="K1789" i="22"/>
  <c r="F1789" i="22"/>
  <c r="O1789" i="22" s="1"/>
  <c r="K925" i="22"/>
  <c r="F925" i="22"/>
  <c r="O925" i="22" s="1"/>
  <c r="K655" i="22"/>
  <c r="F655" i="22"/>
  <c r="O655" i="22" s="1"/>
  <c r="BV69" i="22"/>
  <c r="I3637" i="22"/>
  <c r="CK69" i="22" s="1"/>
  <c r="BV68" i="22"/>
  <c r="I3583" i="22"/>
  <c r="CK68" i="22" s="1"/>
  <c r="Y1629" i="23"/>
  <c r="M106" i="8"/>
  <c r="M1630" i="23"/>
  <c r="J1630" i="23"/>
  <c r="N1630" i="23" s="1"/>
  <c r="AE1630" i="23" s="1"/>
  <c r="D1630" i="23"/>
  <c r="P1630" i="23"/>
  <c r="Q1630" i="23"/>
  <c r="R1630" i="23"/>
  <c r="I1631" i="23"/>
  <c r="L1631" i="23"/>
  <c r="C1631" i="23"/>
  <c r="E1631" i="23"/>
  <c r="G1631" i="23"/>
  <c r="B1632" i="23"/>
  <c r="J1574" i="23"/>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M1462" i="23"/>
  <c r="J1462" i="23"/>
  <c r="N1462" i="23" s="1"/>
  <c r="AE1462" i="23" s="1"/>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K1407" i="23" s="1"/>
  <c r="E1407" i="23"/>
  <c r="F1407" i="23"/>
  <c r="O1407" i="23" s="1"/>
  <c r="G1407" i="23"/>
  <c r="B1408" i="23"/>
  <c r="M1350" i="23"/>
  <c r="J1350" i="23"/>
  <c r="N1350" i="23" s="1"/>
  <c r="AE1350" i="23" s="1"/>
  <c r="D1350" i="23"/>
  <c r="P1350" i="23"/>
  <c r="Q1350" i="23"/>
  <c r="R1350" i="23"/>
  <c r="L1351" i="23"/>
  <c r="I1351" i="23"/>
  <c r="B1352" i="23"/>
  <c r="C1351" i="23"/>
  <c r="E1351" i="23"/>
  <c r="G1351"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Q1182" i="23"/>
  <c r="P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E1127" i="23"/>
  <c r="G1127" i="23"/>
  <c r="B1128" i="23"/>
  <c r="M1070" i="23"/>
  <c r="J1070" i="23"/>
  <c r="N1070" i="23" s="1"/>
  <c r="AE1070" i="23" s="1"/>
  <c r="D1070" i="23"/>
  <c r="Q1070" i="23"/>
  <c r="R1070" i="23"/>
  <c r="P1070" i="23"/>
  <c r="L1071" i="23"/>
  <c r="I1071" i="23"/>
  <c r="C1071" i="23"/>
  <c r="K1071" i="23" s="1"/>
  <c r="E1071" i="23"/>
  <c r="F1071" i="23"/>
  <c r="O1071" i="23" s="1"/>
  <c r="G1071" i="23"/>
  <c r="B1072" i="23"/>
  <c r="M1014" i="23"/>
  <c r="J1014" i="23"/>
  <c r="N1014" i="23" s="1"/>
  <c r="AE1014" i="23" s="1"/>
  <c r="D1014" i="23"/>
  <c r="Q1014" i="23"/>
  <c r="R1014" i="23"/>
  <c r="P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Q902" i="23"/>
  <c r="R902" i="23"/>
  <c r="P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R790" i="23"/>
  <c r="Q790" i="23"/>
  <c r="L791" i="23"/>
  <c r="I791" i="23"/>
  <c r="C791" i="23"/>
  <c r="K791" i="23" s="1"/>
  <c r="E791" i="23"/>
  <c r="F791" i="23"/>
  <c r="O791" i="23" s="1"/>
  <c r="G791" i="23"/>
  <c r="B792" i="23"/>
  <c r="J734" i="23"/>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J342" i="23"/>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L4766" i="22"/>
  <c r="I4766" i="22"/>
  <c r="K4766" i="22"/>
  <c r="B4767"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P4087" i="22"/>
  <c r="Q4087" i="22"/>
  <c r="R4087" i="22"/>
  <c r="L4088" i="22"/>
  <c r="C4088" i="22"/>
  <c r="K4088" i="22" s="1"/>
  <c r="E4088" i="22"/>
  <c r="F4088" i="22"/>
  <c r="O4088" i="22" s="1"/>
  <c r="G4088" i="22"/>
  <c r="I4088" i="22"/>
  <c r="B4089" i="22"/>
  <c r="M3787" i="22"/>
  <c r="D3787" i="22"/>
  <c r="J3787" i="22"/>
  <c r="N3787" i="22" s="1"/>
  <c r="U3787" i="22" s="1"/>
  <c r="P3787" i="22"/>
  <c r="Q3787" i="22"/>
  <c r="R3787" i="22"/>
  <c r="L3788" i="22"/>
  <c r="C3788" i="22"/>
  <c r="E3788" i="22"/>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E3626" i="22"/>
  <c r="G3626" i="22"/>
  <c r="C3626" i="22"/>
  <c r="K3626" i="22" s="1"/>
  <c r="F3626" i="22"/>
  <c r="O3626" i="22" s="1"/>
  <c r="I3626" i="22"/>
  <c r="B3627" i="22"/>
  <c r="M3571" i="22"/>
  <c r="P3571" i="22"/>
  <c r="Q3571" i="22"/>
  <c r="R3571" i="22"/>
  <c r="L3572" i="22"/>
  <c r="G3572" i="22"/>
  <c r="B3573" i="22"/>
  <c r="C3572" i="22"/>
  <c r="E3572" i="22"/>
  <c r="I3572" i="22"/>
  <c r="D3571" i="22"/>
  <c r="J3571" i="22"/>
  <c r="N3571" i="22" s="1"/>
  <c r="U3571" i="22" s="1"/>
  <c r="H3529" i="22"/>
  <c r="U3516" i="22"/>
  <c r="AX67" i="22"/>
  <c r="BJ67" i="22"/>
  <c r="D3517" i="22"/>
  <c r="J3517" i="22"/>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E3464" i="22"/>
  <c r="G3464" i="22"/>
  <c r="I3464" i="22"/>
  <c r="B3465" i="22"/>
  <c r="U3408" i="22"/>
  <c r="AX65" i="22"/>
  <c r="BJ65" i="22"/>
  <c r="D3409" i="22"/>
  <c r="J3409" i="22"/>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D3193" i="22"/>
  <c r="J3193" i="22"/>
  <c r="P3193" i="22"/>
  <c r="Q3193" i="22"/>
  <c r="R3193" i="22"/>
  <c r="L3194" i="22"/>
  <c r="C3194" i="22"/>
  <c r="E3194" i="22"/>
  <c r="G3194" i="22"/>
  <c r="I3194" i="22"/>
  <c r="B3195" i="22"/>
  <c r="U3138" i="22"/>
  <c r="AX60" i="22"/>
  <c r="BJ60" i="22"/>
  <c r="D3139" i="22"/>
  <c r="J3139" i="22"/>
  <c r="P3139" i="22"/>
  <c r="Q3139" i="22"/>
  <c r="R3139" i="22"/>
  <c r="L3140" i="22"/>
  <c r="C3140" i="22"/>
  <c r="E3140" i="22"/>
  <c r="G3140" i="22"/>
  <c r="I3140" i="22"/>
  <c r="B3141" i="22"/>
  <c r="U3084" i="22"/>
  <c r="AX59" i="22"/>
  <c r="BJ59" i="22"/>
  <c r="D3085" i="22"/>
  <c r="J3085" i="22"/>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E2762" i="22"/>
  <c r="G2762" i="22"/>
  <c r="I2762" i="22"/>
  <c r="B2763" i="22"/>
  <c r="U2706" i="22"/>
  <c r="AX52" i="22"/>
  <c r="BJ52" i="22"/>
  <c r="D2707" i="22"/>
  <c r="J2707" i="22"/>
  <c r="P2707" i="22"/>
  <c r="Q2707" i="22"/>
  <c r="R2707" i="22"/>
  <c r="L2708" i="22"/>
  <c r="C2708" i="22"/>
  <c r="K2708" i="22" s="1"/>
  <c r="E2708" i="22"/>
  <c r="F2708" i="22"/>
  <c r="O2708" i="22" s="1"/>
  <c r="G2708" i="22"/>
  <c r="I2708" i="22"/>
  <c r="B2709" i="22"/>
  <c r="M2653" i="22"/>
  <c r="P2653" i="22"/>
  <c r="Q2653" i="22"/>
  <c r="R2653" i="22"/>
  <c r="L2654" i="22"/>
  <c r="I2654" i="22"/>
  <c r="G2654" i="22"/>
  <c r="B2655" i="22"/>
  <c r="E2654" i="22"/>
  <c r="C2654" i="22"/>
  <c r="J2653" i="22"/>
  <c r="N2653" i="22" s="1"/>
  <c r="U2653" i="22" s="1"/>
  <c r="D2653"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E2438" i="22"/>
  <c r="G2438" i="22"/>
  <c r="I2438" i="22"/>
  <c r="B2439" i="22"/>
  <c r="D2383" i="22"/>
  <c r="J2383" i="22"/>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D2275" i="22"/>
  <c r="J2275" i="22"/>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E2114" i="22"/>
  <c r="G2114" i="22"/>
  <c r="I2114" i="22"/>
  <c r="B2115"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D1951" i="22"/>
  <c r="J1951" i="22"/>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E1736" i="22"/>
  <c r="G1736" i="22"/>
  <c r="I1736" i="22"/>
  <c r="B1737" i="22"/>
  <c r="M1681" i="22"/>
  <c r="D1681" i="22"/>
  <c r="J1681" i="22"/>
  <c r="N1681" i="22" s="1"/>
  <c r="U1681" i="22" s="1"/>
  <c r="P1681" i="22"/>
  <c r="Q1681" i="22"/>
  <c r="R1681" i="22"/>
  <c r="L1682" i="22"/>
  <c r="C1682" i="22"/>
  <c r="E1682" i="22"/>
  <c r="G1682" i="22"/>
  <c r="I1682" i="22"/>
  <c r="B1683" i="22"/>
  <c r="M1627" i="22"/>
  <c r="D1627" i="22"/>
  <c r="J1627" i="22"/>
  <c r="N1627" i="22" s="1"/>
  <c r="U1627" i="22" s="1"/>
  <c r="P1627" i="22"/>
  <c r="Q1627" i="22"/>
  <c r="R1627" i="22"/>
  <c r="L1628" i="22"/>
  <c r="C1628" i="22"/>
  <c r="E1628" i="22"/>
  <c r="G1628" i="22"/>
  <c r="I1628" i="22"/>
  <c r="B1629" i="22"/>
  <c r="U1572" i="22"/>
  <c r="AX31" i="22"/>
  <c r="BJ31" i="22"/>
  <c r="D1573" i="22"/>
  <c r="J1573" i="22"/>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L1466" i="22"/>
  <c r="E1466" i="22"/>
  <c r="G1466" i="22"/>
  <c r="I1466" i="22"/>
  <c r="B1467" i="22"/>
  <c r="C1466" i="22"/>
  <c r="K1466" i="22" s="1"/>
  <c r="F1466" i="22"/>
  <c r="O1466" i="22" s="1"/>
  <c r="D1465" i="22"/>
  <c r="J1465" i="22"/>
  <c r="P1465" i="22"/>
  <c r="Q1465" i="22"/>
  <c r="R1465" i="22"/>
  <c r="AX28" i="22"/>
  <c r="BJ28" i="22"/>
  <c r="U1410" i="22"/>
  <c r="M1411" i="22"/>
  <c r="P1411" i="22"/>
  <c r="Q1411" i="22"/>
  <c r="R1411" i="22"/>
  <c r="D1411" i="22"/>
  <c r="J1411" i="22"/>
  <c r="N1411" i="22" s="1"/>
  <c r="U1411" i="22" s="1"/>
  <c r="L1412" i="22"/>
  <c r="G1412" i="22"/>
  <c r="C1412" i="22"/>
  <c r="E1412" i="22"/>
  <c r="B1413" i="22"/>
  <c r="I1412"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K1304" i="22" s="1"/>
  <c r="E1304" i="22"/>
  <c r="F1304" i="22"/>
  <c r="O1304" i="22" s="1"/>
  <c r="G1304" i="22"/>
  <c r="I1304" i="22"/>
  <c r="B1305" i="22"/>
  <c r="M1249" i="22"/>
  <c r="D1249" i="22"/>
  <c r="J1249" i="22"/>
  <c r="N1249" i="22" s="1"/>
  <c r="U1249" i="22" s="1"/>
  <c r="P1249" i="22"/>
  <c r="Q1249" i="22"/>
  <c r="R1249" i="22"/>
  <c r="L1250" i="22"/>
  <c r="C1250" i="22"/>
  <c r="K1250" i="22" s="1"/>
  <c r="E1250" i="22"/>
  <c r="F1250" i="22"/>
  <c r="O1250" i="22" s="1"/>
  <c r="G1250" i="22"/>
  <c r="I1250" i="22"/>
  <c r="B1251" i="22"/>
  <c r="M61" i="7"/>
  <c r="M123" i="7"/>
  <c r="U1194" i="22"/>
  <c r="AX24" i="22"/>
  <c r="BJ24" i="22"/>
  <c r="D1195" i="22"/>
  <c r="J1195" i="22"/>
  <c r="P1195" i="22"/>
  <c r="Q1195" i="22"/>
  <c r="R1195" i="22"/>
  <c r="L1196" i="22"/>
  <c r="C1196" i="22"/>
  <c r="K1196" i="22" s="1"/>
  <c r="E1196" i="22"/>
  <c r="F1196" i="22"/>
  <c r="O1196" i="22" s="1"/>
  <c r="G1196" i="22"/>
  <c r="I1196" i="22"/>
  <c r="B1197" i="22"/>
  <c r="M122" i="7"/>
  <c r="M60" i="7"/>
  <c r="U1140" i="22"/>
  <c r="AX23" i="22"/>
  <c r="BJ23" i="22"/>
  <c r="M1141" i="22"/>
  <c r="D1141" i="22"/>
  <c r="J1141" i="22"/>
  <c r="N1141" i="22" s="1"/>
  <c r="U1141" i="22" s="1"/>
  <c r="P1141" i="22"/>
  <c r="Q1141" i="22"/>
  <c r="R1141" i="22"/>
  <c r="L1142" i="22"/>
  <c r="E1142" i="22"/>
  <c r="I1142" i="22"/>
  <c r="B1143" i="22"/>
  <c r="G1142" i="22"/>
  <c r="C1142" i="22"/>
  <c r="K1142" i="22" s="1"/>
  <c r="F1142" i="22"/>
  <c r="O1142" i="22" s="1"/>
  <c r="M121" i="7"/>
  <c r="M59" i="7"/>
  <c r="U1086" i="22"/>
  <c r="AX22" i="22"/>
  <c r="BJ22" i="22"/>
  <c r="M1087" i="22"/>
  <c r="D1087" i="22"/>
  <c r="J1087" i="22"/>
  <c r="N1087" i="22" s="1"/>
  <c r="U1087" i="22" s="1"/>
  <c r="P1087" i="22"/>
  <c r="Q1087" i="22"/>
  <c r="R1087" i="22"/>
  <c r="L1088" i="22"/>
  <c r="C1088" i="22"/>
  <c r="E1088" i="22"/>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CK20" i="22"/>
  <c r="E25" i="7"/>
  <c r="M979" i="22"/>
  <c r="D979" i="22"/>
  <c r="J979" i="22"/>
  <c r="N979" i="22" s="1"/>
  <c r="U979" i="22" s="1"/>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K872" i="22" s="1"/>
  <c r="E872" i="22"/>
  <c r="F872" i="22"/>
  <c r="O872" i="22" s="1"/>
  <c r="G872" i="22"/>
  <c r="I872" i="22"/>
  <c r="B873" i="22"/>
  <c r="M116" i="7"/>
  <c r="M54" i="7"/>
  <c r="U816" i="22"/>
  <c r="AX17" i="22"/>
  <c r="BJ17" i="22"/>
  <c r="D817" i="22"/>
  <c r="J817" i="22"/>
  <c r="P817" i="22"/>
  <c r="Q817" i="22"/>
  <c r="R817" i="22"/>
  <c r="L818" i="22"/>
  <c r="C818" i="22"/>
  <c r="E818" i="22"/>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52" i="7"/>
  <c r="M114"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CK13" i="22"/>
  <c r="E18" i="7"/>
  <c r="M601" i="22"/>
  <c r="D601" i="22"/>
  <c r="J601" i="22"/>
  <c r="N601" i="22" s="1"/>
  <c r="U601" i="22" s="1"/>
  <c r="P601" i="22"/>
  <c r="Q601" i="22"/>
  <c r="R601" i="22"/>
  <c r="L602" i="22"/>
  <c r="C602" i="22"/>
  <c r="K602" i="22" s="1"/>
  <c r="E602" i="22"/>
  <c r="F602" i="22"/>
  <c r="O602" i="22" s="1"/>
  <c r="G602" i="22"/>
  <c r="I602" i="22"/>
  <c r="B603" i="22"/>
  <c r="L548" i="22"/>
  <c r="E548" i="22"/>
  <c r="G548" i="22"/>
  <c r="I548" i="22"/>
  <c r="C548" i="22"/>
  <c r="K548" i="22" s="1"/>
  <c r="F548" i="22"/>
  <c r="O548" i="22" s="1"/>
  <c r="B549" i="22"/>
  <c r="J547" i="22"/>
  <c r="D547" i="22"/>
  <c r="P547" i="22"/>
  <c r="Q547" i="22"/>
  <c r="R547" i="22"/>
  <c r="D493" i="22"/>
  <c r="J493" i="22"/>
  <c r="P493" i="22"/>
  <c r="Q493" i="22"/>
  <c r="R493" i="22"/>
  <c r="L494" i="22"/>
  <c r="E494" i="22"/>
  <c r="G494" i="22"/>
  <c r="I494" i="22"/>
  <c r="C494" i="22"/>
  <c r="K494" i="22" s="1"/>
  <c r="F494" i="22"/>
  <c r="O494" i="22" s="1"/>
  <c r="B495" i="22"/>
  <c r="M47" i="7"/>
  <c r="M109" i="7"/>
  <c r="U438" i="22"/>
  <c r="AX10" i="22"/>
  <c r="BJ10" i="22"/>
  <c r="CK10" i="22"/>
  <c r="E15" i="7"/>
  <c r="D439" i="22"/>
  <c r="J439" i="22"/>
  <c r="P439" i="22"/>
  <c r="Q439" i="22"/>
  <c r="R439" i="22"/>
  <c r="L440" i="22"/>
  <c r="C440" i="22"/>
  <c r="K440" i="22" s="1"/>
  <c r="E440" i="22"/>
  <c r="F440" i="22"/>
  <c r="O440" i="22" s="1"/>
  <c r="G440" i="22"/>
  <c r="I440" i="22"/>
  <c r="B441" i="22"/>
  <c r="Q385" i="22"/>
  <c r="R385" i="22"/>
  <c r="P385" i="22"/>
  <c r="L386" i="22"/>
  <c r="E386" i="22"/>
  <c r="I386" i="22"/>
  <c r="B387" i="22"/>
  <c r="C386" i="22"/>
  <c r="K386" i="22" s="1"/>
  <c r="G386" i="22"/>
  <c r="F386" i="22"/>
  <c r="O386" i="22" s="1"/>
  <c r="D385" i="22"/>
  <c r="J385" i="22"/>
  <c r="M107" i="7"/>
  <c r="M45" i="7"/>
  <c r="U330" i="22"/>
  <c r="AX8" i="22"/>
  <c r="BJ8" i="22"/>
  <c r="M331" i="22"/>
  <c r="P331" i="22"/>
  <c r="Q331" i="22"/>
  <c r="R331" i="22"/>
  <c r="J331" i="22"/>
  <c r="N331" i="22" s="1"/>
  <c r="U331" i="22" s="1"/>
  <c r="D331" i="22"/>
  <c r="L332" i="22"/>
  <c r="E332" i="22"/>
  <c r="C332" i="22"/>
  <c r="K332" i="22" s="1"/>
  <c r="B333" i="22"/>
  <c r="I332" i="22"/>
  <c r="G332" i="22"/>
  <c r="F332" i="22"/>
  <c r="O332" i="22" s="1"/>
  <c r="M277" i="22"/>
  <c r="J277" i="22"/>
  <c r="N277" i="22" s="1"/>
  <c r="U277" i="22" s="1"/>
  <c r="D277" i="22"/>
  <c r="L278" i="22"/>
  <c r="C278" i="22"/>
  <c r="K278" i="22" s="1"/>
  <c r="F278" i="22"/>
  <c r="O278" i="22" s="1"/>
  <c r="E278" i="22"/>
  <c r="G278" i="22"/>
  <c r="I278" i="22"/>
  <c r="B279" i="22"/>
  <c r="P277" i="22"/>
  <c r="Q277" i="22"/>
  <c r="R277" i="22"/>
  <c r="M105" i="7"/>
  <c r="M43" i="7"/>
  <c r="U222" i="22"/>
  <c r="AX6" i="22"/>
  <c r="BJ6" i="22"/>
  <c r="M223" i="22"/>
  <c r="P223" i="22"/>
  <c r="Q223" i="22"/>
  <c r="R223" i="22"/>
  <c r="D223" i="22"/>
  <c r="J223" i="22"/>
  <c r="N223" i="22" s="1"/>
  <c r="U223" i="22" s="1"/>
  <c r="L224" i="22"/>
  <c r="G224" i="22"/>
  <c r="C224" i="22"/>
  <c r="K224" i="22" s="1"/>
  <c r="B225" i="22"/>
  <c r="I224" i="22"/>
  <c r="F224" i="22"/>
  <c r="O224" i="22" s="1"/>
  <c r="E224" i="22"/>
  <c r="D169" i="22"/>
  <c r="J169" i="22"/>
  <c r="P169" i="22"/>
  <c r="Q169" i="22"/>
  <c r="R169" i="22"/>
  <c r="L170" i="22"/>
  <c r="C170" i="22"/>
  <c r="K170" i="22" s="1"/>
  <c r="F170" i="22"/>
  <c r="O170" i="22" s="1"/>
  <c r="G170" i="22"/>
  <c r="B171" i="22"/>
  <c r="E170" i="22"/>
  <c r="I170" i="22"/>
  <c r="M115" i="22"/>
  <c r="D115" i="22"/>
  <c r="J115" i="22"/>
  <c r="N115" i="22" s="1"/>
  <c r="U115" i="22" s="1"/>
  <c r="P115" i="22"/>
  <c r="Q115" i="22"/>
  <c r="R115" i="22"/>
  <c r="L116" i="22"/>
  <c r="C116" i="22"/>
  <c r="K116" i="22" s="1"/>
  <c r="E116" i="22"/>
  <c r="F116" i="22"/>
  <c r="O116" i="22" s="1"/>
  <c r="G116" i="22"/>
  <c r="I116" i="22"/>
  <c r="B117" i="22"/>
  <c r="C103" i="12"/>
  <c r="F52" i="18"/>
  <c r="G52" i="18"/>
  <c r="H52" i="18"/>
  <c r="U52" i="17"/>
  <c r="F52" i="12"/>
  <c r="M104" i="12"/>
  <c r="Q104" i="12" s="1"/>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E54" i="17"/>
  <c r="F54" i="17"/>
  <c r="C54" i="18" s="1"/>
  <c r="E54" i="18" s="1"/>
  <c r="G54" i="17"/>
  <c r="I54" i="17"/>
  <c r="K54" i="17"/>
  <c r="L54" i="17"/>
  <c r="B55" i="17"/>
  <c r="B54" i="18"/>
  <c r="G101" i="12"/>
  <c r="AD1627" i="23"/>
  <c r="AD1347" i="23"/>
  <c r="AD899" i="23"/>
  <c r="AI730" i="23"/>
  <c r="J79" i="8"/>
  <c r="C102" i="12"/>
  <c r="X1516" i="23"/>
  <c r="W1516" i="23"/>
  <c r="W1460" i="23"/>
  <c r="X1460" i="23"/>
  <c r="W1348" i="23"/>
  <c r="X1348" i="23"/>
  <c r="X1124" i="23"/>
  <c r="W1124" i="23"/>
  <c r="X1068" i="23"/>
  <c r="W1068" i="23"/>
  <c r="X1012" i="23"/>
  <c r="W1012" i="23"/>
  <c r="AH731" i="23"/>
  <c r="K49" i="8"/>
  <c r="W620" i="23"/>
  <c r="X620" i="23"/>
  <c r="X564" i="23"/>
  <c r="W564" i="23"/>
  <c r="X284" i="23"/>
  <c r="W284" i="23"/>
  <c r="U3785" i="22"/>
  <c r="AW72" i="22"/>
  <c r="BI72" i="22"/>
  <c r="H3637" i="22"/>
  <c r="U3623" i="22"/>
  <c r="AW69" i="22"/>
  <c r="BI69" i="22"/>
  <c r="H3583" i="22"/>
  <c r="AW68" i="22"/>
  <c r="BI68" i="22"/>
  <c r="U3569" i="22"/>
  <c r="J3421" i="22"/>
  <c r="CL65" i="22" s="1"/>
  <c r="H3421" i="22"/>
  <c r="CJ65" i="22" s="1"/>
  <c r="U3407" i="22"/>
  <c r="AW65" i="22"/>
  <c r="BI65" i="22"/>
  <c r="U3299" i="22"/>
  <c r="AW63" i="22"/>
  <c r="BI63" i="22"/>
  <c r="J3043" i="22"/>
  <c r="CL58" i="22" s="1"/>
  <c r="H3043" i="22"/>
  <c r="CJ58" i="22" s="1"/>
  <c r="U3029" i="22"/>
  <c r="AW58" i="22"/>
  <c r="BI58" i="22"/>
  <c r="J2989" i="22"/>
  <c r="CL57" i="22" s="1"/>
  <c r="H2989" i="22"/>
  <c r="CJ57" i="22" s="1"/>
  <c r="U2975" i="22"/>
  <c r="AW57" i="22"/>
  <c r="BI57" i="22"/>
  <c r="U2651" i="22"/>
  <c r="AW51" i="22"/>
  <c r="BI51" i="22"/>
  <c r="H2557" i="22"/>
  <c r="CJ49" i="22" s="1"/>
  <c r="J2557" i="22"/>
  <c r="CL49" i="22" s="1"/>
  <c r="U2543" i="22"/>
  <c r="AW49" i="22"/>
  <c r="BI49" i="22"/>
  <c r="J1909" i="22"/>
  <c r="CL37" i="22" s="1"/>
  <c r="H1909" i="22"/>
  <c r="CJ37" i="22" s="1"/>
  <c r="U1895" i="22"/>
  <c r="AW37" i="22"/>
  <c r="BI37" i="22"/>
  <c r="H1855" i="22"/>
  <c r="CJ36" i="22" s="1"/>
  <c r="J1855" i="22"/>
  <c r="CL36" i="22" s="1"/>
  <c r="U1841" i="22"/>
  <c r="AW36" i="22"/>
  <c r="BI36" i="22"/>
  <c r="J1801" i="22"/>
  <c r="CL35" i="22" s="1"/>
  <c r="H1801" i="22"/>
  <c r="CJ35" i="22" s="1"/>
  <c r="U1787" i="22"/>
  <c r="AW35" i="22"/>
  <c r="BI35" i="22"/>
  <c r="U1463" i="22"/>
  <c r="AW29" i="22"/>
  <c r="BI29" i="22"/>
  <c r="U1409" i="22"/>
  <c r="AW28" i="22"/>
  <c r="BI28" i="22"/>
  <c r="CK23" i="22"/>
  <c r="E28" i="7"/>
  <c r="J1153" i="22"/>
  <c r="H1153" i="22"/>
  <c r="L122" i="7"/>
  <c r="L60" i="7"/>
  <c r="U1139" i="22"/>
  <c r="AW23" i="22"/>
  <c r="BI23" i="22"/>
  <c r="L121" i="7"/>
  <c r="L59" i="7"/>
  <c r="U1085" i="22"/>
  <c r="AW22" i="22"/>
  <c r="BI22" i="22"/>
  <c r="CK17" i="22"/>
  <c r="E22" i="7"/>
  <c r="H829" i="22"/>
  <c r="J829" i="22"/>
  <c r="L116" i="7"/>
  <c r="L54" i="7"/>
  <c r="U815" i="22"/>
  <c r="AW17" i="22"/>
  <c r="BI17" i="22"/>
  <c r="CK16" i="22"/>
  <c r="E21" i="7"/>
  <c r="H775" i="22"/>
  <c r="J775" i="22"/>
  <c r="L53" i="7"/>
  <c r="L115" i="7"/>
  <c r="U761" i="22"/>
  <c r="AW16" i="22"/>
  <c r="BI16" i="22"/>
  <c r="L48" i="7"/>
  <c r="L110" i="7"/>
  <c r="AW11" i="22"/>
  <c r="BI11" i="22"/>
  <c r="U491" i="22"/>
  <c r="H397" i="22"/>
  <c r="J397" i="22"/>
  <c r="L108" i="7"/>
  <c r="L46" i="7"/>
  <c r="U383" i="22"/>
  <c r="AW9" i="22"/>
  <c r="BI9" i="22"/>
  <c r="E14" i="7"/>
  <c r="CK9" i="22"/>
  <c r="L107" i="7"/>
  <c r="L45" i="7"/>
  <c r="U329" i="22"/>
  <c r="AW8" i="22"/>
  <c r="BI8" i="22"/>
  <c r="AD1628" i="23"/>
  <c r="AB1517" i="23"/>
  <c r="AC1517" i="23" s="1"/>
  <c r="O1517" i="23"/>
  <c r="M1517" i="23"/>
  <c r="N1517" i="23"/>
  <c r="M1461" i="23"/>
  <c r="N1461" i="23"/>
  <c r="AB1461" i="23"/>
  <c r="AC1461" i="23" s="1"/>
  <c r="O1461" i="23"/>
  <c r="M1405" i="23"/>
  <c r="N1405" i="23"/>
  <c r="O1405" i="23"/>
  <c r="Y1405" i="23" s="1"/>
  <c r="AB1405" i="23"/>
  <c r="AC1405" i="23" s="1"/>
  <c r="M1349" i="23"/>
  <c r="N1349" i="23"/>
  <c r="AB1349" i="23"/>
  <c r="AC1349" i="23"/>
  <c r="O1349" i="23"/>
  <c r="Y1349" i="23" s="1"/>
  <c r="C1250" i="23"/>
  <c r="C1194" i="23"/>
  <c r="AB1069" i="23"/>
  <c r="AC1069" i="23" s="1"/>
  <c r="O1069" i="23"/>
  <c r="Y1069" i="23" s="1"/>
  <c r="M1069" i="23"/>
  <c r="N1069" i="23"/>
  <c r="M1013" i="23"/>
  <c r="N1013" i="23"/>
  <c r="AB1013" i="23"/>
  <c r="AC1013" i="23" s="1"/>
  <c r="O1013" i="23"/>
  <c r="Y1013" i="23" s="1"/>
  <c r="AB957" i="23"/>
  <c r="AC957" i="23" s="1"/>
  <c r="O957" i="23"/>
  <c r="Y957" i="23" s="1"/>
  <c r="M957" i="23"/>
  <c r="N957" i="23"/>
  <c r="AD900" i="23"/>
  <c r="M901" i="23"/>
  <c r="N901" i="23"/>
  <c r="AB901" i="23"/>
  <c r="AC901" i="23" s="1"/>
  <c r="O901" i="23"/>
  <c r="Y901" i="23" s="1"/>
  <c r="C858" i="23"/>
  <c r="C802" i="23"/>
  <c r="AD732" i="23"/>
  <c r="AG732" i="23"/>
  <c r="AD676" i="23"/>
  <c r="AB565" i="23"/>
  <c r="AC565" i="23" s="1"/>
  <c r="O565" i="23"/>
  <c r="Y565" i="23" s="1"/>
  <c r="M565" i="23"/>
  <c r="N565" i="23"/>
  <c r="M509" i="23"/>
  <c r="N509" i="23"/>
  <c r="AB509" i="23"/>
  <c r="AC509" i="23" s="1"/>
  <c r="O509" i="23"/>
  <c r="Y509" i="23" s="1"/>
  <c r="AD452" i="23"/>
  <c r="M285" i="23"/>
  <c r="N285" i="23"/>
  <c r="AB285" i="23"/>
  <c r="AC285" i="23" s="1"/>
  <c r="O285" i="23"/>
  <c r="Y285" i="23" s="1"/>
  <c r="M3786" i="22"/>
  <c r="N3786" i="22"/>
  <c r="H3799" i="22" s="1"/>
  <c r="I3745" i="22"/>
  <c r="CK71" i="22" s="1"/>
  <c r="BV71" i="22"/>
  <c r="M3732" i="22"/>
  <c r="N3732" i="22"/>
  <c r="M3678" i="22"/>
  <c r="N3678" i="22"/>
  <c r="I3691" i="22"/>
  <c r="CK70" i="22" s="1"/>
  <c r="BV70" i="22"/>
  <c r="M3624" i="22"/>
  <c r="N3624" i="22"/>
  <c r="M3570" i="22"/>
  <c r="N3570" i="22"/>
  <c r="M3300" i="22"/>
  <c r="N3300" i="22"/>
  <c r="I3313" i="22"/>
  <c r="CK63" i="22" s="1"/>
  <c r="BV63" i="22"/>
  <c r="M2922" i="22"/>
  <c r="N2922" i="22"/>
  <c r="I2935" i="22"/>
  <c r="CK56" i="22" s="1"/>
  <c r="BV56" i="22"/>
  <c r="M2868" i="22"/>
  <c r="N2868" i="22"/>
  <c r="BV55" i="22"/>
  <c r="I2881" i="22"/>
  <c r="CK55" i="22" s="1"/>
  <c r="M2652" i="22"/>
  <c r="N2652" i="22"/>
  <c r="M2490" i="22"/>
  <c r="N2490" i="22"/>
  <c r="BV48" i="22"/>
  <c r="I2503" i="22"/>
  <c r="CK48" i="22" s="1"/>
  <c r="M2436" i="22"/>
  <c r="N2436" i="22"/>
  <c r="I2449" i="22"/>
  <c r="CK47" i="22" s="1"/>
  <c r="BV47" i="22"/>
  <c r="I2395" i="22"/>
  <c r="CK46" i="22" s="1"/>
  <c r="BV46" i="22"/>
  <c r="M2382" i="22"/>
  <c r="N2382" i="22"/>
  <c r="M2058" i="22"/>
  <c r="N2058" i="22"/>
  <c r="I2071" i="22"/>
  <c r="CK40" i="22" s="1"/>
  <c r="BV40" i="22"/>
  <c r="M1680" i="22"/>
  <c r="N1680" i="22"/>
  <c r="I1693" i="22"/>
  <c r="CK33" i="22" s="1"/>
  <c r="BV33" i="22"/>
  <c r="I1639" i="22"/>
  <c r="CK32" i="22" s="1"/>
  <c r="BV32" i="22"/>
  <c r="M1626" i="22"/>
  <c r="N1626" i="22"/>
  <c r="N1464" i="22"/>
  <c r="M1464" i="22"/>
  <c r="I1477" i="22"/>
  <c r="CK29" i="22" s="1"/>
  <c r="BV29" i="22"/>
  <c r="M1356" i="22"/>
  <c r="N1356" i="22"/>
  <c r="I1369" i="22"/>
  <c r="CK27" i="22" s="1"/>
  <c r="BV27" i="22"/>
  <c r="I1315" i="22"/>
  <c r="CK26" i="22" s="1"/>
  <c r="BV26" i="22"/>
  <c r="M1302" i="22"/>
  <c r="N1302" i="22"/>
  <c r="I1261" i="22"/>
  <c r="CK25" i="22" s="1"/>
  <c r="BV25" i="22"/>
  <c r="M1248" i="22"/>
  <c r="N1248" i="22"/>
  <c r="M924" i="22"/>
  <c r="N924" i="22"/>
  <c r="BV19" i="22"/>
  <c r="M87" i="7"/>
  <c r="I937" i="22"/>
  <c r="BV18" i="22"/>
  <c r="M86" i="7"/>
  <c r="I883" i="22"/>
  <c r="M870" i="22"/>
  <c r="N870" i="22"/>
  <c r="M546" i="22"/>
  <c r="N546" i="22"/>
  <c r="BV12" i="22"/>
  <c r="M80" i="7"/>
  <c r="I559" i="22"/>
  <c r="BV11" i="22"/>
  <c r="M79" i="7"/>
  <c r="I505" i="22"/>
  <c r="M492" i="22"/>
  <c r="N492" i="22"/>
  <c r="N384" i="22"/>
  <c r="M384" i="22"/>
  <c r="BV9" i="22"/>
  <c r="M77" i="7"/>
  <c r="I289" i="22"/>
  <c r="CK7" i="22" s="1"/>
  <c r="BV7" i="22"/>
  <c r="M276" i="22"/>
  <c r="N276" i="22"/>
  <c r="BV5" i="22"/>
  <c r="M73" i="7"/>
  <c r="I181" i="22"/>
  <c r="M168" i="22"/>
  <c r="N168" i="22"/>
  <c r="BV4" i="22"/>
  <c r="M72" i="7"/>
  <c r="I127" i="22"/>
  <c r="M114" i="22"/>
  <c r="N114" i="22"/>
  <c r="Q103" i="12"/>
  <c r="K127" i="7"/>
  <c r="K65" i="7"/>
  <c r="L96" i="7"/>
  <c r="X1629" i="23"/>
  <c r="W1629" i="23"/>
  <c r="X1573" i="23"/>
  <c r="D1586" i="23" s="1"/>
  <c r="E1586" i="23" s="1"/>
  <c r="W1573" i="23"/>
  <c r="C1586" i="23" s="1"/>
  <c r="K1574" i="23"/>
  <c r="F1574" i="23"/>
  <c r="O1574" i="23" s="1"/>
  <c r="F1518" i="23"/>
  <c r="O1518" i="23" s="1"/>
  <c r="K1518" i="23"/>
  <c r="X1293" i="23"/>
  <c r="D1306" i="23" s="1"/>
  <c r="E1306" i="23" s="1"/>
  <c r="W1293" i="23"/>
  <c r="X1237" i="23"/>
  <c r="D1250" i="23" s="1"/>
  <c r="E1250" i="23" s="1"/>
  <c r="W1237" i="23"/>
  <c r="X1181" i="23"/>
  <c r="D1194" i="23" s="1"/>
  <c r="E1194" i="23" s="1"/>
  <c r="W1181" i="23"/>
  <c r="X1125" i="23"/>
  <c r="W1125" i="23"/>
  <c r="F958" i="23"/>
  <c r="O958" i="23" s="1"/>
  <c r="K958" i="23"/>
  <c r="X845" i="23"/>
  <c r="D858" i="23" s="1"/>
  <c r="E858" i="23" s="1"/>
  <c r="W845" i="23"/>
  <c r="X789" i="23"/>
  <c r="D802" i="23" s="1"/>
  <c r="E802" i="23" s="1"/>
  <c r="W789" i="23"/>
  <c r="X733" i="23"/>
  <c r="D746" i="23" s="1"/>
  <c r="W733" i="23"/>
  <c r="K734" i="23"/>
  <c r="F734" i="23"/>
  <c r="O734" i="23" s="1"/>
  <c r="W677" i="23"/>
  <c r="X677" i="23"/>
  <c r="D690" i="23" s="1"/>
  <c r="E690" i="23" s="1"/>
  <c r="P690" i="23" s="1"/>
  <c r="X621" i="23"/>
  <c r="W621" i="23"/>
  <c r="X453" i="23"/>
  <c r="D466" i="23" s="1"/>
  <c r="E466" i="23" s="1"/>
  <c r="P466" i="23" s="1"/>
  <c r="W453" i="23"/>
  <c r="X397" i="23"/>
  <c r="D410" i="23" s="1"/>
  <c r="E410" i="23" s="1"/>
  <c r="W397" i="23"/>
  <c r="W341" i="23"/>
  <c r="C354" i="23" s="1"/>
  <c r="X341" i="23"/>
  <c r="D354" i="23" s="1"/>
  <c r="E354" i="23" s="1"/>
  <c r="F342" i="23"/>
  <c r="O342" i="23" s="1"/>
  <c r="K342" i="23"/>
  <c r="F286" i="23"/>
  <c r="O286" i="23" s="1"/>
  <c r="K286" i="23"/>
  <c r="P104" i="12"/>
  <c r="K4087" i="22"/>
  <c r="F4087" i="22"/>
  <c r="O4087" i="22" s="1"/>
  <c r="F3517" i="22"/>
  <c r="O3517" i="22" s="1"/>
  <c r="K3517" i="22"/>
  <c r="J3475" i="22"/>
  <c r="CL66" i="22" s="1"/>
  <c r="H3475" i="22"/>
  <c r="CJ66" i="22" s="1"/>
  <c r="K3463" i="22"/>
  <c r="F3463" i="22"/>
  <c r="O3463" i="22" s="1"/>
  <c r="K3409" i="22"/>
  <c r="F3409" i="22"/>
  <c r="O3409" i="22" s="1"/>
  <c r="H3367" i="22"/>
  <c r="CJ64" i="22" s="1"/>
  <c r="J3367" i="22"/>
  <c r="CL64" i="22" s="1"/>
  <c r="J3259" i="22"/>
  <c r="CL62" i="22" s="1"/>
  <c r="H3259" i="22"/>
  <c r="CJ62" i="22" s="1"/>
  <c r="J3205" i="22"/>
  <c r="CL61" i="22" s="1"/>
  <c r="H3205" i="22"/>
  <c r="CJ61" i="22" s="1"/>
  <c r="K3193" i="22"/>
  <c r="F3193" i="22"/>
  <c r="O3193" i="22" s="1"/>
  <c r="H3151" i="22"/>
  <c r="CJ60" i="22" s="1"/>
  <c r="J3151" i="22"/>
  <c r="CL60" i="22" s="1"/>
  <c r="F3139" i="22"/>
  <c r="O3139" i="22" s="1"/>
  <c r="K3139" i="22"/>
  <c r="J3097" i="22"/>
  <c r="CL59" i="22" s="1"/>
  <c r="H3097" i="22"/>
  <c r="CJ59" i="22" s="1"/>
  <c r="K3085" i="22"/>
  <c r="F3085" i="22"/>
  <c r="O3085" i="22" s="1"/>
  <c r="H2827" i="22"/>
  <c r="CJ54" i="22" s="1"/>
  <c r="J2827" i="22"/>
  <c r="CL54" i="22" s="1"/>
  <c r="CM54" i="22" s="1"/>
  <c r="E59" i="19" s="1"/>
  <c r="G59" i="19" s="1"/>
  <c r="H2773" i="22"/>
  <c r="CJ53" i="22" s="1"/>
  <c r="J2773" i="22"/>
  <c r="CL53" i="22" s="1"/>
  <c r="K2761" i="22"/>
  <c r="F2761" i="22"/>
  <c r="O2761" i="22" s="1"/>
  <c r="H2719" i="22"/>
  <c r="CJ52" i="22" s="1"/>
  <c r="J2719" i="22"/>
  <c r="CL52" i="22" s="1"/>
  <c r="F2707" i="22"/>
  <c r="O2707" i="22" s="1"/>
  <c r="K2707" i="22"/>
  <c r="J2611" i="22"/>
  <c r="CL50" i="22" s="1"/>
  <c r="H2611" i="22"/>
  <c r="CJ50" i="22" s="1"/>
  <c r="K2383" i="22"/>
  <c r="F2383" i="22"/>
  <c r="O2383" i="22" s="1"/>
  <c r="H2341" i="22"/>
  <c r="CJ45" i="22" s="1"/>
  <c r="J2341" i="22"/>
  <c r="CL45" i="22" s="1"/>
  <c r="J2287" i="22"/>
  <c r="CL44" i="22" s="1"/>
  <c r="H2287" i="22"/>
  <c r="CJ44" i="22" s="1"/>
  <c r="F2275" i="22"/>
  <c r="O2275" i="22" s="1"/>
  <c r="K2275" i="22"/>
  <c r="H2233" i="22"/>
  <c r="CJ43" i="22" s="1"/>
  <c r="J2233" i="22"/>
  <c r="CL43" i="22" s="1"/>
  <c r="J2179" i="22"/>
  <c r="CL42" i="22" s="1"/>
  <c r="H2179" i="22"/>
  <c r="CJ42" i="22" s="1"/>
  <c r="H2125" i="22"/>
  <c r="CJ41" i="22" s="1"/>
  <c r="J2125" i="22"/>
  <c r="CL41" i="22" s="1"/>
  <c r="J2017" i="22"/>
  <c r="CL39" i="22" s="1"/>
  <c r="H2017" i="22"/>
  <c r="CJ39" i="22" s="1"/>
  <c r="J1963" i="22"/>
  <c r="CL38" i="22" s="1"/>
  <c r="H1963" i="22"/>
  <c r="CJ38" i="22" s="1"/>
  <c r="F1951" i="22"/>
  <c r="O1951" i="22" s="1"/>
  <c r="K1951" i="22"/>
  <c r="F1897" i="22"/>
  <c r="O1897" i="22" s="1"/>
  <c r="K1897" i="22"/>
  <c r="J1747" i="22"/>
  <c r="CL34" i="22" s="1"/>
  <c r="H1747" i="22"/>
  <c r="CJ34" i="22" s="1"/>
  <c r="H1585" i="22"/>
  <c r="CJ31" i="22" s="1"/>
  <c r="J1585" i="22"/>
  <c r="CL31" i="22" s="1"/>
  <c r="F1573" i="22"/>
  <c r="O1573" i="22" s="1"/>
  <c r="K1573" i="22"/>
  <c r="J1531" i="22"/>
  <c r="CL30" i="22" s="1"/>
  <c r="H1531" i="22"/>
  <c r="CJ30" i="22" s="1"/>
  <c r="K1519" i="22"/>
  <c r="F1519" i="22"/>
  <c r="O1519" i="22" s="1"/>
  <c r="K1465" i="22"/>
  <c r="F1465" i="22"/>
  <c r="O1465" i="22" s="1"/>
  <c r="J1207" i="22"/>
  <c r="H1207" i="22"/>
  <c r="F1195" i="22"/>
  <c r="O1195" i="22" s="1"/>
  <c r="K1195" i="22"/>
  <c r="J1045" i="22"/>
  <c r="H1045" i="22"/>
  <c r="J991" i="22"/>
  <c r="H991" i="22"/>
  <c r="K817" i="22"/>
  <c r="F817" i="22"/>
  <c r="O817" i="22" s="1"/>
  <c r="J721" i="22"/>
  <c r="H721" i="22"/>
  <c r="J667" i="22"/>
  <c r="H667" i="22"/>
  <c r="H613" i="22"/>
  <c r="J613" i="22"/>
  <c r="K547" i="22"/>
  <c r="F547" i="22"/>
  <c r="O547" i="22" s="1"/>
  <c r="F493" i="22"/>
  <c r="O493" i="22" s="1"/>
  <c r="K493" i="22"/>
  <c r="H451" i="22"/>
  <c r="J451" i="22"/>
  <c r="F439" i="22"/>
  <c r="O439" i="22" s="1"/>
  <c r="K439" i="22"/>
  <c r="K385" i="22"/>
  <c r="F385" i="22"/>
  <c r="O385" i="22" s="1"/>
  <c r="H343" i="22"/>
  <c r="J343" i="22"/>
  <c r="J235" i="22"/>
  <c r="H235" i="22"/>
  <c r="F169" i="22"/>
  <c r="O169" i="22" s="1"/>
  <c r="K169" i="22"/>
  <c r="J2665" i="22"/>
  <c r="CL51" i="22" s="1"/>
  <c r="H2665" i="22"/>
  <c r="CJ51" i="22" s="1"/>
  <c r="J1477" i="22"/>
  <c r="CL29" i="22" s="1"/>
  <c r="H1477" i="22"/>
  <c r="CJ29" i="22" s="1"/>
  <c r="H1423" i="22"/>
  <c r="CJ28" i="22" s="1"/>
  <c r="J1423" i="22"/>
  <c r="CL28" i="22" s="1"/>
  <c r="H1099" i="22"/>
  <c r="J1099" i="22"/>
  <c r="I690" i="23"/>
  <c r="J690" i="23" s="1"/>
  <c r="C690" i="23"/>
  <c r="K690" i="23" s="1"/>
  <c r="BV72" i="22"/>
  <c r="I3799" i="22"/>
  <c r="CK72" i="22" s="1"/>
  <c r="D1642" i="23" l="1"/>
  <c r="E1642" i="23" s="1"/>
  <c r="P1642" i="23" s="1"/>
  <c r="M96" i="7"/>
  <c r="K1631" i="23"/>
  <c r="F1631" i="23"/>
  <c r="O1631" i="23" s="1"/>
  <c r="K1575" i="23"/>
  <c r="F1575" i="23"/>
  <c r="O1575" i="23" s="1"/>
  <c r="K1127" i="23"/>
  <c r="F1127" i="23"/>
  <c r="O1127" i="23" s="1"/>
  <c r="K3464" i="22"/>
  <c r="F3464" i="22"/>
  <c r="O3464" i="22" s="1"/>
  <c r="K3356" i="22"/>
  <c r="F3356" i="22"/>
  <c r="O3356" i="22" s="1"/>
  <c r="K1736" i="22"/>
  <c r="F1736" i="22"/>
  <c r="O1736" i="22" s="1"/>
  <c r="K1088" i="22"/>
  <c r="F1088" i="22"/>
  <c r="O1088" i="22" s="1"/>
  <c r="K818" i="22"/>
  <c r="F818" i="22"/>
  <c r="O818" i="22" s="1"/>
  <c r="C1642" i="23"/>
  <c r="K1642" i="23" s="1"/>
  <c r="I1642" i="23"/>
  <c r="J1642" i="23" s="1"/>
  <c r="C746" i="23"/>
  <c r="I746" i="23"/>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E1408" i="23"/>
  <c r="B1409" i="23"/>
  <c r="C1408" i="23"/>
  <c r="G1408" i="23"/>
  <c r="L1352" i="23"/>
  <c r="I1352" i="23"/>
  <c r="C1352" i="23"/>
  <c r="K1352" i="23" s="1"/>
  <c r="E1352" i="23"/>
  <c r="F1352" i="23"/>
  <c r="O1352" i="23" s="1"/>
  <c r="G1352" i="23"/>
  <c r="B1353" i="23"/>
  <c r="J1351" i="23"/>
  <c r="D1351" i="23"/>
  <c r="P1351" i="23"/>
  <c r="Q1351" i="23"/>
  <c r="R1351" i="23"/>
  <c r="J1295" i="23"/>
  <c r="D1295" i="23"/>
  <c r="P1295" i="23"/>
  <c r="Q1295" i="23"/>
  <c r="R1295" i="23"/>
  <c r="L1296" i="23"/>
  <c r="I1296" i="23"/>
  <c r="C1296" i="23"/>
  <c r="K1296" i="23" s="1"/>
  <c r="E1296" i="23"/>
  <c r="F1296" i="23"/>
  <c r="O1296" i="23" s="1"/>
  <c r="G1296" i="23"/>
  <c r="B1297" i="23"/>
  <c r="J1239" i="23"/>
  <c r="D1239" i="23"/>
  <c r="Q1239" i="23"/>
  <c r="R1239" i="23"/>
  <c r="P1239" i="23"/>
  <c r="L1240" i="23"/>
  <c r="I1240" i="23"/>
  <c r="C1240" i="23"/>
  <c r="K1240" i="23" s="1"/>
  <c r="E1240" i="23"/>
  <c r="F1240" i="23"/>
  <c r="O1240" i="23" s="1"/>
  <c r="G1240" i="23"/>
  <c r="B1241" i="23"/>
  <c r="M1183" i="23"/>
  <c r="J1183" i="23"/>
  <c r="N1183" i="23" s="1"/>
  <c r="AE1183" i="23" s="1"/>
  <c r="D1183" i="23"/>
  <c r="Q1183" i="23"/>
  <c r="R1183" i="23"/>
  <c r="P1183" i="23"/>
  <c r="L1184" i="23"/>
  <c r="I1184" i="23"/>
  <c r="C1184" i="23"/>
  <c r="K1184" i="23" s="1"/>
  <c r="E1184" i="23"/>
  <c r="F1184" i="23"/>
  <c r="O1184" i="23" s="1"/>
  <c r="G1184" i="23"/>
  <c r="B1185" i="23"/>
  <c r="M1127" i="23"/>
  <c r="J1127" i="23"/>
  <c r="N1127" i="23" s="1"/>
  <c r="AE1127" i="23" s="1"/>
  <c r="D1127" i="23"/>
  <c r="Q1127" i="23"/>
  <c r="P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Q1015" i="23"/>
  <c r="P1015" i="23"/>
  <c r="R1015" i="23"/>
  <c r="L1016" i="23"/>
  <c r="I1016" i="23"/>
  <c r="C1016" i="23"/>
  <c r="K1016" i="23" s="1"/>
  <c r="E1016" i="23"/>
  <c r="F1016" i="23"/>
  <c r="O1016" i="23" s="1"/>
  <c r="G1016" i="23"/>
  <c r="B1017" i="23"/>
  <c r="M959" i="23"/>
  <c r="J959" i="23"/>
  <c r="N959" i="23" s="1"/>
  <c r="AE959" i="23" s="1"/>
  <c r="D959" i="23"/>
  <c r="Q959" i="23"/>
  <c r="P959" i="23"/>
  <c r="R959" i="23"/>
  <c r="L960" i="23"/>
  <c r="I960" i="23"/>
  <c r="C960" i="23"/>
  <c r="K960" i="23" s="1"/>
  <c r="E960" i="23"/>
  <c r="F960" i="23"/>
  <c r="O960" i="23" s="1"/>
  <c r="G960" i="23"/>
  <c r="B961" i="23"/>
  <c r="M903" i="23"/>
  <c r="J903" i="23"/>
  <c r="N903" i="23" s="1"/>
  <c r="AE903" i="23" s="1"/>
  <c r="D903" i="23"/>
  <c r="Q903" i="23"/>
  <c r="P903" i="23"/>
  <c r="R903" i="23"/>
  <c r="L904" i="23"/>
  <c r="I904" i="23"/>
  <c r="C904" i="23"/>
  <c r="K904" i="23" s="1"/>
  <c r="E904" i="23"/>
  <c r="F904" i="23"/>
  <c r="O904" i="23" s="1"/>
  <c r="G904" i="23"/>
  <c r="B905" i="23"/>
  <c r="M847" i="23"/>
  <c r="J847" i="23"/>
  <c r="N847" i="23" s="1"/>
  <c r="AE847" i="23" s="1"/>
  <c r="D847" i="23"/>
  <c r="P847" i="23"/>
  <c r="R847" i="23"/>
  <c r="Q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G4767" i="22"/>
  <c r="I4767" i="22"/>
  <c r="B4768" i="22"/>
  <c r="E4767" i="22"/>
  <c r="L4767" i="22"/>
  <c r="C4767"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K4197" i="22" s="1"/>
  <c r="E4197" i="22"/>
  <c r="F4197" i="22"/>
  <c r="O4197" i="22" s="1"/>
  <c r="G4197" i="22"/>
  <c r="I4197" i="22"/>
  <c r="B4198" i="22"/>
  <c r="D4142" i="22"/>
  <c r="J4142" i="22"/>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E3681" i="22"/>
  <c r="G3681" i="22"/>
  <c r="I3681" i="22"/>
  <c r="B3682" i="22"/>
  <c r="M3626" i="22"/>
  <c r="P3626" i="22"/>
  <c r="Q3626" i="22"/>
  <c r="R3626" i="22"/>
  <c r="D3626" i="22"/>
  <c r="J3626" i="22"/>
  <c r="N3626" i="22" s="1"/>
  <c r="U3626" i="22" s="1"/>
  <c r="L3627" i="22"/>
  <c r="G3627" i="22"/>
  <c r="C3627" i="22"/>
  <c r="E3627" i="22"/>
  <c r="I3627" i="22"/>
  <c r="B3628" i="22"/>
  <c r="P3572" i="22"/>
  <c r="Q3572" i="22"/>
  <c r="R3572" i="22"/>
  <c r="L3573" i="22"/>
  <c r="I3573" i="22"/>
  <c r="C3573" i="22"/>
  <c r="K3573" i="22" s="1"/>
  <c r="E3573" i="22"/>
  <c r="F3573" i="22"/>
  <c r="O3573" i="22" s="1"/>
  <c r="G3573" i="22"/>
  <c r="B3574" i="22"/>
  <c r="D3572" i="22"/>
  <c r="J3572" i="22"/>
  <c r="J3529" i="22"/>
  <c r="CL67" i="22" s="1"/>
  <c r="CJ67"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Q3410" i="22"/>
  <c r="P3410" i="22"/>
  <c r="R3410" i="22"/>
  <c r="L3411" i="22"/>
  <c r="C3411" i="22"/>
  <c r="E3411" i="22"/>
  <c r="G3411" i="22"/>
  <c r="I3411" i="22"/>
  <c r="B3412" i="22"/>
  <c r="M3356" i="22"/>
  <c r="D3356" i="22"/>
  <c r="J3356" i="22"/>
  <c r="N3356" i="22" s="1"/>
  <c r="U3356" i="22" s="1"/>
  <c r="Q3356" i="22"/>
  <c r="P3356" i="22"/>
  <c r="R3356" i="22"/>
  <c r="L3357" i="22"/>
  <c r="C3357" i="22"/>
  <c r="E3357" i="22"/>
  <c r="G3357" i="22"/>
  <c r="I3357" i="22"/>
  <c r="B3358" i="22"/>
  <c r="M3302" i="22"/>
  <c r="D3302" i="22"/>
  <c r="J3302" i="22"/>
  <c r="N3302" i="22" s="1"/>
  <c r="U3302" i="22" s="1"/>
  <c r="Q3302" i="22"/>
  <c r="P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D3086" i="22"/>
  <c r="J3086" i="22"/>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D2762" i="22"/>
  <c r="J2762" i="22"/>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P2654" i="22"/>
  <c r="Q2654" i="22"/>
  <c r="R2654" i="22"/>
  <c r="L2655" i="22"/>
  <c r="G2655" i="22"/>
  <c r="I2655" i="22"/>
  <c r="B2656" i="22"/>
  <c r="C2655" i="22"/>
  <c r="E2655" i="22"/>
  <c r="D2654" i="22"/>
  <c r="J2654"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D2438" i="22"/>
  <c r="J2438" i="22"/>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P1682" i="22"/>
  <c r="Q1682" i="22"/>
  <c r="R1682" i="22"/>
  <c r="L1683" i="22"/>
  <c r="C1683" i="22"/>
  <c r="K1683" i="22" s="1"/>
  <c r="E1683" i="22"/>
  <c r="F1683" i="22"/>
  <c r="O1683" i="22" s="1"/>
  <c r="G1683" i="22"/>
  <c r="I1683" i="22"/>
  <c r="B1684" i="22"/>
  <c r="D1628" i="22"/>
  <c r="J1628" i="22"/>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P1466" i="22"/>
  <c r="Q1466" i="22"/>
  <c r="R1466" i="22"/>
  <c r="L1467" i="22"/>
  <c r="B1468" i="22"/>
  <c r="I1467" i="22"/>
  <c r="C1467" i="22"/>
  <c r="E1467" i="22"/>
  <c r="G1467" i="22"/>
  <c r="D1466" i="22"/>
  <c r="J1466" i="22"/>
  <c r="N1466" i="22" s="1"/>
  <c r="U1466" i="22" s="1"/>
  <c r="P1412" i="22"/>
  <c r="Q1412" i="22"/>
  <c r="R1412" i="22"/>
  <c r="J1412" i="22"/>
  <c r="D1412" i="22"/>
  <c r="L1413" i="22"/>
  <c r="G1413" i="22"/>
  <c r="I1413" i="22"/>
  <c r="B1414" i="22"/>
  <c r="C1413" i="22"/>
  <c r="E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L1143" i="22"/>
  <c r="G1143" i="22"/>
  <c r="E1143" i="22"/>
  <c r="C1143" i="22"/>
  <c r="I1143" i="22"/>
  <c r="B1144" i="22"/>
  <c r="P1142" i="22"/>
  <c r="Q1142" i="22"/>
  <c r="R1142" i="22"/>
  <c r="J1142" i="22"/>
  <c r="N1142" i="22" s="1"/>
  <c r="U1142" i="22" s="1"/>
  <c r="D1142"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P548" i="22"/>
  <c r="Q548" i="22"/>
  <c r="R548" i="22"/>
  <c r="J548" i="22"/>
  <c r="N548" i="22" s="1"/>
  <c r="U548" i="22" s="1"/>
  <c r="D548" i="22"/>
  <c r="L549" i="22"/>
  <c r="I549" i="22"/>
  <c r="C549" i="22"/>
  <c r="K549" i="22" s="1"/>
  <c r="E549" i="22"/>
  <c r="F549" i="22"/>
  <c r="O549" i="22" s="1"/>
  <c r="G549" i="22"/>
  <c r="B550" i="22"/>
  <c r="M494" i="22"/>
  <c r="P494" i="22"/>
  <c r="Q494" i="22"/>
  <c r="R494" i="22"/>
  <c r="D494" i="22"/>
  <c r="J494" i="22"/>
  <c r="N494" i="22" s="1"/>
  <c r="U494" i="22" s="1"/>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M386" i="22"/>
  <c r="L387" i="22"/>
  <c r="C387" i="22"/>
  <c r="E387" i="22"/>
  <c r="G387" i="22"/>
  <c r="I387" i="22"/>
  <c r="B388" i="22"/>
  <c r="J386" i="22"/>
  <c r="N386" i="22" s="1"/>
  <c r="U386" i="22" s="1"/>
  <c r="D386" i="22"/>
  <c r="P386" i="22"/>
  <c r="Q386" i="22"/>
  <c r="R386" i="22"/>
  <c r="M332" i="22"/>
  <c r="J332" i="22"/>
  <c r="N332" i="22" s="1"/>
  <c r="U332" i="22" s="1"/>
  <c r="D332" i="22"/>
  <c r="L333" i="22"/>
  <c r="G333" i="22"/>
  <c r="B334" i="22"/>
  <c r="I333" i="22"/>
  <c r="E333" i="22"/>
  <c r="C333" i="22"/>
  <c r="P332" i="22"/>
  <c r="Q332" i="22"/>
  <c r="R332" i="22"/>
  <c r="M278" i="22"/>
  <c r="J278" i="22"/>
  <c r="N278" i="22" s="1"/>
  <c r="U278" i="22" s="1"/>
  <c r="D278" i="22"/>
  <c r="P278" i="22"/>
  <c r="Q278" i="22"/>
  <c r="R278" i="22"/>
  <c r="L279" i="22"/>
  <c r="G279" i="22"/>
  <c r="B280" i="22"/>
  <c r="I279" i="22"/>
  <c r="C279" i="22"/>
  <c r="E279" i="22"/>
  <c r="M224" i="22"/>
  <c r="P224" i="22"/>
  <c r="Q224" i="22"/>
  <c r="R224" i="22"/>
  <c r="D224" i="22"/>
  <c r="J224" i="22"/>
  <c r="N224" i="22" s="1"/>
  <c r="U224" i="22" s="1"/>
  <c r="L225" i="22"/>
  <c r="I225" i="22"/>
  <c r="G225" i="22"/>
  <c r="E225" i="22"/>
  <c r="C225" i="22"/>
  <c r="B226" i="22"/>
  <c r="M170" i="22"/>
  <c r="D170" i="22"/>
  <c r="J170" i="22"/>
  <c r="N170" i="22" s="1"/>
  <c r="U170" i="22" s="1"/>
  <c r="P170" i="22"/>
  <c r="Q170" i="22"/>
  <c r="R170" i="22"/>
  <c r="L171" i="22"/>
  <c r="I171" i="22"/>
  <c r="G171" i="22"/>
  <c r="B172" i="22"/>
  <c r="C171" i="22"/>
  <c r="E171"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C55" i="17"/>
  <c r="E55" i="17"/>
  <c r="F55" i="17"/>
  <c r="C55" i="18" s="1"/>
  <c r="E55" i="18" s="1"/>
  <c r="G55" i="17"/>
  <c r="I55" i="17"/>
  <c r="K55" i="17"/>
  <c r="L55" i="17"/>
  <c r="B56" i="17"/>
  <c r="B55" i="18"/>
  <c r="G102" i="12"/>
  <c r="AD1348" i="23"/>
  <c r="C1138" i="23"/>
  <c r="K1138" i="23" s="1"/>
  <c r="I1138" i="23"/>
  <c r="J1138" i="23" s="1"/>
  <c r="AD1124" i="23"/>
  <c r="H1138" i="23" s="1"/>
  <c r="AI731" i="23"/>
  <c r="K79" i="8"/>
  <c r="C634" i="23"/>
  <c r="C578" i="23"/>
  <c r="J3799" i="22"/>
  <c r="CL72" i="22" s="1"/>
  <c r="CJ72" i="22"/>
  <c r="J3637" i="22"/>
  <c r="CL69" i="22" s="1"/>
  <c r="CJ69" i="22"/>
  <c r="J3583" i="22"/>
  <c r="CL68" i="22" s="1"/>
  <c r="CJ68" i="22"/>
  <c r="CL23" i="22"/>
  <c r="F28" i="7"/>
  <c r="CJ23" i="22"/>
  <c r="D28" i="7"/>
  <c r="CJ17" i="22"/>
  <c r="D22" i="7"/>
  <c r="CL17" i="22"/>
  <c r="F22" i="7"/>
  <c r="D21" i="7"/>
  <c r="CJ16" i="22"/>
  <c r="F21" i="7"/>
  <c r="CL16" i="22"/>
  <c r="CJ9" i="22"/>
  <c r="D14" i="7"/>
  <c r="CL9" i="22"/>
  <c r="F14" i="7"/>
  <c r="X1517" i="23"/>
  <c r="D1530" i="23" s="1"/>
  <c r="E1530" i="23" s="1"/>
  <c r="W1517" i="23"/>
  <c r="C1530" i="23" s="1"/>
  <c r="X1461" i="23"/>
  <c r="D1474" i="23" s="1"/>
  <c r="E1474" i="23" s="1"/>
  <c r="W1461" i="23"/>
  <c r="C1474" i="23" s="1"/>
  <c r="W1405" i="23"/>
  <c r="X1405" i="23"/>
  <c r="D1418" i="23" s="1"/>
  <c r="E1418" i="23" s="1"/>
  <c r="X1349" i="23"/>
  <c r="D1362" i="23" s="1"/>
  <c r="E1362" i="23" s="1"/>
  <c r="P1362" i="23" s="1"/>
  <c r="W1349" i="23"/>
  <c r="X1069" i="23"/>
  <c r="D1082" i="23" s="1"/>
  <c r="E1082" i="23" s="1"/>
  <c r="W1069" i="23"/>
  <c r="W1013" i="23"/>
  <c r="C1026" i="23" s="1"/>
  <c r="X1013" i="23"/>
  <c r="D1026" i="23" s="1"/>
  <c r="E1026" i="23" s="1"/>
  <c r="X957" i="23"/>
  <c r="D970" i="23" s="1"/>
  <c r="E970" i="23" s="1"/>
  <c r="W957" i="23"/>
  <c r="X901" i="23"/>
  <c r="D914" i="23" s="1"/>
  <c r="E914" i="23" s="1"/>
  <c r="P914" i="23" s="1"/>
  <c r="W901" i="23"/>
  <c r="AH732" i="23"/>
  <c r="L49" i="8"/>
  <c r="X565" i="23"/>
  <c r="D578" i="23" s="1"/>
  <c r="E578" i="23" s="1"/>
  <c r="W565" i="23"/>
  <c r="X509" i="23"/>
  <c r="D522" i="23" s="1"/>
  <c r="E522" i="23" s="1"/>
  <c r="W509" i="23"/>
  <c r="X285" i="23"/>
  <c r="D298" i="23" s="1"/>
  <c r="E298" i="23" s="1"/>
  <c r="W285" i="23"/>
  <c r="U3786" i="22"/>
  <c r="AX72" i="22"/>
  <c r="BJ72" i="22"/>
  <c r="H3745" i="22"/>
  <c r="U3732" i="22"/>
  <c r="AX71" i="22"/>
  <c r="BJ71" i="22"/>
  <c r="H3691" i="22"/>
  <c r="U3678" i="22"/>
  <c r="AX70" i="22"/>
  <c r="BJ70" i="22"/>
  <c r="U3624" i="22"/>
  <c r="AX69" i="22"/>
  <c r="BJ69" i="22"/>
  <c r="U3570" i="22"/>
  <c r="AX68" i="22"/>
  <c r="BJ68" i="22"/>
  <c r="J3313" i="22"/>
  <c r="CL63" i="22" s="1"/>
  <c r="H3313" i="22"/>
  <c r="CJ63" i="22" s="1"/>
  <c r="U3300" i="22"/>
  <c r="AX63" i="22"/>
  <c r="BJ63" i="22"/>
  <c r="J2935" i="22"/>
  <c r="CL56" i="22" s="1"/>
  <c r="H2935" i="22"/>
  <c r="CJ56" i="22" s="1"/>
  <c r="U2922" i="22"/>
  <c r="AX56" i="22"/>
  <c r="BJ56" i="22"/>
  <c r="H2881" i="22"/>
  <c r="CJ55" i="22" s="1"/>
  <c r="J2881" i="22"/>
  <c r="CL55" i="22" s="1"/>
  <c r="U2868" i="22"/>
  <c r="AX55" i="22"/>
  <c r="BJ55" i="22"/>
  <c r="U2652" i="22"/>
  <c r="AX51" i="22"/>
  <c r="BJ51" i="22"/>
  <c r="J2503" i="22"/>
  <c r="CL48" i="22" s="1"/>
  <c r="H2503" i="22"/>
  <c r="CJ48" i="22" s="1"/>
  <c r="U2490" i="22"/>
  <c r="AX48" i="22"/>
  <c r="BJ48" i="22"/>
  <c r="H2449" i="22"/>
  <c r="CJ47" i="22" s="1"/>
  <c r="J2449" i="22"/>
  <c r="CL47" i="22" s="1"/>
  <c r="U2436" i="22"/>
  <c r="AX47" i="22"/>
  <c r="BJ47" i="22"/>
  <c r="J2395" i="22"/>
  <c r="CL46" i="22" s="1"/>
  <c r="H2395" i="22"/>
  <c r="CJ46" i="22" s="1"/>
  <c r="U2382" i="22"/>
  <c r="AX46" i="22"/>
  <c r="BJ46" i="22"/>
  <c r="J2071" i="22"/>
  <c r="CL40" i="22" s="1"/>
  <c r="H2071" i="22"/>
  <c r="CJ40" i="22" s="1"/>
  <c r="U2058" i="22"/>
  <c r="AX40" i="22"/>
  <c r="BJ40" i="22"/>
  <c r="H1693" i="22"/>
  <c r="CJ33" i="22" s="1"/>
  <c r="J1693" i="22"/>
  <c r="CL33" i="22" s="1"/>
  <c r="U1680" i="22"/>
  <c r="AX33" i="22"/>
  <c r="BJ33" i="22"/>
  <c r="J1639" i="22"/>
  <c r="CL32" i="22" s="1"/>
  <c r="H1639" i="22"/>
  <c r="CJ32" i="22" s="1"/>
  <c r="U1626" i="22"/>
  <c r="AX32" i="22"/>
  <c r="BJ32" i="22"/>
  <c r="U1464" i="22"/>
  <c r="AX29" i="22"/>
  <c r="BJ29" i="22"/>
  <c r="J1369" i="22"/>
  <c r="CL27" i="22" s="1"/>
  <c r="H1369" i="22"/>
  <c r="CJ27" i="22" s="1"/>
  <c r="U1356" i="22"/>
  <c r="AX27" i="22"/>
  <c r="BJ27" i="22"/>
  <c r="H1315" i="22"/>
  <c r="CJ26" i="22" s="1"/>
  <c r="J1315" i="22"/>
  <c r="CL26" i="22" s="1"/>
  <c r="U1302" i="22"/>
  <c r="AX26" i="22"/>
  <c r="BJ26" i="22"/>
  <c r="J1261" i="22"/>
  <c r="CL25" i="22" s="1"/>
  <c r="H1261" i="22"/>
  <c r="CJ25" i="22" s="1"/>
  <c r="U1248" i="22"/>
  <c r="AX25" i="22"/>
  <c r="BJ25" i="22"/>
  <c r="H937" i="22"/>
  <c r="J937" i="22"/>
  <c r="M56" i="7"/>
  <c r="M118" i="7"/>
  <c r="U924" i="22"/>
  <c r="AX19" i="22"/>
  <c r="BJ19" i="22"/>
  <c r="CK19" i="22"/>
  <c r="E24" i="7"/>
  <c r="E23" i="7"/>
  <c r="CK18" i="22"/>
  <c r="J883" i="22"/>
  <c r="H883" i="22"/>
  <c r="M117" i="7"/>
  <c r="M55" i="7"/>
  <c r="U870" i="22"/>
  <c r="AX18" i="22"/>
  <c r="BJ18" i="22"/>
  <c r="J559" i="22"/>
  <c r="H559" i="22"/>
  <c r="M111" i="7"/>
  <c r="M49" i="7"/>
  <c r="U546" i="22"/>
  <c r="AX12" i="22"/>
  <c r="BJ12" i="22"/>
  <c r="E17" i="7"/>
  <c r="CK12" i="22"/>
  <c r="CK11" i="22"/>
  <c r="E16" i="7"/>
  <c r="J505" i="22"/>
  <c r="H505" i="22"/>
  <c r="M110" i="7"/>
  <c r="M48" i="7"/>
  <c r="U492" i="22"/>
  <c r="AX11" i="22"/>
  <c r="BJ11" i="22"/>
  <c r="M46" i="7"/>
  <c r="M108" i="7"/>
  <c r="U384" i="22"/>
  <c r="AX9" i="22"/>
  <c r="BJ9" i="22"/>
  <c r="H289" i="22"/>
  <c r="M106" i="7"/>
  <c r="M44" i="7"/>
  <c r="U276" i="22"/>
  <c r="AX7" i="22"/>
  <c r="BJ7" i="22"/>
  <c r="E10" i="7"/>
  <c r="CK5" i="22"/>
  <c r="J181" i="22"/>
  <c r="H181" i="22"/>
  <c r="M104" i="7"/>
  <c r="M42" i="7"/>
  <c r="U168" i="22"/>
  <c r="AX5" i="22"/>
  <c r="BJ5" i="22"/>
  <c r="CK4" i="22"/>
  <c r="E9" i="7"/>
  <c r="H127" i="22"/>
  <c r="J127" i="22"/>
  <c r="M41" i="7"/>
  <c r="M103" i="7"/>
  <c r="U114" i="22"/>
  <c r="AX4" i="22"/>
  <c r="BJ4" i="22"/>
  <c r="AD1629" i="23"/>
  <c r="H1642" i="23" s="1"/>
  <c r="AE1629" i="23" s="1"/>
  <c r="P1586" i="23"/>
  <c r="F1586" i="23"/>
  <c r="AE1573" i="23"/>
  <c r="AD1573" i="23"/>
  <c r="M1574" i="23"/>
  <c r="N1574" i="23"/>
  <c r="AE1574" i="23" s="1"/>
  <c r="M1518" i="23"/>
  <c r="N1518" i="23"/>
  <c r="AE1518" i="23" s="1"/>
  <c r="P1306" i="23"/>
  <c r="F1306" i="23"/>
  <c r="C1306" i="23"/>
  <c r="AD1293" i="23"/>
  <c r="F1250" i="23"/>
  <c r="P1250" i="23"/>
  <c r="AD1237" i="23"/>
  <c r="P1194" i="23"/>
  <c r="F1194" i="23"/>
  <c r="AD1125" i="23"/>
  <c r="M958" i="23"/>
  <c r="N958" i="23"/>
  <c r="AE958" i="23" s="1"/>
  <c r="F858" i="23"/>
  <c r="P858" i="23"/>
  <c r="AD845" i="23"/>
  <c r="F802" i="23"/>
  <c r="P802" i="23"/>
  <c r="AD789" i="23"/>
  <c r="AD733" i="23"/>
  <c r="H746" i="23" s="1"/>
  <c r="AE733" i="23" s="1"/>
  <c r="AG733" i="23"/>
  <c r="M734" i="23"/>
  <c r="N734" i="23"/>
  <c r="AE734" i="23" s="1"/>
  <c r="AD677" i="23"/>
  <c r="H690" i="23" s="1"/>
  <c r="AE677" i="23" s="1"/>
  <c r="C466" i="23"/>
  <c r="K466" i="23" s="1"/>
  <c r="I466" i="23"/>
  <c r="J466" i="23" s="1"/>
  <c r="AD453" i="23"/>
  <c r="H466" i="23" s="1"/>
  <c r="AE453" i="23" s="1"/>
  <c r="F410" i="23"/>
  <c r="P410" i="23"/>
  <c r="C410" i="23"/>
  <c r="AD397" i="23"/>
  <c r="P354" i="23"/>
  <c r="F354" i="23"/>
  <c r="M342" i="23"/>
  <c r="N342" i="23"/>
  <c r="AE342" i="23" s="1"/>
  <c r="M286" i="23"/>
  <c r="N286" i="23"/>
  <c r="AE286" i="23" s="1"/>
  <c r="M4087" i="22"/>
  <c r="N4087" i="22"/>
  <c r="U4087" i="22" s="1"/>
  <c r="M3517" i="22"/>
  <c r="N3517" i="22"/>
  <c r="U3517" i="22" s="1"/>
  <c r="M3463" i="22"/>
  <c r="N3463" i="22"/>
  <c r="U3463" i="22" s="1"/>
  <c r="M3409" i="22"/>
  <c r="N3409" i="22"/>
  <c r="U3409" i="22" s="1"/>
  <c r="M3193" i="22"/>
  <c r="N3193" i="22"/>
  <c r="U3193" i="22" s="1"/>
  <c r="M3139" i="22"/>
  <c r="N3139" i="22"/>
  <c r="U3139" i="22" s="1"/>
  <c r="M3085" i="22"/>
  <c r="N3085" i="22"/>
  <c r="U3085" i="22" s="1"/>
  <c r="M2761" i="22"/>
  <c r="N2761" i="22"/>
  <c r="U2761" i="22" s="1"/>
  <c r="M2707" i="22"/>
  <c r="N2707" i="22"/>
  <c r="U2707" i="22" s="1"/>
  <c r="M2383" i="22"/>
  <c r="N2383" i="22"/>
  <c r="U2383" i="22" s="1"/>
  <c r="M2275" i="22"/>
  <c r="N2275" i="22"/>
  <c r="U2275" i="22" s="1"/>
  <c r="M1951" i="22"/>
  <c r="N1951" i="22"/>
  <c r="U1951" i="22" s="1"/>
  <c r="M1897" i="22"/>
  <c r="N1897" i="22"/>
  <c r="U1897" i="22" s="1"/>
  <c r="M1573" i="22"/>
  <c r="N1573" i="22"/>
  <c r="U1573" i="22" s="1"/>
  <c r="M1519" i="22"/>
  <c r="N1519" i="22"/>
  <c r="U1519" i="22" s="1"/>
  <c r="N1465" i="22"/>
  <c r="U1465" i="22" s="1"/>
  <c r="M1465" i="22"/>
  <c r="CL24" i="22"/>
  <c r="F29" i="7"/>
  <c r="CJ24" i="22"/>
  <c r="D29" i="7"/>
  <c r="M1195" i="22"/>
  <c r="N1195" i="22"/>
  <c r="U1195" i="22" s="1"/>
  <c r="F26" i="7"/>
  <c r="CL21" i="22"/>
  <c r="D26" i="7"/>
  <c r="CJ21" i="22"/>
  <c r="CL20" i="22"/>
  <c r="F25" i="7"/>
  <c r="CJ20" i="22"/>
  <c r="D25" i="7"/>
  <c r="M817" i="22"/>
  <c r="N817" i="22"/>
  <c r="U817" i="22" s="1"/>
  <c r="F20" i="7"/>
  <c r="CL15" i="22"/>
  <c r="D20" i="7"/>
  <c r="CJ15" i="22"/>
  <c r="F19" i="7"/>
  <c r="CL14" i="22"/>
  <c r="D19" i="7"/>
  <c r="CJ14" i="22"/>
  <c r="CJ13" i="22"/>
  <c r="D18" i="7"/>
  <c r="CL13" i="22"/>
  <c r="F18" i="7"/>
  <c r="M547" i="22"/>
  <c r="N547" i="22"/>
  <c r="U547" i="22" s="1"/>
  <c r="N493" i="22"/>
  <c r="U493" i="22" s="1"/>
  <c r="M493" i="22"/>
  <c r="D15" i="7"/>
  <c r="CJ10" i="22"/>
  <c r="F15" i="7"/>
  <c r="CL10" i="22"/>
  <c r="M439" i="22"/>
  <c r="N439" i="22"/>
  <c r="U439" i="22" s="1"/>
  <c r="N385" i="22"/>
  <c r="U385" i="22" s="1"/>
  <c r="M385" i="22"/>
  <c r="CJ8" i="22"/>
  <c r="D13" i="7"/>
  <c r="CL8" i="22"/>
  <c r="F13" i="7"/>
  <c r="F11" i="7"/>
  <c r="CL6" i="22"/>
  <c r="D11" i="7"/>
  <c r="CJ6" i="22"/>
  <c r="M169" i="22"/>
  <c r="N169" i="22"/>
  <c r="U169" i="22" s="1"/>
  <c r="D27" i="7"/>
  <c r="CJ22" i="22"/>
  <c r="F27" i="7"/>
  <c r="CL22" i="22"/>
  <c r="D1138" i="23"/>
  <c r="E1138" i="23" s="1"/>
  <c r="P1138" i="23" s="1"/>
  <c r="D634" i="23"/>
  <c r="E634" i="23" s="1"/>
  <c r="L127" i="7"/>
  <c r="L65" i="7"/>
  <c r="F1463" i="23"/>
  <c r="O1463" i="23" s="1"/>
  <c r="K1463" i="23"/>
  <c r="F1351" i="23"/>
  <c r="O1351" i="23" s="1"/>
  <c r="K1351" i="23"/>
  <c r="K1295" i="23"/>
  <c r="F1295" i="23"/>
  <c r="O1295" i="23" s="1"/>
  <c r="K1239" i="23"/>
  <c r="F1239" i="23"/>
  <c r="O1239" i="23" s="1"/>
  <c r="P105" i="12"/>
  <c r="K4142" i="22"/>
  <c r="F4142" i="22"/>
  <c r="O4142" i="22" s="1"/>
  <c r="K3788" i="22"/>
  <c r="F3788" i="22"/>
  <c r="O3788" i="22" s="1"/>
  <c r="K3572" i="22"/>
  <c r="F3572" i="22"/>
  <c r="O3572" i="22" s="1"/>
  <c r="F3410" i="22"/>
  <c r="O3410" i="22" s="1"/>
  <c r="K3410" i="22"/>
  <c r="K3194" i="22"/>
  <c r="F3194" i="22"/>
  <c r="O3194" i="22" s="1"/>
  <c r="F3140" i="22"/>
  <c r="O3140" i="22" s="1"/>
  <c r="K3140" i="22"/>
  <c r="K3086" i="22"/>
  <c r="F3086" i="22"/>
  <c r="O3086" i="22" s="1"/>
  <c r="K2762" i="22"/>
  <c r="F2762" i="22"/>
  <c r="O2762" i="22" s="1"/>
  <c r="K2654" i="22"/>
  <c r="F2654" i="22"/>
  <c r="O2654" i="22" s="1"/>
  <c r="F2438" i="22"/>
  <c r="O2438" i="22" s="1"/>
  <c r="K2438" i="22"/>
  <c r="K2114" i="22"/>
  <c r="F2114" i="22"/>
  <c r="O2114" i="22" s="1"/>
  <c r="F2006" i="22"/>
  <c r="O2006" i="22" s="1"/>
  <c r="K2006" i="22"/>
  <c r="F1682" i="22"/>
  <c r="O1682" i="22" s="1"/>
  <c r="K1682" i="22"/>
  <c r="F1628" i="22"/>
  <c r="O1628" i="22" s="1"/>
  <c r="K1628" i="22"/>
  <c r="K1412" i="22"/>
  <c r="F1412" i="22"/>
  <c r="O1412" i="22" s="1"/>
  <c r="F53" i="18"/>
  <c r="G53" i="18"/>
  <c r="H53" i="18"/>
  <c r="M65" i="7" l="1"/>
  <c r="K746" i="23"/>
  <c r="E746" i="23"/>
  <c r="J746" i="23"/>
  <c r="L17" i="8" s="1"/>
  <c r="K17" i="8"/>
  <c r="K624" i="23"/>
  <c r="F624" i="23"/>
  <c r="O624" i="23" s="1"/>
  <c r="K4251" i="22"/>
  <c r="F4251" i="22"/>
  <c r="O4251" i="22" s="1"/>
  <c r="F3627" i="22"/>
  <c r="O3627" i="22" s="1"/>
  <c r="K3627" i="22"/>
  <c r="K2331" i="22"/>
  <c r="F2331" i="22"/>
  <c r="O2331" i="22" s="1"/>
  <c r="K1629" i="22"/>
  <c r="F1629" i="22"/>
  <c r="O1629" i="22" s="1"/>
  <c r="K387" i="22"/>
  <c r="F387" i="22"/>
  <c r="O387"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L1409" i="23"/>
  <c r="I1409" i="23"/>
  <c r="C1409" i="23"/>
  <c r="K1409" i="23" s="1"/>
  <c r="E1409" i="23"/>
  <c r="F1409" i="23"/>
  <c r="O1409" i="23" s="1"/>
  <c r="G1409" i="23"/>
  <c r="B1410" i="23"/>
  <c r="J1408" i="23"/>
  <c r="D1408" i="23"/>
  <c r="P1408" i="23"/>
  <c r="Q1408" i="23"/>
  <c r="R1408"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Q1184" i="23"/>
  <c r="P1184" i="23"/>
  <c r="R1184" i="23"/>
  <c r="L1185" i="23"/>
  <c r="I1185" i="23"/>
  <c r="C1185" i="23"/>
  <c r="K1185" i="23" s="1"/>
  <c r="E1185" i="23"/>
  <c r="F1185" i="23"/>
  <c r="O1185" i="23" s="1"/>
  <c r="G1185" i="23"/>
  <c r="B1186" i="23"/>
  <c r="M1128" i="23"/>
  <c r="J1128" i="23"/>
  <c r="N1128" i="23" s="1"/>
  <c r="AE1128" i="23" s="1"/>
  <c r="D1128" i="23"/>
  <c r="Q1128" i="23"/>
  <c r="P1128" i="23"/>
  <c r="R1128" i="23"/>
  <c r="L1129" i="23"/>
  <c r="I1129" i="23"/>
  <c r="C1129" i="23"/>
  <c r="K1129" i="23" s="1"/>
  <c r="E1129" i="23"/>
  <c r="F1129" i="23"/>
  <c r="O1129" i="23" s="1"/>
  <c r="G1129" i="23"/>
  <c r="B1130" i="23"/>
  <c r="M1072" i="23"/>
  <c r="J1072" i="23"/>
  <c r="N1072" i="23" s="1"/>
  <c r="AE1072" i="23" s="1"/>
  <c r="D1072" i="23"/>
  <c r="Q1072" i="23"/>
  <c r="P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Q960" i="23"/>
  <c r="R960" i="23"/>
  <c r="P960" i="23"/>
  <c r="L961" i="23"/>
  <c r="I961" i="23"/>
  <c r="C961" i="23"/>
  <c r="E961" i="23"/>
  <c r="G961" i="23"/>
  <c r="B962" i="23"/>
  <c r="M904" i="23"/>
  <c r="J904" i="23"/>
  <c r="N904" i="23" s="1"/>
  <c r="AE904" i="23" s="1"/>
  <c r="D904" i="23"/>
  <c r="Q904" i="23"/>
  <c r="R904" i="23"/>
  <c r="P904" i="23"/>
  <c r="L905" i="23"/>
  <c r="I905" i="23"/>
  <c r="C905" i="23"/>
  <c r="K905" i="23" s="1"/>
  <c r="E905" i="23"/>
  <c r="F905" i="23"/>
  <c r="O905" i="23" s="1"/>
  <c r="G905" i="23"/>
  <c r="B906" i="23"/>
  <c r="M848" i="23"/>
  <c r="J848" i="23"/>
  <c r="N848" i="23" s="1"/>
  <c r="AE848" i="23" s="1"/>
  <c r="D848" i="23"/>
  <c r="Q848" i="23"/>
  <c r="P848" i="23"/>
  <c r="R848" i="23"/>
  <c r="L849" i="23"/>
  <c r="I849" i="23"/>
  <c r="C849" i="23"/>
  <c r="K849" i="23" s="1"/>
  <c r="E849" i="23"/>
  <c r="F849" i="23"/>
  <c r="O849" i="23" s="1"/>
  <c r="G849" i="23"/>
  <c r="B850" i="23"/>
  <c r="M792" i="23"/>
  <c r="J792" i="23"/>
  <c r="N792" i="23" s="1"/>
  <c r="AE792" i="23" s="1"/>
  <c r="D792" i="23"/>
  <c r="P792" i="23"/>
  <c r="R792" i="23"/>
  <c r="Q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J568" i="23"/>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J344" i="23"/>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P4767" i="22"/>
  <c r="Q4767" i="22"/>
  <c r="R4767" i="22"/>
  <c r="G4768" i="22"/>
  <c r="I4768" i="22"/>
  <c r="B4769" i="22"/>
  <c r="C4768" i="22"/>
  <c r="E4768" i="22"/>
  <c r="L4768" i="22"/>
  <c r="D4767" i="22"/>
  <c r="J4767" i="22"/>
  <c r="U4712" i="22"/>
  <c r="S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D3735" i="22"/>
  <c r="J3735" i="22"/>
  <c r="P3735" i="22"/>
  <c r="Q3735" i="22"/>
  <c r="R3735" i="22"/>
  <c r="L3736" i="22"/>
  <c r="C3736" i="22"/>
  <c r="E3736" i="22"/>
  <c r="G3736" i="22"/>
  <c r="I3736" i="22"/>
  <c r="B3737" i="22"/>
  <c r="D3681" i="22"/>
  <c r="J3681" i="22"/>
  <c r="P3681" i="22"/>
  <c r="Q3681" i="22"/>
  <c r="R3681" i="22"/>
  <c r="L3682" i="22"/>
  <c r="C3682" i="22"/>
  <c r="K3682" i="22" s="1"/>
  <c r="E3682" i="22"/>
  <c r="F3682" i="22"/>
  <c r="O3682" i="22" s="1"/>
  <c r="G3682" i="22"/>
  <c r="I3682" i="22"/>
  <c r="B3683" i="22"/>
  <c r="M3627" i="22"/>
  <c r="P3627" i="22"/>
  <c r="Q3627" i="22"/>
  <c r="R3627" i="22"/>
  <c r="D3627" i="22"/>
  <c r="J3627" i="22"/>
  <c r="N3627" i="22" s="1"/>
  <c r="U3627" i="22" s="1"/>
  <c r="L3628" i="22"/>
  <c r="G3628" i="22"/>
  <c r="I3628" i="22"/>
  <c r="B3629" i="22"/>
  <c r="C3628" i="22"/>
  <c r="E3628" i="22"/>
  <c r="M3573" i="22"/>
  <c r="J3573" i="22"/>
  <c r="N3573" i="22" s="1"/>
  <c r="U3573" i="22" s="1"/>
  <c r="D3573" i="22"/>
  <c r="P3573" i="22"/>
  <c r="Q3573" i="22"/>
  <c r="R3573" i="22"/>
  <c r="L3574" i="22"/>
  <c r="G3574" i="22"/>
  <c r="C3574" i="22"/>
  <c r="K3574" i="22" s="1"/>
  <c r="E3574" i="22"/>
  <c r="F3574" i="22"/>
  <c r="O3574" i="22" s="1"/>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D3357" i="22"/>
  <c r="J3357" i="22"/>
  <c r="P3357" i="22"/>
  <c r="Q3357" i="22"/>
  <c r="R3357" i="22"/>
  <c r="L3358" i="22"/>
  <c r="C3358" i="22"/>
  <c r="E3358" i="22"/>
  <c r="G3358" i="22"/>
  <c r="I3358" i="22"/>
  <c r="B3359" i="22"/>
  <c r="D3303" i="22"/>
  <c r="J3303" i="22"/>
  <c r="P3303" i="22"/>
  <c r="Q3303" i="22"/>
  <c r="R3303" i="22"/>
  <c r="L3304" i="22"/>
  <c r="C3304" i="22"/>
  <c r="E3304" i="22"/>
  <c r="G3304" i="22"/>
  <c r="I3304" i="22"/>
  <c r="B3305" i="22"/>
  <c r="D3249" i="22"/>
  <c r="J3249" i="22"/>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D2979" i="22"/>
  <c r="J2979" i="22"/>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P2655" i="22"/>
  <c r="Q2655" i="22"/>
  <c r="R2655" i="22"/>
  <c r="L2656" i="22"/>
  <c r="I2656" i="22"/>
  <c r="E2656" i="22"/>
  <c r="B2657" i="22"/>
  <c r="C2656" i="22"/>
  <c r="G2656" i="22"/>
  <c r="D2655" i="22"/>
  <c r="J2655" i="22"/>
  <c r="D2601" i="22"/>
  <c r="J2601" i="22"/>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K2332" i="22" s="1"/>
  <c r="E2332" i="22"/>
  <c r="F2332" i="22"/>
  <c r="O2332" i="22" s="1"/>
  <c r="G2332" i="22"/>
  <c r="I2332" i="22"/>
  <c r="B2333" i="22"/>
  <c r="D2277" i="22"/>
  <c r="J2277" i="22"/>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D1845" i="22"/>
  <c r="J1845" i="22"/>
  <c r="P1845" i="22"/>
  <c r="Q1845" i="22"/>
  <c r="R1845" i="22"/>
  <c r="L1846" i="22"/>
  <c r="C1846" i="22"/>
  <c r="E1846" i="22"/>
  <c r="G1846" i="22"/>
  <c r="I1846" i="22"/>
  <c r="B1847" i="22"/>
  <c r="D1791" i="22"/>
  <c r="J1791" i="22"/>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D1521" i="22"/>
  <c r="J1521" i="22"/>
  <c r="P1521" i="22"/>
  <c r="Q1521" i="22"/>
  <c r="R1521" i="22"/>
  <c r="L1522" i="22"/>
  <c r="C1522" i="22"/>
  <c r="K1522" i="22" s="1"/>
  <c r="E1522" i="22"/>
  <c r="F1522" i="22"/>
  <c r="O1522" i="22" s="1"/>
  <c r="G1522" i="22"/>
  <c r="I1522" i="22"/>
  <c r="B1523" i="22"/>
  <c r="L1468" i="22"/>
  <c r="G1468" i="22"/>
  <c r="I1468" i="22"/>
  <c r="C1468" i="22"/>
  <c r="E1468" i="22"/>
  <c r="B1469" i="22"/>
  <c r="J1467" i="22"/>
  <c r="D1467" i="22"/>
  <c r="P1467" i="22"/>
  <c r="Q1467" i="22"/>
  <c r="R1467" i="22"/>
  <c r="P1413" i="22"/>
  <c r="Q1413" i="22"/>
  <c r="R1413" i="22"/>
  <c r="L1414" i="22"/>
  <c r="C1414" i="22"/>
  <c r="E1414" i="22"/>
  <c r="G1414" i="22"/>
  <c r="I1414" i="22"/>
  <c r="B1415" i="22"/>
  <c r="J1413" i="22"/>
  <c r="D1413"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P1143" i="22"/>
  <c r="Q1143" i="22"/>
  <c r="R1143" i="22"/>
  <c r="J1143" i="22"/>
  <c r="D1143" i="22"/>
  <c r="L1144" i="22"/>
  <c r="C1144" i="22"/>
  <c r="K1144" i="22" s="1"/>
  <c r="B1145" i="22"/>
  <c r="I1144" i="22"/>
  <c r="E1144" i="22"/>
  <c r="G1144" i="22"/>
  <c r="F1144" i="22"/>
  <c r="O1144" i="22" s="1"/>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J549" i="22"/>
  <c r="N549" i="22" s="1"/>
  <c r="U549" i="22" s="1"/>
  <c r="D549" i="22"/>
  <c r="P549" i="22"/>
  <c r="Q549" i="22"/>
  <c r="R549" i="22"/>
  <c r="L550" i="22"/>
  <c r="E550" i="22"/>
  <c r="G550" i="22"/>
  <c r="B551" i="22"/>
  <c r="C550" i="22"/>
  <c r="K550" i="22" s="1"/>
  <c r="F550" i="22"/>
  <c r="O550" i="22" s="1"/>
  <c r="I550" i="22"/>
  <c r="D495" i="22"/>
  <c r="J495" i="22"/>
  <c r="P495" i="22"/>
  <c r="Q495" i="22"/>
  <c r="R495" i="22"/>
  <c r="L496" i="22"/>
  <c r="C496" i="22"/>
  <c r="E496" i="22"/>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B389" i="22"/>
  <c r="I388" i="22"/>
  <c r="P333" i="22"/>
  <c r="Q333" i="22"/>
  <c r="R333" i="22"/>
  <c r="L334" i="22"/>
  <c r="C334" i="22"/>
  <c r="E334" i="22"/>
  <c r="B335" i="22"/>
  <c r="I334" i="22"/>
  <c r="G334" i="22"/>
  <c r="D333" i="22"/>
  <c r="J333" i="22"/>
  <c r="P279" i="22"/>
  <c r="Q279" i="22"/>
  <c r="R279" i="22"/>
  <c r="L280" i="22"/>
  <c r="C280" i="22"/>
  <c r="B281" i="22"/>
  <c r="E280" i="22"/>
  <c r="G280" i="22"/>
  <c r="I280" i="22"/>
  <c r="D279" i="22"/>
  <c r="J279" i="22"/>
  <c r="P225" i="22"/>
  <c r="Q225" i="22"/>
  <c r="R225" i="22"/>
  <c r="D225" i="22"/>
  <c r="J225" i="22"/>
  <c r="L226" i="22"/>
  <c r="I226" i="22"/>
  <c r="G226" i="22"/>
  <c r="B227" i="22"/>
  <c r="E226" i="22"/>
  <c r="C226" i="22"/>
  <c r="P171" i="22"/>
  <c r="Q171" i="22"/>
  <c r="R171" i="22"/>
  <c r="L172" i="22"/>
  <c r="B173" i="22"/>
  <c r="C172" i="22"/>
  <c r="E172" i="22"/>
  <c r="G172" i="22"/>
  <c r="I172" i="22"/>
  <c r="D171" i="22"/>
  <c r="J171" i="22"/>
  <c r="M117" i="22"/>
  <c r="D117" i="22"/>
  <c r="J117" i="22"/>
  <c r="N117" i="22" s="1"/>
  <c r="U117" i="22" s="1"/>
  <c r="P117" i="22"/>
  <c r="Q117" i="22"/>
  <c r="R117" i="22"/>
  <c r="L118" i="22"/>
  <c r="C118" i="22"/>
  <c r="E118" i="22"/>
  <c r="G118" i="22"/>
  <c r="I118" i="22"/>
  <c r="B119" i="22"/>
  <c r="G104" i="12"/>
  <c r="C105" i="12"/>
  <c r="U54" i="17"/>
  <c r="M106" i="12"/>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C56" i="17"/>
  <c r="E56" i="17"/>
  <c r="F56" i="17"/>
  <c r="C56" i="18" s="1"/>
  <c r="E56" i="18" s="1"/>
  <c r="G56" i="17"/>
  <c r="I56" i="17"/>
  <c r="K56" i="17"/>
  <c r="L56" i="17"/>
  <c r="B57" i="17"/>
  <c r="B56" i="18"/>
  <c r="AE1121" i="23"/>
  <c r="AE1119" i="23"/>
  <c r="AE1118" i="23"/>
  <c r="AE1116" i="23"/>
  <c r="AE1115" i="23"/>
  <c r="AE1114" i="23"/>
  <c r="AE1117" i="23"/>
  <c r="AE1120" i="23"/>
  <c r="AE1122" i="23"/>
  <c r="AE1123" i="23"/>
  <c r="P1530" i="23"/>
  <c r="F1530" i="23"/>
  <c r="AE1517" i="23"/>
  <c r="AD1517" i="23"/>
  <c r="F1474" i="23"/>
  <c r="P1474" i="23"/>
  <c r="AE1461" i="23"/>
  <c r="AD1461" i="23"/>
  <c r="C1418" i="23"/>
  <c r="P1418" i="23"/>
  <c r="F1418" i="23"/>
  <c r="I1362" i="23"/>
  <c r="J1362" i="23" s="1"/>
  <c r="C1362" i="23"/>
  <c r="K1362" i="23" s="1"/>
  <c r="AD1349" i="23"/>
  <c r="H1362" i="23" s="1"/>
  <c r="AE1349" i="23" s="1"/>
  <c r="F1082" i="23"/>
  <c r="P1082" i="23"/>
  <c r="C1082" i="23"/>
  <c r="AD1069" i="23"/>
  <c r="F1026" i="23"/>
  <c r="P1026" i="23"/>
  <c r="F970" i="23"/>
  <c r="P970" i="23"/>
  <c r="C970" i="23"/>
  <c r="AD957" i="23"/>
  <c r="I914" i="23"/>
  <c r="J914" i="23" s="1"/>
  <c r="C914" i="23"/>
  <c r="K914" i="23" s="1"/>
  <c r="AD901" i="23"/>
  <c r="H914" i="23" s="1"/>
  <c r="AI732" i="23"/>
  <c r="L79" i="8"/>
  <c r="P578" i="23"/>
  <c r="F578" i="23"/>
  <c r="AD565" i="23"/>
  <c r="P522" i="23"/>
  <c r="F522" i="23"/>
  <c r="C522" i="23"/>
  <c r="AD509" i="23"/>
  <c r="F298" i="23"/>
  <c r="P298" i="23"/>
  <c r="C298" i="23"/>
  <c r="AD285" i="23"/>
  <c r="J3745" i="22"/>
  <c r="CL71" i="22" s="1"/>
  <c r="CJ71" i="22"/>
  <c r="J3691" i="22"/>
  <c r="CL70" i="22" s="1"/>
  <c r="CJ70" i="22"/>
  <c r="CJ19" i="22"/>
  <c r="D24" i="7"/>
  <c r="CL19" i="22"/>
  <c r="F24" i="7"/>
  <c r="F23" i="7"/>
  <c r="CL18" i="22"/>
  <c r="D23" i="7"/>
  <c r="CJ18" i="22"/>
  <c r="F17" i="7"/>
  <c r="CL12" i="22"/>
  <c r="D17" i="7"/>
  <c r="CJ12" i="22"/>
  <c r="CL11" i="22"/>
  <c r="F16" i="7"/>
  <c r="CJ11" i="22"/>
  <c r="D16" i="7"/>
  <c r="D12" i="7"/>
  <c r="CJ7" i="22"/>
  <c r="J289" i="22"/>
  <c r="F10" i="7"/>
  <c r="CL5" i="22"/>
  <c r="D10" i="7"/>
  <c r="CJ5" i="22"/>
  <c r="D9" i="7"/>
  <c r="CJ4" i="22"/>
  <c r="F9" i="7"/>
  <c r="E57" i="19"/>
  <c r="G57" i="19" s="1"/>
  <c r="CL4" i="22"/>
  <c r="AE1626" i="23"/>
  <c r="AE1624" i="23"/>
  <c r="AE1623" i="23"/>
  <c r="AE1621" i="23"/>
  <c r="AE1619" i="23"/>
  <c r="M1642" i="23"/>
  <c r="C109" i="8"/>
  <c r="AE1618" i="23"/>
  <c r="AE1620" i="23"/>
  <c r="AE1622" i="23"/>
  <c r="AE1625" i="23"/>
  <c r="AE1627" i="23"/>
  <c r="AE1628" i="23"/>
  <c r="AD1572" i="23"/>
  <c r="AE1572" i="23"/>
  <c r="AD1571" i="23"/>
  <c r="AE1571" i="23"/>
  <c r="AD1570" i="23"/>
  <c r="H1586" i="23" s="1"/>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G1586"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E731" i="23"/>
  <c r="AE729" i="23"/>
  <c r="AE726" i="23"/>
  <c r="AE724" i="23"/>
  <c r="AE722" i="23"/>
  <c r="M746" i="23"/>
  <c r="P17" i="8" s="1"/>
  <c r="E55" i="19" s="1"/>
  <c r="G55" i="19" s="1"/>
  <c r="M17" i="8"/>
  <c r="N17" i="8"/>
  <c r="AE723" i="23"/>
  <c r="AE725" i="23"/>
  <c r="AE728" i="23"/>
  <c r="AE727" i="23"/>
  <c r="AE730" i="23"/>
  <c r="AE732" i="23"/>
  <c r="AH733" i="23"/>
  <c r="M49" i="8"/>
  <c r="AE675" i="23"/>
  <c r="AE673" i="23"/>
  <c r="AE671" i="23"/>
  <c r="AE669" i="23"/>
  <c r="AE666" i="23"/>
  <c r="AE667" i="23"/>
  <c r="AE668" i="23"/>
  <c r="AE670" i="23"/>
  <c r="AE672" i="23"/>
  <c r="AE674" i="23"/>
  <c r="AE676" i="23"/>
  <c r="AE451" i="23"/>
  <c r="AE449" i="23"/>
  <c r="AE444" i="23"/>
  <c r="AE443" i="23"/>
  <c r="AE442" i="23"/>
  <c r="AE445" i="23"/>
  <c r="AE447" i="23"/>
  <c r="AE446" i="23"/>
  <c r="AE448" i="23"/>
  <c r="AE450" i="23"/>
  <c r="AE452" i="23"/>
  <c r="AD396" i="23"/>
  <c r="AD395" i="23"/>
  <c r="AD394" i="23"/>
  <c r="AD393" i="23"/>
  <c r="AD392" i="23"/>
  <c r="AD391" i="23"/>
  <c r="AD390" i="23"/>
  <c r="AD389" i="23"/>
  <c r="AD388" i="23"/>
  <c r="AD387" i="23"/>
  <c r="AD386" i="23"/>
  <c r="N410" i="23"/>
  <c r="L410" i="23"/>
  <c r="K410" i="23"/>
  <c r="I410" i="23"/>
  <c r="J410" i="23" s="1"/>
  <c r="G410" i="23"/>
  <c r="AD340" i="23"/>
  <c r="AD339" i="23"/>
  <c r="AD338" i="23"/>
  <c r="AD337" i="23"/>
  <c r="AD336" i="23"/>
  <c r="AD335" i="23"/>
  <c r="AD334" i="23"/>
  <c r="AD333" i="23"/>
  <c r="AD332" i="23"/>
  <c r="AD331" i="23"/>
  <c r="AD330" i="23"/>
  <c r="N354" i="23"/>
  <c r="L354" i="23"/>
  <c r="K354" i="23"/>
  <c r="I354" i="23"/>
  <c r="J354" i="23" s="1"/>
  <c r="G354" i="23"/>
  <c r="F634" i="23"/>
  <c r="P634" i="23"/>
  <c r="M1463" i="23"/>
  <c r="N1463" i="23"/>
  <c r="AE1463" i="23" s="1"/>
  <c r="N1351" i="23"/>
  <c r="AE1351" i="23" s="1"/>
  <c r="M1351" i="23"/>
  <c r="M1295" i="23"/>
  <c r="N1295" i="23"/>
  <c r="AE1295" i="23" s="1"/>
  <c r="M1239" i="23"/>
  <c r="N1239" i="23"/>
  <c r="AE1239" i="23" s="1"/>
  <c r="M4142" i="22"/>
  <c r="N4142" i="22"/>
  <c r="U4142" i="22" s="1"/>
  <c r="M3788" i="22"/>
  <c r="N3788" i="22"/>
  <c r="U3788" i="22" s="1"/>
  <c r="M3572" i="22"/>
  <c r="N3572" i="22"/>
  <c r="U3572" i="22" s="1"/>
  <c r="M3410" i="22"/>
  <c r="N3410" i="22"/>
  <c r="U3410" i="22" s="1"/>
  <c r="M3194" i="22"/>
  <c r="N3194" i="22"/>
  <c r="U3194" i="22" s="1"/>
  <c r="M3140" i="22"/>
  <c r="N3140" i="22"/>
  <c r="U3140" i="22" s="1"/>
  <c r="M3086" i="22"/>
  <c r="N3086" i="22"/>
  <c r="U3086" i="22" s="1"/>
  <c r="M2762" i="22"/>
  <c r="N2762" i="22"/>
  <c r="U2762" i="22" s="1"/>
  <c r="M2654" i="22"/>
  <c r="N2654" i="22"/>
  <c r="U2654" i="22" s="1"/>
  <c r="M2438" i="22"/>
  <c r="N2438" i="22"/>
  <c r="U2438" i="22" s="1"/>
  <c r="M2114" i="22"/>
  <c r="N2114" i="22"/>
  <c r="U2114" i="22" s="1"/>
  <c r="M2006" i="22"/>
  <c r="N2006" i="22"/>
  <c r="U2006" i="22" s="1"/>
  <c r="M1682" i="22"/>
  <c r="N1682" i="22"/>
  <c r="U1682" i="22" s="1"/>
  <c r="M1628" i="22"/>
  <c r="N1628" i="22"/>
  <c r="U1628" i="22" s="1"/>
  <c r="M1412" i="22"/>
  <c r="N1412" i="22"/>
  <c r="U1412" i="22" s="1"/>
  <c r="M127" i="7"/>
  <c r="K1520" i="23"/>
  <c r="F1520" i="23"/>
  <c r="O1520" i="23" s="1"/>
  <c r="F1464" i="23"/>
  <c r="O1464" i="23" s="1"/>
  <c r="K1464" i="23"/>
  <c r="F1408" i="23"/>
  <c r="O1408" i="23" s="1"/>
  <c r="K1408" i="23"/>
  <c r="K568" i="23"/>
  <c r="F568" i="23"/>
  <c r="O568" i="23" s="1"/>
  <c r="F344" i="23"/>
  <c r="O344" i="23" s="1"/>
  <c r="K344" i="23"/>
  <c r="P106" i="12"/>
  <c r="F4767" i="22"/>
  <c r="K4767" i="22"/>
  <c r="F4551" i="22"/>
  <c r="K4551" i="22"/>
  <c r="F3735" i="22"/>
  <c r="O3735" i="22" s="1"/>
  <c r="K3735" i="22"/>
  <c r="K3681" i="22"/>
  <c r="F3681" i="22"/>
  <c r="O3681" i="22" s="1"/>
  <c r="F3411" i="22"/>
  <c r="O3411" i="22" s="1"/>
  <c r="K3411" i="22"/>
  <c r="K3357" i="22"/>
  <c r="F3357" i="22"/>
  <c r="O3357" i="22" s="1"/>
  <c r="F3303" i="22"/>
  <c r="O3303" i="22" s="1"/>
  <c r="K3303" i="22"/>
  <c r="F3249" i="22"/>
  <c r="O3249" i="22" s="1"/>
  <c r="K3249" i="22"/>
  <c r="F3033" i="22"/>
  <c r="O3033" i="22" s="1"/>
  <c r="K3033" i="22"/>
  <c r="F2979" i="22"/>
  <c r="O2979" i="22" s="1"/>
  <c r="K2979" i="22"/>
  <c r="K2925" i="22"/>
  <c r="F2925" i="22"/>
  <c r="O2925" i="22" s="1"/>
  <c r="F2655" i="22"/>
  <c r="O2655" i="22" s="1"/>
  <c r="K2655" i="22"/>
  <c r="K2601" i="22"/>
  <c r="F2601" i="22"/>
  <c r="O2601" i="22" s="1"/>
  <c r="K2277" i="22"/>
  <c r="F2277" i="22"/>
  <c r="O2277" i="22" s="1"/>
  <c r="K1899" i="22"/>
  <c r="F1899" i="22"/>
  <c r="O1899" i="22" s="1"/>
  <c r="F1845" i="22"/>
  <c r="O1845" i="22" s="1"/>
  <c r="K1845" i="22"/>
  <c r="F1791" i="22"/>
  <c r="O1791" i="22" s="1"/>
  <c r="K1791" i="22"/>
  <c r="K1521" i="22"/>
  <c r="F1521" i="22"/>
  <c r="O1521" i="22" s="1"/>
  <c r="K1467" i="22"/>
  <c r="F1467" i="22"/>
  <c r="O1467" i="22" s="1"/>
  <c r="F1413" i="22"/>
  <c r="O1413" i="22" s="1"/>
  <c r="K1413" i="22"/>
  <c r="K1143" i="22"/>
  <c r="F1143" i="22"/>
  <c r="O1143" i="22" s="1"/>
  <c r="K711" i="22"/>
  <c r="F711" i="22"/>
  <c r="O711" i="22" s="1"/>
  <c r="F495" i="22"/>
  <c r="O495" i="22" s="1"/>
  <c r="K495" i="22"/>
  <c r="F333" i="22"/>
  <c r="O333" i="22" s="1"/>
  <c r="K333" i="22"/>
  <c r="F279" i="22"/>
  <c r="O279" i="22" s="1"/>
  <c r="K279" i="22"/>
  <c r="F225" i="22"/>
  <c r="O225" i="22" s="1"/>
  <c r="K225" i="22"/>
  <c r="F171" i="22"/>
  <c r="O171" i="22" s="1"/>
  <c r="K171" i="22"/>
  <c r="AE1124" i="23"/>
  <c r="AE1125" i="23"/>
  <c r="AD1181" i="23"/>
  <c r="AD341" i="23"/>
  <c r="H354" i="23" s="1"/>
  <c r="Q106" i="12" l="1"/>
  <c r="H410" i="23"/>
  <c r="H1194" i="23"/>
  <c r="H17" i="8"/>
  <c r="P746" i="23"/>
  <c r="J1" i="23" s="1"/>
  <c r="E52" i="19" s="1"/>
  <c r="G52" i="19" s="1"/>
  <c r="K961" i="23"/>
  <c r="F961" i="23"/>
  <c r="O961" i="23" s="1"/>
  <c r="K681" i="23"/>
  <c r="F681" i="23"/>
  <c r="O681" i="23" s="1"/>
  <c r="K4714" i="22"/>
  <c r="F4714" i="22"/>
  <c r="K3358" i="22"/>
  <c r="F3358" i="22"/>
  <c r="O3358" i="22" s="1"/>
  <c r="K3034" i="22"/>
  <c r="F3034" i="22"/>
  <c r="O3034" i="22" s="1"/>
  <c r="K2386" i="22"/>
  <c r="F2386" i="22"/>
  <c r="O2386"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E1354" i="23"/>
  <c r="G1354" i="23"/>
  <c r="B1355" i="23"/>
  <c r="C1354" i="23"/>
  <c r="M1297" i="23"/>
  <c r="J1297" i="23"/>
  <c r="N1297" i="23" s="1"/>
  <c r="AE1297" i="23" s="1"/>
  <c r="D1297" i="23"/>
  <c r="Q1297" i="23"/>
  <c r="R1297" i="23"/>
  <c r="P1297" i="23"/>
  <c r="L1298" i="23"/>
  <c r="I1298" i="23"/>
  <c r="C1298" i="23"/>
  <c r="K1298" i="23" s="1"/>
  <c r="E1298" i="23"/>
  <c r="F1298" i="23"/>
  <c r="O1298" i="23" s="1"/>
  <c r="G1298" i="23"/>
  <c r="B1299" i="23"/>
  <c r="M1241" i="23"/>
  <c r="J1241" i="23"/>
  <c r="N1241" i="23" s="1"/>
  <c r="AE1241" i="23" s="1"/>
  <c r="D1241" i="23"/>
  <c r="Q1241" i="23"/>
  <c r="R1241" i="23"/>
  <c r="P1241" i="23"/>
  <c r="L1242" i="23"/>
  <c r="I1242" i="23"/>
  <c r="C1242" i="23"/>
  <c r="E1242" i="23"/>
  <c r="G1242" i="23"/>
  <c r="B1243" i="23"/>
  <c r="M1185" i="23"/>
  <c r="J1185" i="23"/>
  <c r="N1185" i="23" s="1"/>
  <c r="AE1185" i="23" s="1"/>
  <c r="D1185" i="23"/>
  <c r="Q1185" i="23"/>
  <c r="R1185" i="23"/>
  <c r="P1185" i="23"/>
  <c r="L1186" i="23"/>
  <c r="I1186" i="23"/>
  <c r="C1186" i="23"/>
  <c r="K1186" i="23" s="1"/>
  <c r="E1186" i="23"/>
  <c r="F1186" i="23"/>
  <c r="O1186" i="23" s="1"/>
  <c r="G1186" i="23"/>
  <c r="B1187" i="23"/>
  <c r="M1129" i="23"/>
  <c r="J1129" i="23"/>
  <c r="N1129" i="23" s="1"/>
  <c r="AE1129" i="23" s="1"/>
  <c r="D1129" i="23"/>
  <c r="Q1129" i="23"/>
  <c r="R1129" i="23"/>
  <c r="P1129" i="23"/>
  <c r="L1130" i="23"/>
  <c r="I1130" i="23"/>
  <c r="C1130" i="23"/>
  <c r="K1130" i="23" s="1"/>
  <c r="E1130" i="23"/>
  <c r="F1130" i="23"/>
  <c r="O1130" i="23" s="1"/>
  <c r="G1130" i="23"/>
  <c r="B1131" i="23"/>
  <c r="J1073" i="23"/>
  <c r="D1073" i="23"/>
  <c r="Q1073" i="23"/>
  <c r="R1073" i="23"/>
  <c r="P1073" i="23"/>
  <c r="L1074" i="23"/>
  <c r="I1074" i="23"/>
  <c r="C1074" i="23"/>
  <c r="E1074" i="23"/>
  <c r="G1074" i="23"/>
  <c r="B1075" i="23"/>
  <c r="M1017" i="23"/>
  <c r="J1017" i="23"/>
  <c r="N1017" i="23" s="1"/>
  <c r="AE1017" i="23" s="1"/>
  <c r="D1017" i="23"/>
  <c r="Q1017" i="23"/>
  <c r="P1017" i="23"/>
  <c r="R1017" i="23"/>
  <c r="L1018" i="23"/>
  <c r="I1018" i="23"/>
  <c r="C1018" i="23"/>
  <c r="K1018" i="23" s="1"/>
  <c r="E1018" i="23"/>
  <c r="F1018" i="23"/>
  <c r="O1018" i="23" s="1"/>
  <c r="G1018" i="23"/>
  <c r="B1019" i="23"/>
  <c r="M961" i="23"/>
  <c r="J961" i="23"/>
  <c r="N961" i="23" s="1"/>
  <c r="AE961" i="23" s="1"/>
  <c r="D961" i="23"/>
  <c r="Q961" i="23"/>
  <c r="R961" i="23"/>
  <c r="P961" i="23"/>
  <c r="L962" i="23"/>
  <c r="I962" i="23"/>
  <c r="C962" i="23"/>
  <c r="K962" i="23" s="1"/>
  <c r="E962" i="23"/>
  <c r="F962" i="23"/>
  <c r="O962" i="23" s="1"/>
  <c r="G962" i="23"/>
  <c r="B963" i="23"/>
  <c r="M905" i="23"/>
  <c r="J905" i="23"/>
  <c r="N905" i="23" s="1"/>
  <c r="AE905" i="23" s="1"/>
  <c r="D905" i="23"/>
  <c r="Q905" i="23"/>
  <c r="R905" i="23"/>
  <c r="P905" i="23"/>
  <c r="L906" i="23"/>
  <c r="I906" i="23"/>
  <c r="C906" i="23"/>
  <c r="K906" i="23" s="1"/>
  <c r="E906" i="23"/>
  <c r="F906" i="23"/>
  <c r="O906" i="23" s="1"/>
  <c r="G906" i="23"/>
  <c r="B907" i="23"/>
  <c r="M849" i="23"/>
  <c r="J849" i="23"/>
  <c r="N849" i="23" s="1"/>
  <c r="AE849" i="23" s="1"/>
  <c r="D849" i="23"/>
  <c r="P849" i="23"/>
  <c r="R849" i="23"/>
  <c r="Q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E570" i="23"/>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K458" i="23" s="1"/>
  <c r="E458" i="23"/>
  <c r="F458" i="23"/>
  <c r="O458" i="23" s="1"/>
  <c r="G458" i="23"/>
  <c r="B459"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P4768" i="22"/>
  <c r="Q4768" i="22"/>
  <c r="R4768" i="22"/>
  <c r="E4769" i="22"/>
  <c r="G4769" i="22"/>
  <c r="I4769" i="22"/>
  <c r="L4769" i="22"/>
  <c r="C4769" i="22"/>
  <c r="F4769" i="22"/>
  <c r="K4769" i="22"/>
  <c r="B4770" i="22"/>
  <c r="J4768" i="22"/>
  <c r="D4768"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M4252" i="22"/>
  <c r="J4252" i="22"/>
  <c r="N4252" i="22" s="1"/>
  <c r="U4252" i="22" s="1"/>
  <c r="D4252" i="22"/>
  <c r="P4252" i="22"/>
  <c r="Q4252" i="22"/>
  <c r="R4252" i="22"/>
  <c r="L4253" i="22"/>
  <c r="C4253" i="22"/>
  <c r="K4253" i="22" s="1"/>
  <c r="E4253" i="22"/>
  <c r="F4253" i="22"/>
  <c r="O4253" i="22" s="1"/>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D3736" i="22"/>
  <c r="J3736" i="22"/>
  <c r="P3736" i="22"/>
  <c r="Q3736" i="22"/>
  <c r="R3736" i="22"/>
  <c r="L3737" i="22"/>
  <c r="C3737" i="22"/>
  <c r="E3737" i="22"/>
  <c r="G3737" i="22"/>
  <c r="I3737" i="22"/>
  <c r="B3738" i="22"/>
  <c r="M3682" i="22"/>
  <c r="D3682" i="22"/>
  <c r="J3682" i="22"/>
  <c r="N3682" i="22" s="1"/>
  <c r="U3682" i="22" s="1"/>
  <c r="P3682" i="22"/>
  <c r="Q3682" i="22"/>
  <c r="R3682" i="22"/>
  <c r="L3683" i="22"/>
  <c r="C3683" i="22"/>
  <c r="E3683" i="22"/>
  <c r="G3683" i="22"/>
  <c r="I3683" i="22"/>
  <c r="B3684" i="22"/>
  <c r="P3628" i="22"/>
  <c r="Q3628" i="22"/>
  <c r="R3628" i="22"/>
  <c r="L3629" i="22"/>
  <c r="C3629" i="22"/>
  <c r="K3629" i="22" s="1"/>
  <c r="E3629" i="22"/>
  <c r="G3629" i="22"/>
  <c r="F3629" i="22"/>
  <c r="O3629" i="22" s="1"/>
  <c r="I3629" i="22"/>
  <c r="B3630" i="22"/>
  <c r="J3628" i="22"/>
  <c r="D3628" i="22"/>
  <c r="M3574" i="22"/>
  <c r="P3574" i="22"/>
  <c r="Q3574" i="22"/>
  <c r="R3574" i="22"/>
  <c r="D3574" i="22"/>
  <c r="J3574" i="22"/>
  <c r="N3574" i="22" s="1"/>
  <c r="U3574" i="22" s="1"/>
  <c r="L3575" i="22"/>
  <c r="I3575" i="22"/>
  <c r="B3576" i="22"/>
  <c r="C3575" i="22"/>
  <c r="E3575" i="22"/>
  <c r="G3575"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Q3358" i="22"/>
  <c r="R3358" i="22"/>
  <c r="P3358" i="22"/>
  <c r="L3359" i="22"/>
  <c r="C3359" i="22"/>
  <c r="K3359" i="22" s="1"/>
  <c r="E3359" i="22"/>
  <c r="F3359" i="22"/>
  <c r="O3359" i="22" s="1"/>
  <c r="G3359" i="22"/>
  <c r="I3359" i="22"/>
  <c r="B3360" i="22"/>
  <c r="D3304" i="22"/>
  <c r="J3304" i="22"/>
  <c r="Q3304" i="22"/>
  <c r="R3304" i="22"/>
  <c r="P3304" i="22"/>
  <c r="L3305" i="22"/>
  <c r="C3305" i="22"/>
  <c r="E3305" i="22"/>
  <c r="G3305" i="22"/>
  <c r="I3305" i="22"/>
  <c r="B3306" i="22"/>
  <c r="D3250" i="22"/>
  <c r="J3250" i="22"/>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D2872" i="22"/>
  <c r="J2872" i="22"/>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L2657" i="22"/>
  <c r="B2658" i="22"/>
  <c r="E2657" i="22"/>
  <c r="I2657" i="22"/>
  <c r="G2657" i="22"/>
  <c r="C2657" i="22"/>
  <c r="J2656" i="22"/>
  <c r="D2656" i="22"/>
  <c r="P2656" i="22"/>
  <c r="Q2656" i="22"/>
  <c r="R2656" i="22"/>
  <c r="M2602" i="22"/>
  <c r="D2602" i="22"/>
  <c r="J2602" i="22"/>
  <c r="N2602" i="22" s="1"/>
  <c r="U2602" i="22" s="1"/>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D2494" i="22"/>
  <c r="J2494" i="22"/>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P1468" i="22"/>
  <c r="Q1468" i="22"/>
  <c r="R1468" i="22"/>
  <c r="J1468" i="22"/>
  <c r="D1468" i="22"/>
  <c r="L1469" i="22"/>
  <c r="C1469" i="22"/>
  <c r="E1469" i="22"/>
  <c r="G1469" i="22"/>
  <c r="I1469" i="22"/>
  <c r="B1470" i="22"/>
  <c r="D1414" i="22"/>
  <c r="J1414" i="22"/>
  <c r="P1414" i="22"/>
  <c r="Q1414" i="22"/>
  <c r="R1414" i="22"/>
  <c r="L1415" i="22"/>
  <c r="B1416" i="22"/>
  <c r="C1415" i="22"/>
  <c r="E1415" i="22"/>
  <c r="G1415" i="22"/>
  <c r="I1415"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J1144" i="22"/>
  <c r="N1144" i="22" s="1"/>
  <c r="U1144" i="22" s="1"/>
  <c r="D1144" i="22"/>
  <c r="L1145" i="22"/>
  <c r="G1145" i="22"/>
  <c r="E1145" i="22"/>
  <c r="I1145" i="22"/>
  <c r="C1145" i="22"/>
  <c r="K1145" i="22" s="1"/>
  <c r="F1145" i="22"/>
  <c r="O1145" i="22" s="1"/>
  <c r="B1146" i="22"/>
  <c r="P1144" i="22"/>
  <c r="Q1144" i="22"/>
  <c r="R1144" i="22"/>
  <c r="D1090" i="22"/>
  <c r="J1090" i="22"/>
  <c r="P1090" i="22"/>
  <c r="Q1090" i="22"/>
  <c r="R1090" i="22"/>
  <c r="L1091" i="22"/>
  <c r="C1091" i="22"/>
  <c r="K1091" i="22" s="1"/>
  <c r="E1091" i="22"/>
  <c r="F1091" i="22"/>
  <c r="O1091" i="22" s="1"/>
  <c r="G1091" i="22"/>
  <c r="I1091" i="22"/>
  <c r="B1092" i="22"/>
  <c r="D1036" i="22"/>
  <c r="J1036" i="22"/>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D712" i="22"/>
  <c r="J712" i="22"/>
  <c r="P712" i="22"/>
  <c r="Q712" i="22"/>
  <c r="R712" i="22"/>
  <c r="L713" i="22"/>
  <c r="C713" i="22"/>
  <c r="E713" i="22"/>
  <c r="G713" i="22"/>
  <c r="I713" i="22"/>
  <c r="B714" i="22"/>
  <c r="D658" i="22"/>
  <c r="J658" i="22"/>
  <c r="P658" i="22"/>
  <c r="Q658" i="22"/>
  <c r="R658" i="22"/>
  <c r="L659" i="22"/>
  <c r="C659" i="22"/>
  <c r="E659" i="22"/>
  <c r="G659" i="22"/>
  <c r="I659" i="22"/>
  <c r="B660" i="22"/>
  <c r="M604" i="22"/>
  <c r="D604" i="22"/>
  <c r="J604" i="22"/>
  <c r="N604" i="22" s="1"/>
  <c r="U604" i="22" s="1"/>
  <c r="P604" i="22"/>
  <c r="Q604" i="22"/>
  <c r="R604" i="22"/>
  <c r="L605" i="22"/>
  <c r="C605" i="22"/>
  <c r="K605" i="22" s="1"/>
  <c r="E605" i="22"/>
  <c r="F605" i="22"/>
  <c r="O605" i="22" s="1"/>
  <c r="G605" i="22"/>
  <c r="I605" i="22"/>
  <c r="B606" i="22"/>
  <c r="M550" i="22"/>
  <c r="P550" i="22"/>
  <c r="Q550" i="22"/>
  <c r="R550" i="22"/>
  <c r="L551" i="22"/>
  <c r="I551" i="22"/>
  <c r="C551" i="22"/>
  <c r="E551" i="22"/>
  <c r="G551" i="22"/>
  <c r="B552" i="22"/>
  <c r="D550" i="22"/>
  <c r="J550" i="22"/>
  <c r="N550" i="22" s="1"/>
  <c r="U550" i="22" s="1"/>
  <c r="D496" i="22"/>
  <c r="J496" i="22"/>
  <c r="P496" i="22"/>
  <c r="Q496" i="22"/>
  <c r="R496" i="22"/>
  <c r="L497" i="22"/>
  <c r="G497" i="22"/>
  <c r="B498" i="22"/>
  <c r="C497" i="22"/>
  <c r="K497" i="22" s="1"/>
  <c r="E497" i="22"/>
  <c r="F497" i="22"/>
  <c r="O497" i="22" s="1"/>
  <c r="I497" i="22"/>
  <c r="M442" i="22"/>
  <c r="D442" i="22"/>
  <c r="J442" i="22"/>
  <c r="N442" i="22" s="1"/>
  <c r="U442" i="22" s="1"/>
  <c r="P442" i="22"/>
  <c r="Q442" i="22"/>
  <c r="R442" i="22"/>
  <c r="L443" i="22"/>
  <c r="C443" i="22"/>
  <c r="K443" i="22" s="1"/>
  <c r="E443" i="22"/>
  <c r="F443" i="22"/>
  <c r="O443" i="22" s="1"/>
  <c r="G443" i="22"/>
  <c r="I443" i="22"/>
  <c r="B444" i="22"/>
  <c r="D388" i="22"/>
  <c r="J388" i="22"/>
  <c r="P388" i="22"/>
  <c r="Q388" i="22"/>
  <c r="R388" i="22"/>
  <c r="L389" i="22"/>
  <c r="C389" i="22"/>
  <c r="E389" i="22"/>
  <c r="G389" i="22"/>
  <c r="I389" i="22"/>
  <c r="B390" i="22"/>
  <c r="J334" i="22"/>
  <c r="D334" i="22"/>
  <c r="L335" i="22"/>
  <c r="C335" i="22"/>
  <c r="B336" i="22"/>
  <c r="I335" i="22"/>
  <c r="G335" i="22"/>
  <c r="E335" i="22"/>
  <c r="P334" i="22"/>
  <c r="Q334" i="22"/>
  <c r="R334" i="22"/>
  <c r="D280" i="22"/>
  <c r="J280" i="22"/>
  <c r="L281" i="22"/>
  <c r="I281" i="22"/>
  <c r="E281" i="22"/>
  <c r="B282" i="22"/>
  <c r="C281" i="22"/>
  <c r="K281" i="22" s="1"/>
  <c r="F281" i="22"/>
  <c r="O281" i="22" s="1"/>
  <c r="G281" i="22"/>
  <c r="P280" i="22"/>
  <c r="Q280" i="22"/>
  <c r="R280" i="22"/>
  <c r="P226" i="22"/>
  <c r="Q226" i="22"/>
  <c r="R226" i="22"/>
  <c r="L227" i="22"/>
  <c r="C227" i="22"/>
  <c r="G227" i="22"/>
  <c r="E227" i="22"/>
  <c r="I227" i="22"/>
  <c r="B228" i="22"/>
  <c r="J226" i="22"/>
  <c r="D226" i="22"/>
  <c r="L173" i="22"/>
  <c r="C173" i="22"/>
  <c r="K173" i="22" s="1"/>
  <c r="G173" i="22"/>
  <c r="F173" i="22"/>
  <c r="O173" i="22" s="1"/>
  <c r="B174" i="22"/>
  <c r="E173" i="22"/>
  <c r="I173" i="22"/>
  <c r="J172" i="22"/>
  <c r="D172" i="22"/>
  <c r="P172" i="22"/>
  <c r="Q172" i="22"/>
  <c r="R172" i="22"/>
  <c r="M118" i="22"/>
  <c r="D118" i="22"/>
  <c r="J118" i="22"/>
  <c r="N118" i="22" s="1"/>
  <c r="U118" i="22" s="1"/>
  <c r="P118" i="22"/>
  <c r="Q118" i="22"/>
  <c r="R118" i="22"/>
  <c r="L119" i="22"/>
  <c r="C119" i="22"/>
  <c r="K119" i="22" s="1"/>
  <c r="E119" i="22"/>
  <c r="F119" i="22"/>
  <c r="O119" i="22" s="1"/>
  <c r="G119" i="22"/>
  <c r="I119" i="22"/>
  <c r="B120" i="22"/>
  <c r="G105" i="12"/>
  <c r="F55" i="18"/>
  <c r="G55" i="18"/>
  <c r="H55" i="18"/>
  <c r="U55" i="17"/>
  <c r="C107" i="12" s="1"/>
  <c r="F53" i="12"/>
  <c r="M107" i="12"/>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M56" i="17"/>
  <c r="L57" i="17"/>
  <c r="C57" i="17"/>
  <c r="K57" i="17" s="1"/>
  <c r="E57" i="17"/>
  <c r="F57" i="17"/>
  <c r="C57" i="18" s="1"/>
  <c r="E57" i="18" s="1"/>
  <c r="G57" i="17"/>
  <c r="I57" i="17"/>
  <c r="B58" i="17"/>
  <c r="B57" i="18"/>
  <c r="AD1516" i="23"/>
  <c r="AE1516" i="23"/>
  <c r="AD1515" i="23"/>
  <c r="AE1515" i="23"/>
  <c r="AD1514" i="23"/>
  <c r="AE1514" i="23"/>
  <c r="AD1513" i="23"/>
  <c r="AE1513" i="23"/>
  <c r="AD1512" i="23"/>
  <c r="AE1512" i="23"/>
  <c r="AE1511" i="23"/>
  <c r="AD1511" i="23"/>
  <c r="AE1510" i="23"/>
  <c r="AD1510" i="23"/>
  <c r="AD1509" i="23"/>
  <c r="AE1508" i="23"/>
  <c r="AD1507" i="23"/>
  <c r="AE1507" i="23"/>
  <c r="AD1508" i="23"/>
  <c r="AE1509" i="23"/>
  <c r="AE1506" i="23"/>
  <c r="AD1506" i="23"/>
  <c r="N1530" i="23"/>
  <c r="L1530" i="23"/>
  <c r="K1530" i="23"/>
  <c r="I1530" i="23"/>
  <c r="J1530" i="23" s="1"/>
  <c r="H1530" i="23"/>
  <c r="G1530" i="23"/>
  <c r="AD1460" i="23"/>
  <c r="AE1460" i="23"/>
  <c r="G1474" i="23"/>
  <c r="I1474" i="23"/>
  <c r="J1474" i="23" s="1"/>
  <c r="K1474" i="23"/>
  <c r="L1474" i="23"/>
  <c r="N1474" i="23"/>
  <c r="AD1450" i="23"/>
  <c r="AE1450" i="23"/>
  <c r="AE1451" i="23"/>
  <c r="AD1451" i="23"/>
  <c r="AE1452" i="23"/>
  <c r="AD1452" i="23"/>
  <c r="AE1453" i="23"/>
  <c r="AD1453" i="23"/>
  <c r="AE1454" i="23"/>
  <c r="AD1454" i="23"/>
  <c r="AE1455" i="23"/>
  <c r="AD1455" i="23"/>
  <c r="AE1456" i="23"/>
  <c r="AD1456" i="23"/>
  <c r="AE1457" i="23"/>
  <c r="AD1457" i="23"/>
  <c r="AE1458" i="23"/>
  <c r="AD1458" i="23"/>
  <c r="AE1459" i="23"/>
  <c r="AD1459" i="23"/>
  <c r="AD1404" i="23"/>
  <c r="AD1403" i="23"/>
  <c r="AD1402" i="23"/>
  <c r="AD1401" i="23"/>
  <c r="AD1400" i="23"/>
  <c r="AD1399" i="23"/>
  <c r="AD1398" i="23"/>
  <c r="AD1397" i="23"/>
  <c r="AD1396" i="23"/>
  <c r="AD1395" i="23"/>
  <c r="AD1394" i="23"/>
  <c r="N1418" i="23"/>
  <c r="K1418" i="23"/>
  <c r="I1418" i="23"/>
  <c r="J1418" i="23" s="1"/>
  <c r="L1418" i="23"/>
  <c r="G1418" i="23"/>
  <c r="AE1347" i="23"/>
  <c r="AE1345" i="23"/>
  <c r="AE1343" i="23"/>
  <c r="AE1341" i="23"/>
  <c r="AE1338" i="23"/>
  <c r="AE1339" i="23"/>
  <c r="AE1340" i="23"/>
  <c r="AE1342" i="23"/>
  <c r="AE1344" i="23"/>
  <c r="AE1346" i="23"/>
  <c r="AE1348" i="23"/>
  <c r="AD1068" i="23"/>
  <c r="AD1067" i="23"/>
  <c r="AD1066" i="23"/>
  <c r="AD1065" i="23"/>
  <c r="AD1064" i="23"/>
  <c r="AD1063" i="23"/>
  <c r="AD1062" i="23"/>
  <c r="AD1061" i="23"/>
  <c r="G1082" i="23"/>
  <c r="I1082" i="23"/>
  <c r="J1082" i="23" s="1"/>
  <c r="K1082" i="23"/>
  <c r="L1082" i="23"/>
  <c r="N1082" i="23"/>
  <c r="AD1058" i="23"/>
  <c r="AD1059" i="23"/>
  <c r="AD1060" i="23"/>
  <c r="AD1012" i="23"/>
  <c r="AD1011" i="23"/>
  <c r="AD1010" i="23"/>
  <c r="AD1009" i="23"/>
  <c r="AD1008" i="23"/>
  <c r="AD1007" i="23"/>
  <c r="AD1006" i="23"/>
  <c r="AD1005" i="23"/>
  <c r="AD1004" i="23"/>
  <c r="AD1003" i="23"/>
  <c r="AD1002" i="23"/>
  <c r="N1026" i="23"/>
  <c r="L1026" i="23"/>
  <c r="K1026" i="23"/>
  <c r="I1026" i="23"/>
  <c r="J1026" i="23" s="1"/>
  <c r="G1026" i="23"/>
  <c r="AD956" i="23"/>
  <c r="AD955" i="23"/>
  <c r="AD954" i="23"/>
  <c r="AD953" i="23"/>
  <c r="AD952" i="23"/>
  <c r="AD951" i="23"/>
  <c r="AD950" i="23"/>
  <c r="AD949" i="23"/>
  <c r="AD948" i="23"/>
  <c r="AD947" i="23"/>
  <c r="AD946" i="23"/>
  <c r="N970" i="23"/>
  <c r="L970" i="23"/>
  <c r="K970" i="23"/>
  <c r="I970" i="23"/>
  <c r="J970" i="23" s="1"/>
  <c r="H970" i="23"/>
  <c r="G970" i="23"/>
  <c r="AD564" i="23"/>
  <c r="AD563" i="23"/>
  <c r="AD562" i="23"/>
  <c r="AD561" i="23"/>
  <c r="AD560" i="23"/>
  <c r="AD559" i="23"/>
  <c r="AD558" i="23"/>
  <c r="AD557" i="23"/>
  <c r="AD556" i="23"/>
  <c r="AD555" i="23"/>
  <c r="AD554" i="23"/>
  <c r="N578" i="23"/>
  <c r="L578" i="23"/>
  <c r="K578" i="23"/>
  <c r="I578" i="23"/>
  <c r="J578" i="23" s="1"/>
  <c r="G578" i="23"/>
  <c r="AD508" i="23"/>
  <c r="AD507" i="23"/>
  <c r="AD506" i="23"/>
  <c r="AD505" i="23"/>
  <c r="AD504" i="23"/>
  <c r="AD503" i="23"/>
  <c r="AD502" i="23"/>
  <c r="AD501" i="23"/>
  <c r="AD500" i="23"/>
  <c r="AD499" i="23"/>
  <c r="AD498" i="23"/>
  <c r="N522" i="23"/>
  <c r="L522" i="23"/>
  <c r="K522" i="23"/>
  <c r="I522" i="23"/>
  <c r="J522" i="23" s="1"/>
  <c r="H522" i="23"/>
  <c r="G522" i="23"/>
  <c r="AD284" i="23"/>
  <c r="AD283" i="23"/>
  <c r="G298" i="23"/>
  <c r="I298" i="23"/>
  <c r="J298" i="23" s="1"/>
  <c r="K298" i="23"/>
  <c r="L298" i="23"/>
  <c r="N298" i="23"/>
  <c r="AD274" i="23"/>
  <c r="AD275" i="23"/>
  <c r="AD276" i="23"/>
  <c r="AD277" i="23"/>
  <c r="AD278" i="23"/>
  <c r="AD279" i="23"/>
  <c r="AD280" i="23"/>
  <c r="AD281" i="23"/>
  <c r="AD282" i="23"/>
  <c r="F12" i="7"/>
  <c r="CL7" i="22"/>
  <c r="K8" i="19"/>
  <c r="J8" i="19"/>
  <c r="AI733" i="23"/>
  <c r="M79" i="8"/>
  <c r="AD621" i="23"/>
  <c r="AD620" i="23"/>
  <c r="AD619" i="23"/>
  <c r="AD618" i="23"/>
  <c r="AD617" i="23"/>
  <c r="AD616" i="23"/>
  <c r="AD615" i="23"/>
  <c r="AD614" i="23"/>
  <c r="AD613" i="23"/>
  <c r="G634" i="23"/>
  <c r="I634" i="23"/>
  <c r="J634" i="23" s="1"/>
  <c r="K634" i="23"/>
  <c r="L634" i="23"/>
  <c r="N634" i="23"/>
  <c r="AD610" i="23"/>
  <c r="AD611" i="23"/>
  <c r="AD612" i="23"/>
  <c r="M1520" i="23"/>
  <c r="N1520" i="23"/>
  <c r="AE1520" i="23" s="1"/>
  <c r="M1464" i="23"/>
  <c r="N1464" i="23"/>
  <c r="AE1464" i="23" s="1"/>
  <c r="M1408" i="23"/>
  <c r="N1408" i="23"/>
  <c r="AE1408" i="23" s="1"/>
  <c r="M568" i="23"/>
  <c r="N568" i="23"/>
  <c r="AE568" i="23" s="1"/>
  <c r="M344" i="23"/>
  <c r="N344" i="23"/>
  <c r="AE344" i="23" s="1"/>
  <c r="N4767" i="22"/>
  <c r="M4767" i="22"/>
  <c r="M4551" i="22"/>
  <c r="N4551" i="22"/>
  <c r="M3735" i="22"/>
  <c r="N3735" i="22"/>
  <c r="U3735" i="22" s="1"/>
  <c r="M3681" i="22"/>
  <c r="N3681" i="22"/>
  <c r="U3681" i="22" s="1"/>
  <c r="M3411" i="22"/>
  <c r="N3411" i="22"/>
  <c r="U3411" i="22" s="1"/>
  <c r="M3357" i="22"/>
  <c r="N3357" i="22"/>
  <c r="U3357" i="22" s="1"/>
  <c r="M3303" i="22"/>
  <c r="N3303" i="22"/>
  <c r="U3303" i="22" s="1"/>
  <c r="M3249" i="22"/>
  <c r="N3249" i="22"/>
  <c r="U3249" i="22" s="1"/>
  <c r="M3033" i="22"/>
  <c r="N3033" i="22"/>
  <c r="U3033" i="22" s="1"/>
  <c r="M2979" i="22"/>
  <c r="N2979" i="22"/>
  <c r="U2979" i="22" s="1"/>
  <c r="M2925" i="22"/>
  <c r="N2925" i="22"/>
  <c r="U2925" i="22" s="1"/>
  <c r="N2655" i="22"/>
  <c r="U2655" i="22" s="1"/>
  <c r="M2655" i="22"/>
  <c r="M2601" i="22"/>
  <c r="N2601" i="22"/>
  <c r="U2601" i="22" s="1"/>
  <c r="M2277" i="22"/>
  <c r="N2277" i="22"/>
  <c r="U2277" i="22" s="1"/>
  <c r="M1899" i="22"/>
  <c r="N1899" i="22"/>
  <c r="U1899" i="22" s="1"/>
  <c r="M1845" i="22"/>
  <c r="N1845" i="22"/>
  <c r="U1845" i="22" s="1"/>
  <c r="M1791" i="22"/>
  <c r="N1791" i="22"/>
  <c r="U1791" i="22" s="1"/>
  <c r="M1521" i="22"/>
  <c r="N1521" i="22"/>
  <c r="U1521" i="22" s="1"/>
  <c r="M1467" i="22"/>
  <c r="N1467" i="22"/>
  <c r="U1467" i="22" s="1"/>
  <c r="M1413" i="22"/>
  <c r="N1413" i="22"/>
  <c r="U1413" i="22" s="1"/>
  <c r="N1143" i="22"/>
  <c r="U1143" i="22" s="1"/>
  <c r="M1143" i="22"/>
  <c r="M711" i="22"/>
  <c r="N711" i="22"/>
  <c r="U711" i="22" s="1"/>
  <c r="M495" i="22"/>
  <c r="N495" i="22"/>
  <c r="U495" i="22" s="1"/>
  <c r="M333" i="22"/>
  <c r="N333" i="22"/>
  <c r="U333" i="22" s="1"/>
  <c r="N279" i="22"/>
  <c r="U279" i="22" s="1"/>
  <c r="M279" i="22"/>
  <c r="N225" i="22"/>
  <c r="U225" i="22" s="1"/>
  <c r="M225" i="22"/>
  <c r="N171" i="22"/>
  <c r="U171" i="22" s="1"/>
  <c r="M171" i="22"/>
  <c r="K1577" i="23"/>
  <c r="F1577" i="23"/>
  <c r="O1577" i="23" s="1"/>
  <c r="K1521" i="23"/>
  <c r="F1521" i="23"/>
  <c r="O1521" i="23" s="1"/>
  <c r="F1465" i="23"/>
  <c r="O1465" i="23" s="1"/>
  <c r="K1465" i="23"/>
  <c r="F1073" i="23"/>
  <c r="O1073" i="23" s="1"/>
  <c r="K1073" i="23"/>
  <c r="F569" i="23"/>
  <c r="O569" i="23" s="1"/>
  <c r="K569" i="23"/>
  <c r="F401" i="23"/>
  <c r="O401" i="23" s="1"/>
  <c r="K401" i="23"/>
  <c r="F4768" i="22"/>
  <c r="K4768" i="22"/>
  <c r="F4198" i="22"/>
  <c r="O4198" i="22" s="1"/>
  <c r="K4198" i="22"/>
  <c r="K3790" i="22"/>
  <c r="F3790" i="22"/>
  <c r="O3790" i="22" s="1"/>
  <c r="F3736" i="22"/>
  <c r="O3736" i="22" s="1"/>
  <c r="K3736" i="22"/>
  <c r="F3628" i="22"/>
  <c r="O3628" i="22" s="1"/>
  <c r="K3628" i="22"/>
  <c r="F3304" i="22"/>
  <c r="O3304" i="22" s="1"/>
  <c r="K3304" i="22"/>
  <c r="K3250" i="22"/>
  <c r="F3250" i="22"/>
  <c r="O3250" i="22" s="1"/>
  <c r="F2872" i="22"/>
  <c r="O2872" i="22" s="1"/>
  <c r="K2872" i="22"/>
  <c r="F2656" i="22"/>
  <c r="O2656" i="22" s="1"/>
  <c r="K2656" i="22"/>
  <c r="F2548" i="22"/>
  <c r="O2548" i="22" s="1"/>
  <c r="K2548" i="22"/>
  <c r="K2494" i="22"/>
  <c r="F2494" i="22"/>
  <c r="O2494" i="22" s="1"/>
  <c r="F1846" i="22"/>
  <c r="O1846" i="22" s="1"/>
  <c r="K1846" i="22"/>
  <c r="K1738" i="22"/>
  <c r="F1738" i="22"/>
  <c r="O1738" i="22" s="1"/>
  <c r="K1468" i="22"/>
  <c r="F1468" i="22"/>
  <c r="O1468" i="22" s="1"/>
  <c r="K1414" i="22"/>
  <c r="F1414" i="22"/>
  <c r="O1414" i="22" s="1"/>
  <c r="F1090" i="22"/>
  <c r="O1090" i="22" s="1"/>
  <c r="K1090" i="22"/>
  <c r="K1036" i="22"/>
  <c r="F1036" i="22"/>
  <c r="O1036" i="22" s="1"/>
  <c r="K712" i="22"/>
  <c r="F712" i="22"/>
  <c r="O712" i="22" s="1"/>
  <c r="K658" i="22"/>
  <c r="F658" i="22"/>
  <c r="O658" i="22" s="1"/>
  <c r="F496" i="22"/>
  <c r="O496" i="22" s="1"/>
  <c r="K496" i="22"/>
  <c r="F388" i="22"/>
  <c r="O388" i="22" s="1"/>
  <c r="K388" i="22"/>
  <c r="K334" i="22"/>
  <c r="F334" i="22"/>
  <c r="O334" i="22" s="1"/>
  <c r="F280" i="22"/>
  <c r="O280" i="22" s="1"/>
  <c r="K280" i="22"/>
  <c r="K226" i="22"/>
  <c r="F226" i="22"/>
  <c r="O226" i="22" s="1"/>
  <c r="F172" i="22"/>
  <c r="O172" i="22" s="1"/>
  <c r="K172" i="22"/>
  <c r="C106" i="12"/>
  <c r="AD1405" i="23"/>
  <c r="AD1013" i="23"/>
  <c r="H1026" i="23" s="1"/>
  <c r="AE894" i="23"/>
  <c r="AE898" i="23"/>
  <c r="AE895" i="23"/>
  <c r="AE890" i="23"/>
  <c r="AE891" i="23"/>
  <c r="AE896" i="23"/>
  <c r="AE892" i="23"/>
  <c r="AE893" i="23"/>
  <c r="AE897" i="23"/>
  <c r="AE899" i="23"/>
  <c r="AE900" i="23"/>
  <c r="AE901" i="23"/>
  <c r="AE1293" i="23"/>
  <c r="AE1284" i="23"/>
  <c r="AE1283" i="23"/>
  <c r="AE1282" i="23"/>
  <c r="AE1285" i="23"/>
  <c r="AE1292" i="23"/>
  <c r="AE1291" i="23"/>
  <c r="AE1290" i="23"/>
  <c r="AE1287" i="23"/>
  <c r="AE1289" i="23"/>
  <c r="AE1286" i="23"/>
  <c r="AE1288" i="23"/>
  <c r="AE1237" i="23"/>
  <c r="AE1232" i="23"/>
  <c r="AE1233" i="23"/>
  <c r="AE1235" i="23"/>
  <c r="AE1236" i="23"/>
  <c r="AE1227" i="23"/>
  <c r="AE1226" i="23"/>
  <c r="AE1234" i="23"/>
  <c r="AE1229" i="23"/>
  <c r="AE1228" i="23"/>
  <c r="AE1230" i="23"/>
  <c r="AE1231" i="23"/>
  <c r="AE1170" i="23"/>
  <c r="AE1171" i="23"/>
  <c r="AE1173" i="23"/>
  <c r="AE1172" i="23"/>
  <c r="AE1174" i="23"/>
  <c r="AE1175" i="23"/>
  <c r="AE1176" i="23"/>
  <c r="AE1177" i="23"/>
  <c r="AE1178" i="23"/>
  <c r="AE1179" i="23"/>
  <c r="AE1180" i="23"/>
  <c r="AE1181" i="23"/>
  <c r="AE845" i="23"/>
  <c r="AE839" i="23"/>
  <c r="AE843" i="23"/>
  <c r="AE842" i="23"/>
  <c r="AE841" i="23"/>
  <c r="AE840" i="23"/>
  <c r="AE838" i="23"/>
  <c r="AE836" i="23"/>
  <c r="AE837" i="23"/>
  <c r="AE835" i="23"/>
  <c r="AE834" i="23"/>
  <c r="AE844" i="23"/>
  <c r="AE789" i="23"/>
  <c r="AE780" i="23"/>
  <c r="AE787" i="23"/>
  <c r="AE786" i="23"/>
  <c r="AE785" i="23"/>
  <c r="AE788" i="23"/>
  <c r="AE778" i="23"/>
  <c r="AE779" i="23"/>
  <c r="AE781" i="23"/>
  <c r="AE782" i="23"/>
  <c r="AE783" i="23"/>
  <c r="AE784" i="23"/>
  <c r="AE386" i="23"/>
  <c r="AE387" i="23"/>
  <c r="AE388" i="23"/>
  <c r="AE389" i="23"/>
  <c r="AE390" i="23"/>
  <c r="AE391" i="23"/>
  <c r="AE392" i="23"/>
  <c r="AE393" i="23"/>
  <c r="AE394" i="23"/>
  <c r="AE395" i="23"/>
  <c r="AE396" i="23"/>
  <c r="AE397" i="23"/>
  <c r="AE330" i="23"/>
  <c r="AE331" i="23"/>
  <c r="AE332" i="23"/>
  <c r="AE333" i="23"/>
  <c r="AE334" i="23"/>
  <c r="AE335" i="23"/>
  <c r="AE336" i="23"/>
  <c r="AE337" i="23"/>
  <c r="AE338" i="23"/>
  <c r="AE339" i="23"/>
  <c r="AE340" i="23"/>
  <c r="AE341" i="23"/>
  <c r="H1474" i="23" l="1"/>
  <c r="H1418" i="23"/>
  <c r="H1082" i="23"/>
  <c r="H578" i="23"/>
  <c r="H298" i="23"/>
  <c r="H634" i="23"/>
  <c r="K1578" i="23"/>
  <c r="F1578" i="23"/>
  <c r="O1578" i="23" s="1"/>
  <c r="K514" i="23"/>
  <c r="F514" i="23"/>
  <c r="O514" i="23" s="1"/>
  <c r="K290" i="23"/>
  <c r="F290" i="23"/>
  <c r="O290" i="23" s="1"/>
  <c r="K4715" i="22"/>
  <c r="F4715" i="22"/>
  <c r="D4661" i="22"/>
  <c r="F4661" i="22"/>
  <c r="O4661" i="22" s="1"/>
  <c r="K4199" i="22"/>
  <c r="F4199" i="22"/>
  <c r="O4199" i="22" s="1"/>
  <c r="K3521" i="22"/>
  <c r="F3521" i="22"/>
  <c r="O3521" i="22" s="1"/>
  <c r="K2333" i="22"/>
  <c r="F2333" i="22"/>
  <c r="O2333" i="22" s="1"/>
  <c r="K2009" i="22"/>
  <c r="F2009" i="22"/>
  <c r="O2009" i="22" s="1"/>
  <c r="K1685" i="22"/>
  <c r="F1685" i="22"/>
  <c r="O1685" i="22" s="1"/>
  <c r="K1631" i="22"/>
  <c r="F1631" i="22"/>
  <c r="O1631" i="22" s="1"/>
  <c r="K1361" i="22"/>
  <c r="F1361" i="22"/>
  <c r="O1361" i="22" s="1"/>
  <c r="K983" i="22"/>
  <c r="F983" i="22"/>
  <c r="O983" i="22" s="1"/>
  <c r="K713" i="22"/>
  <c r="F713" i="22"/>
  <c r="O713" i="22" s="1"/>
  <c r="K389" i="22"/>
  <c r="F389" i="22"/>
  <c r="O38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P1354" i="23"/>
  <c r="Q1354" i="23"/>
  <c r="R1354" i="23"/>
  <c r="L1355" i="23"/>
  <c r="I1355" i="23"/>
  <c r="B1356" i="23"/>
  <c r="C1355" i="23"/>
  <c r="K1355" i="23" s="1"/>
  <c r="E1355" i="23"/>
  <c r="F1355" i="23"/>
  <c r="O1355" i="23" s="1"/>
  <c r="G1355" i="23"/>
  <c r="J1354" i="23"/>
  <c r="D1354" i="23"/>
  <c r="M1298" i="23"/>
  <c r="J1298" i="23"/>
  <c r="N1298" i="23" s="1"/>
  <c r="AE1298" i="23" s="1"/>
  <c r="D1298" i="23"/>
  <c r="Q1298" i="23"/>
  <c r="P1298" i="23"/>
  <c r="R1298" i="23"/>
  <c r="L1299" i="23"/>
  <c r="I1299" i="23"/>
  <c r="C1299" i="23"/>
  <c r="K1299" i="23" s="1"/>
  <c r="E1299" i="23"/>
  <c r="F1299" i="23"/>
  <c r="O1299" i="23" s="1"/>
  <c r="G1299" i="23"/>
  <c r="B1300" i="23"/>
  <c r="J1242" i="23"/>
  <c r="D1242" i="23"/>
  <c r="Q1242" i="23"/>
  <c r="P1242" i="23"/>
  <c r="R1242" i="23"/>
  <c r="L1243" i="23"/>
  <c r="I1243" i="23"/>
  <c r="C1243" i="23"/>
  <c r="E1243" i="23"/>
  <c r="G1243" i="23"/>
  <c r="B1244" i="23"/>
  <c r="M1186" i="23"/>
  <c r="J1186" i="23"/>
  <c r="N1186" i="23" s="1"/>
  <c r="AE1186" i="23" s="1"/>
  <c r="D1186" i="23"/>
  <c r="Q1186" i="23"/>
  <c r="P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C1075" i="23"/>
  <c r="K1075" i="23" s="1"/>
  <c r="E1075" i="23"/>
  <c r="F1075" i="23"/>
  <c r="O1075" i="23" s="1"/>
  <c r="G1075" i="23"/>
  <c r="B1076" i="23"/>
  <c r="M1018" i="23"/>
  <c r="J1018" i="23"/>
  <c r="N1018" i="23" s="1"/>
  <c r="AE1018" i="23" s="1"/>
  <c r="D1018" i="23"/>
  <c r="Q1018" i="23"/>
  <c r="R1018" i="23"/>
  <c r="P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Q850" i="23"/>
  <c r="R850" i="23"/>
  <c r="P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J570" i="23"/>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E403" i="23"/>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P4769" i="22"/>
  <c r="Q4769" i="22"/>
  <c r="R4769" i="22"/>
  <c r="D4769" i="22"/>
  <c r="J4769" i="22"/>
  <c r="N4769" i="22" s="1"/>
  <c r="P109" i="12" s="1"/>
  <c r="M4769" i="22"/>
  <c r="C4770" i="22"/>
  <c r="E4770" i="22"/>
  <c r="F4770" i="22"/>
  <c r="G4770" i="22"/>
  <c r="L4770" i="22"/>
  <c r="B4771" i="22"/>
  <c r="I4770" i="22"/>
  <c r="K4770"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D3737" i="22"/>
  <c r="J3737" i="22"/>
  <c r="P3737" i="22"/>
  <c r="Q3737" i="22"/>
  <c r="R3737" i="22"/>
  <c r="L3738" i="22"/>
  <c r="C3738" i="22"/>
  <c r="K3738" i="22" s="1"/>
  <c r="E3738" i="22"/>
  <c r="F3738" i="22"/>
  <c r="O3738" i="22" s="1"/>
  <c r="G3738" i="22"/>
  <c r="I3738" i="22"/>
  <c r="B3739" i="22"/>
  <c r="D3683" i="22"/>
  <c r="J3683" i="22"/>
  <c r="P3683" i="22"/>
  <c r="Q3683" i="22"/>
  <c r="R3683" i="22"/>
  <c r="L3684" i="22"/>
  <c r="C3684" i="22"/>
  <c r="K3684" i="22" s="1"/>
  <c r="E3684" i="22"/>
  <c r="F3684" i="22"/>
  <c r="O3684" i="22" s="1"/>
  <c r="G3684" i="22"/>
  <c r="I3684" i="22"/>
  <c r="B3685" i="22"/>
  <c r="M3629" i="22"/>
  <c r="J3629" i="22"/>
  <c r="N3629" i="22" s="1"/>
  <c r="U3629" i="22" s="1"/>
  <c r="D3629" i="22"/>
  <c r="P3629" i="22"/>
  <c r="Q3629" i="22"/>
  <c r="R3629" i="22"/>
  <c r="L3630" i="22"/>
  <c r="I3630" i="22"/>
  <c r="B3631" i="22"/>
  <c r="C3630" i="22"/>
  <c r="E3630" i="22"/>
  <c r="G3630" i="22"/>
  <c r="L3576" i="22"/>
  <c r="E3576" i="22"/>
  <c r="G3576" i="22"/>
  <c r="I3576" i="22"/>
  <c r="C3576" i="22"/>
  <c r="K3576" i="22" s="1"/>
  <c r="F3576" i="22"/>
  <c r="O3576" i="22" s="1"/>
  <c r="B3577" i="22"/>
  <c r="J3575" i="22"/>
  <c r="D3575" i="22"/>
  <c r="P3575" i="22"/>
  <c r="Q3575" i="22"/>
  <c r="R3575"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Q3413" i="22"/>
  <c r="P3413" i="22"/>
  <c r="R3413" i="22"/>
  <c r="L3414" i="22"/>
  <c r="C3414" i="22"/>
  <c r="K3414" i="22" s="1"/>
  <c r="E3414" i="22"/>
  <c r="F3414" i="22"/>
  <c r="O3414" i="22" s="1"/>
  <c r="G3414" i="22"/>
  <c r="I3414" i="22"/>
  <c r="B3415" i="22"/>
  <c r="M3359" i="22"/>
  <c r="D3359" i="22"/>
  <c r="J3359" i="22"/>
  <c r="N3359" i="22" s="1"/>
  <c r="U3359" i="22" s="1"/>
  <c r="Q3359" i="22"/>
  <c r="P3359" i="22"/>
  <c r="R3359" i="22"/>
  <c r="L3360" i="22"/>
  <c r="C3360" i="22"/>
  <c r="K3360" i="22" s="1"/>
  <c r="E3360" i="22"/>
  <c r="F3360" i="22"/>
  <c r="O3360" i="22" s="1"/>
  <c r="G3360" i="22"/>
  <c r="I3360" i="22"/>
  <c r="B3361" i="22"/>
  <c r="D3305" i="22"/>
  <c r="J3305" i="22"/>
  <c r="Q3305" i="22"/>
  <c r="P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D2927" i="22"/>
  <c r="J2927" i="22"/>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L2658" i="22"/>
  <c r="I2658" i="22"/>
  <c r="B2659" i="22"/>
  <c r="G2658" i="22"/>
  <c r="C2658" i="22"/>
  <c r="E2658" i="22"/>
  <c r="P2657" i="22"/>
  <c r="Q2657" i="22"/>
  <c r="R2657" i="22"/>
  <c r="J2657" i="22"/>
  <c r="D2657"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E2172" i="22"/>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E1794" i="22"/>
  <c r="G1794" i="22"/>
  <c r="I1794" i="22"/>
  <c r="B1795" i="22"/>
  <c r="D1739" i="22"/>
  <c r="J1739" i="22"/>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J1469" i="22"/>
  <c r="D1469" i="22"/>
  <c r="P1469" i="22"/>
  <c r="Q1469" i="22"/>
  <c r="R1469" i="22"/>
  <c r="L1470" i="22"/>
  <c r="G1470" i="22"/>
  <c r="C1470" i="22"/>
  <c r="E1470" i="22"/>
  <c r="B1471" i="22"/>
  <c r="I1470" i="22"/>
  <c r="L1416" i="22"/>
  <c r="G1416" i="22"/>
  <c r="B1417" i="22"/>
  <c r="I1416" i="22"/>
  <c r="C1416" i="22"/>
  <c r="E1416" i="22"/>
  <c r="J1415" i="22"/>
  <c r="D1415" i="22"/>
  <c r="P1415" i="22"/>
  <c r="Q1415" i="22"/>
  <c r="R1415"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P1145" i="22"/>
  <c r="Q1145" i="22"/>
  <c r="R1145" i="22"/>
  <c r="D1145" i="22"/>
  <c r="J1145" i="22"/>
  <c r="N1145" i="22" s="1"/>
  <c r="U1145" i="22" s="1"/>
  <c r="L1146" i="22"/>
  <c r="I1146" i="22"/>
  <c r="B1147" i="22"/>
  <c r="G1146" i="22"/>
  <c r="C1146" i="22"/>
  <c r="E1146" i="22"/>
  <c r="M1091" i="22"/>
  <c r="D1091" i="22"/>
  <c r="J1091" i="22"/>
  <c r="N1091" i="22" s="1"/>
  <c r="U1091" i="22" s="1"/>
  <c r="P1091" i="22"/>
  <c r="Q1091" i="22"/>
  <c r="R1091" i="22"/>
  <c r="L1092" i="22"/>
  <c r="E1092" i="22"/>
  <c r="C1092" i="22"/>
  <c r="K1092" i="22" s="1"/>
  <c r="B1093" i="22"/>
  <c r="F1092" i="22"/>
  <c r="O1092" i="22" s="1"/>
  <c r="G1092" i="22"/>
  <c r="I1092" i="22"/>
  <c r="D1037" i="22"/>
  <c r="J1037" i="22"/>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J551" i="22"/>
  <c r="D551" i="22"/>
  <c r="P551" i="22"/>
  <c r="Q551" i="22"/>
  <c r="R551" i="22"/>
  <c r="L552" i="22"/>
  <c r="E552" i="22"/>
  <c r="I552" i="22"/>
  <c r="C552" i="22"/>
  <c r="K552" i="22" s="1"/>
  <c r="F552" i="22"/>
  <c r="O552" i="22" s="1"/>
  <c r="G552" i="22"/>
  <c r="B553" i="22"/>
  <c r="M497" i="22"/>
  <c r="P497" i="22"/>
  <c r="Q497" i="22"/>
  <c r="R497" i="22"/>
  <c r="L498" i="22"/>
  <c r="E498" i="22"/>
  <c r="G498" i="22"/>
  <c r="I498" i="22"/>
  <c r="B499" i="22"/>
  <c r="C498" i="22"/>
  <c r="D497" i="22"/>
  <c r="J497" i="22"/>
  <c r="N497" i="22" s="1"/>
  <c r="U497" i="22" s="1"/>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E390" i="22"/>
  <c r="G390" i="22"/>
  <c r="I390" i="22"/>
  <c r="B391" i="22"/>
  <c r="J335" i="22"/>
  <c r="D335" i="22"/>
  <c r="L336" i="22"/>
  <c r="I336" i="22"/>
  <c r="G336" i="22"/>
  <c r="C336" i="22"/>
  <c r="K336" i="22" s="1"/>
  <c r="E336" i="22"/>
  <c r="F336" i="22"/>
  <c r="O336" i="22" s="1"/>
  <c r="B337" i="22"/>
  <c r="P335" i="22"/>
  <c r="Q335" i="22"/>
  <c r="R335" i="22"/>
  <c r="M281" i="22"/>
  <c r="L282" i="22"/>
  <c r="B283" i="22"/>
  <c r="C282" i="22"/>
  <c r="K282" i="22" s="1"/>
  <c r="G282" i="22"/>
  <c r="I282" i="22"/>
  <c r="E282" i="22"/>
  <c r="F282" i="22"/>
  <c r="O282" i="22" s="1"/>
  <c r="J281" i="22"/>
  <c r="N281" i="22" s="1"/>
  <c r="U281" i="22" s="1"/>
  <c r="D281" i="22"/>
  <c r="P281" i="22"/>
  <c r="Q281" i="22"/>
  <c r="R281" i="22"/>
  <c r="D227" i="22"/>
  <c r="J227" i="22"/>
  <c r="P227" i="22"/>
  <c r="Q227" i="22"/>
  <c r="R227" i="22"/>
  <c r="L228" i="22"/>
  <c r="I228" i="22"/>
  <c r="C228" i="22"/>
  <c r="K228" i="22" s="1"/>
  <c r="F228" i="22"/>
  <c r="O228" i="22" s="1"/>
  <c r="G228" i="22"/>
  <c r="B229" i="22"/>
  <c r="E228" i="22"/>
  <c r="M173" i="22"/>
  <c r="J173" i="22"/>
  <c r="N173" i="22" s="1"/>
  <c r="U173" i="22" s="1"/>
  <c r="D173" i="22"/>
  <c r="P173" i="22"/>
  <c r="Q173" i="22"/>
  <c r="R173" i="22"/>
  <c r="L174" i="22"/>
  <c r="I174" i="22"/>
  <c r="G174" i="22"/>
  <c r="B175" i="22"/>
  <c r="E174" i="22"/>
  <c r="C174" i="22"/>
  <c r="M119" i="22"/>
  <c r="D119" i="22"/>
  <c r="J119" i="22"/>
  <c r="N119" i="22" s="1"/>
  <c r="U119" i="22" s="1"/>
  <c r="P119" i="22"/>
  <c r="Q119" i="22"/>
  <c r="R119" i="22"/>
  <c r="L120" i="22"/>
  <c r="C120" i="22"/>
  <c r="E120" i="22"/>
  <c r="G120" i="22"/>
  <c r="I120" i="22"/>
  <c r="B121" i="22"/>
  <c r="G107" i="12"/>
  <c r="U56" i="17"/>
  <c r="C108" i="12" s="1"/>
  <c r="M108" i="12"/>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P107" i="12"/>
  <c r="Q107" i="12" s="1"/>
  <c r="M1577" i="23"/>
  <c r="N1577" i="23"/>
  <c r="AE1577" i="23" s="1"/>
  <c r="M1521" i="23"/>
  <c r="N1521" i="23"/>
  <c r="AE1521" i="23" s="1"/>
  <c r="M1465" i="23"/>
  <c r="N1465" i="23"/>
  <c r="AE1465" i="23" s="1"/>
  <c r="M1073" i="23"/>
  <c r="N1073" i="23"/>
  <c r="AE1073" i="23" s="1"/>
  <c r="M569" i="23"/>
  <c r="N569" i="23"/>
  <c r="AE569" i="23" s="1"/>
  <c r="M401" i="23"/>
  <c r="N401" i="23"/>
  <c r="AE401" i="23" s="1"/>
  <c r="N4768" i="22"/>
  <c r="M4768" i="22"/>
  <c r="M4198" i="22"/>
  <c r="N4198" i="22"/>
  <c r="U4198" i="22" s="1"/>
  <c r="M3790" i="22"/>
  <c r="N3790" i="22"/>
  <c r="U3790" i="22" s="1"/>
  <c r="M3736" i="22"/>
  <c r="N3736" i="22"/>
  <c r="U3736" i="22" s="1"/>
  <c r="M3628" i="22"/>
  <c r="N3628" i="22"/>
  <c r="U3628" i="22" s="1"/>
  <c r="M3304" i="22"/>
  <c r="N3304" i="22"/>
  <c r="U3304" i="22" s="1"/>
  <c r="M3250" i="22"/>
  <c r="N3250" i="22"/>
  <c r="U3250" i="22" s="1"/>
  <c r="M2872" i="22"/>
  <c r="N2872" i="22"/>
  <c r="U2872" i="22" s="1"/>
  <c r="N2656" i="22"/>
  <c r="U2656" i="22" s="1"/>
  <c r="M2656" i="22"/>
  <c r="M2548" i="22"/>
  <c r="N2548" i="22"/>
  <c r="U2548" i="22" s="1"/>
  <c r="M2494" i="22"/>
  <c r="N2494" i="22"/>
  <c r="U2494" i="22" s="1"/>
  <c r="M1846" i="22"/>
  <c r="N1846" i="22"/>
  <c r="U1846" i="22" s="1"/>
  <c r="M1738" i="22"/>
  <c r="N1738" i="22"/>
  <c r="U1738" i="22" s="1"/>
  <c r="N1468" i="22"/>
  <c r="U1468" i="22" s="1"/>
  <c r="M1468" i="22"/>
  <c r="M1414" i="22"/>
  <c r="N1414" i="22"/>
  <c r="U1414" i="22" s="1"/>
  <c r="M1090" i="22"/>
  <c r="N1090" i="22"/>
  <c r="U1090" i="22" s="1"/>
  <c r="M1036" i="22"/>
  <c r="N1036" i="22"/>
  <c r="U1036" i="22" s="1"/>
  <c r="M712" i="22"/>
  <c r="N712" i="22"/>
  <c r="U712" i="22" s="1"/>
  <c r="M658" i="22"/>
  <c r="N658" i="22"/>
  <c r="U658" i="22" s="1"/>
  <c r="M496" i="22"/>
  <c r="N496" i="22"/>
  <c r="U496" i="22" s="1"/>
  <c r="M388" i="22"/>
  <c r="N388" i="22"/>
  <c r="U388" i="22" s="1"/>
  <c r="M334" i="22"/>
  <c r="N334" i="22"/>
  <c r="U334" i="22" s="1"/>
  <c r="N280" i="22"/>
  <c r="U280" i="22" s="1"/>
  <c r="M280" i="22"/>
  <c r="M226" i="22"/>
  <c r="N226" i="22"/>
  <c r="U226" i="22" s="1"/>
  <c r="M172" i="22"/>
  <c r="N172" i="22"/>
  <c r="U172" i="22" s="1"/>
  <c r="G106" i="12"/>
  <c r="K1522" i="23"/>
  <c r="F1522" i="23"/>
  <c r="O1522" i="23" s="1"/>
  <c r="F1466" i="23"/>
  <c r="O1466" i="23" s="1"/>
  <c r="K1466" i="23"/>
  <c r="F1354" i="23"/>
  <c r="O1354" i="23" s="1"/>
  <c r="K1354" i="23"/>
  <c r="K1242" i="23"/>
  <c r="F1242" i="23"/>
  <c r="O1242" i="23" s="1"/>
  <c r="K1074" i="23"/>
  <c r="F1074" i="23"/>
  <c r="O1074" i="23" s="1"/>
  <c r="F570" i="23"/>
  <c r="O570" i="23" s="1"/>
  <c r="K570" i="23"/>
  <c r="F3737" i="22"/>
  <c r="O3737" i="22" s="1"/>
  <c r="K3737" i="22"/>
  <c r="F3683" i="22"/>
  <c r="O3683" i="22" s="1"/>
  <c r="K3683" i="22"/>
  <c r="F3575" i="22"/>
  <c r="O3575" i="22" s="1"/>
  <c r="K3575" i="22"/>
  <c r="F3305" i="22"/>
  <c r="O3305" i="22" s="1"/>
  <c r="K3305" i="22"/>
  <c r="K3197" i="22"/>
  <c r="F3197" i="22"/>
  <c r="O3197" i="22" s="1"/>
  <c r="F2927" i="22"/>
  <c r="O2927" i="22" s="1"/>
  <c r="K2927" i="22"/>
  <c r="K2873" i="22"/>
  <c r="F2873" i="22"/>
  <c r="O2873" i="22" s="1"/>
  <c r="K2657" i="22"/>
  <c r="F2657" i="22"/>
  <c r="O2657" i="22" s="1"/>
  <c r="K2225" i="22"/>
  <c r="F2225" i="22"/>
  <c r="O2225" i="22" s="1"/>
  <c r="F2171" i="22"/>
  <c r="O2171" i="22" s="1"/>
  <c r="K2171" i="22"/>
  <c r="K2117" i="22"/>
  <c r="F2117" i="22"/>
  <c r="O2117" i="22" s="1"/>
  <c r="F1847" i="22"/>
  <c r="O1847" i="22" s="1"/>
  <c r="K1847" i="22"/>
  <c r="F1739" i="22"/>
  <c r="O1739" i="22" s="1"/>
  <c r="K1739" i="22"/>
  <c r="K1469" i="22"/>
  <c r="F1469" i="22"/>
  <c r="O1469" i="22" s="1"/>
  <c r="K1415" i="22"/>
  <c r="F1415" i="22"/>
  <c r="O1415" i="22" s="1"/>
  <c r="K1037" i="22"/>
  <c r="F1037" i="22"/>
  <c r="O1037" i="22" s="1"/>
  <c r="F659" i="22"/>
  <c r="O659" i="22" s="1"/>
  <c r="K659" i="22"/>
  <c r="K551" i="22"/>
  <c r="F551" i="22"/>
  <c r="O551" i="22" s="1"/>
  <c r="F335" i="22"/>
  <c r="O335" i="22" s="1"/>
  <c r="K335" i="22"/>
  <c r="K227" i="22"/>
  <c r="F227" i="22"/>
  <c r="O227" i="22" s="1"/>
  <c r="AE1394" i="23"/>
  <c r="AE1395" i="23"/>
  <c r="AE1396" i="23"/>
  <c r="AE1397" i="23"/>
  <c r="AE1398" i="23"/>
  <c r="AE1399" i="23"/>
  <c r="AE1400" i="23"/>
  <c r="AE1401" i="23"/>
  <c r="AE1402" i="23"/>
  <c r="AE1403" i="23"/>
  <c r="AE1404" i="23"/>
  <c r="AE1405" i="23"/>
  <c r="AE1061" i="23"/>
  <c r="AE957" i="23"/>
  <c r="AE953" i="23"/>
  <c r="AE956" i="23"/>
  <c r="AE946" i="23"/>
  <c r="AE952" i="23"/>
  <c r="AE951" i="23"/>
  <c r="AE950" i="23"/>
  <c r="AE949" i="23"/>
  <c r="AE954" i="23"/>
  <c r="AE947" i="23"/>
  <c r="AE955" i="23"/>
  <c r="AE948" i="23"/>
  <c r="AE509" i="23"/>
  <c r="AE500" i="23"/>
  <c r="AE501" i="23"/>
  <c r="AE499" i="23"/>
  <c r="AE505" i="23"/>
  <c r="AE502" i="23"/>
  <c r="AE506" i="23"/>
  <c r="AE508" i="23"/>
  <c r="AE507" i="23"/>
  <c r="AE503" i="23"/>
  <c r="AE504" i="23"/>
  <c r="AE498" i="23"/>
  <c r="AE1002" i="23"/>
  <c r="AE1003" i="23"/>
  <c r="AE1004" i="23"/>
  <c r="AE1005" i="23"/>
  <c r="AE1006" i="23"/>
  <c r="AE1007" i="23"/>
  <c r="AE1008" i="23"/>
  <c r="AE1009" i="23"/>
  <c r="AE1010" i="23"/>
  <c r="AE1011" i="23"/>
  <c r="AE1012" i="23"/>
  <c r="AE1013" i="23"/>
  <c r="AE1064" i="23" l="1"/>
  <c r="AE1058" i="23"/>
  <c r="AE1062" i="23"/>
  <c r="AE1063" i="23"/>
  <c r="AE1069" i="23"/>
  <c r="AE1065" i="23"/>
  <c r="AE1066" i="23"/>
  <c r="AE1067" i="23"/>
  <c r="AE1068" i="23"/>
  <c r="AE1060" i="23"/>
  <c r="AE1059" i="23"/>
  <c r="AE561" i="23"/>
  <c r="AE565" i="23"/>
  <c r="AE564" i="23"/>
  <c r="AE563" i="23"/>
  <c r="AE562" i="23"/>
  <c r="AE554" i="23"/>
  <c r="AE557" i="23"/>
  <c r="AE555" i="23"/>
  <c r="AE556" i="23"/>
  <c r="AE558" i="23"/>
  <c r="AE559" i="23"/>
  <c r="AE560" i="23"/>
  <c r="AE278" i="23"/>
  <c r="AE279" i="23"/>
  <c r="AE280" i="23"/>
  <c r="AE281" i="23"/>
  <c r="AE282" i="23"/>
  <c r="AE284" i="23"/>
  <c r="AE283" i="23"/>
  <c r="AE277" i="23"/>
  <c r="AE276" i="23"/>
  <c r="AE275" i="23"/>
  <c r="AE274" i="23"/>
  <c r="AE285" i="23"/>
  <c r="AE618" i="23"/>
  <c r="AE613" i="23"/>
  <c r="AE614" i="23"/>
  <c r="AE615" i="23"/>
  <c r="AE616" i="23"/>
  <c r="AE617" i="23"/>
  <c r="AE619" i="23"/>
  <c r="AE620" i="23"/>
  <c r="AE621" i="23"/>
  <c r="AE612" i="23"/>
  <c r="AE611" i="23"/>
  <c r="AE610" i="23"/>
  <c r="K1411" i="23"/>
  <c r="F1411" i="23"/>
  <c r="O1411" i="23" s="1"/>
  <c r="K1243" i="23"/>
  <c r="F1243" i="23"/>
  <c r="O1243" i="23" s="1"/>
  <c r="K963" i="23"/>
  <c r="F963" i="23"/>
  <c r="O963" i="23" s="1"/>
  <c r="K403" i="23"/>
  <c r="F403" i="23"/>
  <c r="O403" i="23" s="1"/>
  <c r="K2982" i="22"/>
  <c r="F2982" i="22"/>
  <c r="O2982" i="22" s="1"/>
  <c r="K1578" i="22"/>
  <c r="F1578" i="22"/>
  <c r="O1578" i="22" s="1"/>
  <c r="K1308" i="22"/>
  <c r="F1308" i="22"/>
  <c r="O1308" i="22" s="1"/>
  <c r="K390" i="22"/>
  <c r="F390" i="22"/>
  <c r="O390"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M1355" i="23"/>
  <c r="L1356" i="23"/>
  <c r="I1356" i="23"/>
  <c r="G1356" i="23"/>
  <c r="C1356" i="23"/>
  <c r="E1356" i="23"/>
  <c r="B1357" i="23"/>
  <c r="J1355" i="23"/>
  <c r="N1355" i="23" s="1"/>
  <c r="AE1355" i="23" s="1"/>
  <c r="D1355" i="23"/>
  <c r="P1355" i="23"/>
  <c r="Q1355" i="23"/>
  <c r="R1355" i="23"/>
  <c r="M1299" i="23"/>
  <c r="J1299" i="23"/>
  <c r="N1299" i="23" s="1"/>
  <c r="AE1299" i="23" s="1"/>
  <c r="D1299" i="23"/>
  <c r="Q1299" i="23"/>
  <c r="P1299" i="23"/>
  <c r="R1299" i="23"/>
  <c r="L1300" i="23"/>
  <c r="I1300" i="23"/>
  <c r="C1300" i="23"/>
  <c r="K1300" i="23" s="1"/>
  <c r="E1300" i="23"/>
  <c r="F1300" i="23"/>
  <c r="O1300" i="23" s="1"/>
  <c r="G1300" i="23"/>
  <c r="B1301" i="23"/>
  <c r="M1243" i="23"/>
  <c r="J1243" i="23"/>
  <c r="N1243" i="23" s="1"/>
  <c r="AE1243" i="23" s="1"/>
  <c r="D1243" i="23"/>
  <c r="Q1243" i="23"/>
  <c r="P1243" i="23"/>
  <c r="R1243" i="23"/>
  <c r="L1244" i="23"/>
  <c r="I1244" i="23"/>
  <c r="C1244" i="23"/>
  <c r="K1244" i="23" s="1"/>
  <c r="E1244" i="23"/>
  <c r="F1244" i="23"/>
  <c r="O1244" i="23" s="1"/>
  <c r="G1244" i="23"/>
  <c r="B1245" i="23"/>
  <c r="M1187" i="23"/>
  <c r="J1187" i="23"/>
  <c r="N1187" i="23" s="1"/>
  <c r="AE1187" i="23" s="1"/>
  <c r="D1187" i="23"/>
  <c r="Q1187" i="23"/>
  <c r="P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Q1075" i="23"/>
  <c r="P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Q963" i="23"/>
  <c r="P963" i="23"/>
  <c r="R963" i="23"/>
  <c r="L964" i="23"/>
  <c r="I964" i="23"/>
  <c r="C964" i="23"/>
  <c r="K964" i="23" s="1"/>
  <c r="E964" i="23"/>
  <c r="F964" i="23"/>
  <c r="O964" i="23" s="1"/>
  <c r="G964" i="23"/>
  <c r="B965" i="23"/>
  <c r="M907" i="23"/>
  <c r="J907" i="23"/>
  <c r="N907" i="23" s="1"/>
  <c r="AE907" i="23" s="1"/>
  <c r="D907" i="23"/>
  <c r="Q907" i="23"/>
  <c r="R907" i="23"/>
  <c r="P907" i="23"/>
  <c r="L908" i="23"/>
  <c r="I908" i="23"/>
  <c r="C908" i="23"/>
  <c r="K908" i="23" s="1"/>
  <c r="E908" i="23"/>
  <c r="F908" i="23"/>
  <c r="O908" i="23" s="1"/>
  <c r="G908" i="23"/>
  <c r="B909" i="23"/>
  <c r="M851" i="23"/>
  <c r="J851" i="23"/>
  <c r="N851" i="23" s="1"/>
  <c r="AE851" i="23" s="1"/>
  <c r="D851" i="23"/>
  <c r="Q851" i="23"/>
  <c r="P851" i="23"/>
  <c r="R851" i="23"/>
  <c r="L852" i="23"/>
  <c r="I852" i="23"/>
  <c r="C852" i="23"/>
  <c r="E852" i="23"/>
  <c r="G852" i="23"/>
  <c r="B853" i="23"/>
  <c r="M795" i="23"/>
  <c r="J795" i="23"/>
  <c r="N795" i="23" s="1"/>
  <c r="AE795" i="23" s="1"/>
  <c r="D795" i="23"/>
  <c r="P795" i="23"/>
  <c r="R795" i="23"/>
  <c r="Q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4770" i="22"/>
  <c r="Q4770" i="22"/>
  <c r="R4770" i="22"/>
  <c r="C4771" i="22"/>
  <c r="E4771" i="22"/>
  <c r="F4771" i="22"/>
  <c r="G4771" i="22"/>
  <c r="I4771" i="22"/>
  <c r="K4771" i="22"/>
  <c r="L4771" i="22"/>
  <c r="B4772" i="22"/>
  <c r="M4770"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D3792" i="22"/>
  <c r="J3792" i="22"/>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L3631" i="22"/>
  <c r="G3631" i="22"/>
  <c r="I3631" i="22"/>
  <c r="C3631" i="22"/>
  <c r="E3631" i="22"/>
  <c r="B3632" i="22"/>
  <c r="J3630" i="22"/>
  <c r="D3630" i="22"/>
  <c r="P3630" i="22"/>
  <c r="Q3630" i="22"/>
  <c r="R3630" i="22"/>
  <c r="M3576" i="22"/>
  <c r="P3576" i="22"/>
  <c r="Q3576" i="22"/>
  <c r="R3576" i="22"/>
  <c r="J3576" i="22"/>
  <c r="N3576" i="22" s="1"/>
  <c r="U3576" i="22" s="1"/>
  <c r="D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D3468" i="22"/>
  <c r="J3468" i="22"/>
  <c r="P3468" i="22"/>
  <c r="Q3468" i="22"/>
  <c r="R3468" i="22"/>
  <c r="L3469" i="22"/>
  <c r="C3469" i="22"/>
  <c r="K3469" i="22" s="1"/>
  <c r="E3469" i="22"/>
  <c r="F3469" i="22"/>
  <c r="O3469" i="22" s="1"/>
  <c r="G3469" i="22"/>
  <c r="I3469" i="22"/>
  <c r="B3470" i="22"/>
  <c r="M3414" i="22"/>
  <c r="D3414" i="22"/>
  <c r="J3414" i="22"/>
  <c r="N3414" i="22" s="1"/>
  <c r="U3414" i="22" s="1"/>
  <c r="Q3414" i="22"/>
  <c r="P3414" i="22"/>
  <c r="R3414" i="22"/>
  <c r="L3415" i="22"/>
  <c r="C3415" i="22"/>
  <c r="K3415" i="22" s="1"/>
  <c r="E3415" i="22"/>
  <c r="F3415" i="22"/>
  <c r="O3415" i="22" s="1"/>
  <c r="G3415" i="22"/>
  <c r="I3415" i="22"/>
  <c r="B3416" i="22"/>
  <c r="M3360" i="22"/>
  <c r="D3360" i="22"/>
  <c r="J3360" i="22"/>
  <c r="N3360" i="22" s="1"/>
  <c r="U3360" i="22" s="1"/>
  <c r="Q3360" i="22"/>
  <c r="P3360" i="22"/>
  <c r="R3360" i="22"/>
  <c r="L3361" i="22"/>
  <c r="C3361" i="22"/>
  <c r="K3361" i="22" s="1"/>
  <c r="E3361" i="22"/>
  <c r="F3361" i="22"/>
  <c r="O3361" i="22" s="1"/>
  <c r="G3361" i="22"/>
  <c r="I3361" i="22"/>
  <c r="B3362" i="22"/>
  <c r="M3306" i="22"/>
  <c r="D3306" i="22"/>
  <c r="J3306" i="22"/>
  <c r="N3306" i="22" s="1"/>
  <c r="U3306" i="22" s="1"/>
  <c r="Q3306" i="22"/>
  <c r="R3306" i="22"/>
  <c r="P3306" i="22"/>
  <c r="L3307" i="22"/>
  <c r="C3307" i="22"/>
  <c r="K3307" i="22" s="1"/>
  <c r="E3307" i="22"/>
  <c r="F3307" i="22"/>
  <c r="O3307" i="22" s="1"/>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D3144" i="22"/>
  <c r="J3144" i="22"/>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L2659" i="22"/>
  <c r="E2659" i="22"/>
  <c r="B2660" i="22"/>
  <c r="C2659" i="22"/>
  <c r="I2659" i="22"/>
  <c r="G2659" i="22"/>
  <c r="P2658" i="22"/>
  <c r="Q2658" i="22"/>
  <c r="R2658" i="22"/>
  <c r="J2658" i="22"/>
  <c r="D2658"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D2496" i="22"/>
  <c r="J2496" i="22"/>
  <c r="P2496" i="22"/>
  <c r="Q2496" i="22"/>
  <c r="R2496" i="22"/>
  <c r="L2497" i="22"/>
  <c r="C2497" i="22"/>
  <c r="K2497" i="22" s="1"/>
  <c r="E2497" i="22"/>
  <c r="F2497" i="22"/>
  <c r="O2497" i="22" s="1"/>
  <c r="G2497" i="22"/>
  <c r="I2497" i="22"/>
  <c r="B2498" i="22"/>
  <c r="D2442" i="22"/>
  <c r="J2442" i="22"/>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P1470" i="22"/>
  <c r="Q1470" i="22"/>
  <c r="R1470" i="22"/>
  <c r="J1470" i="22"/>
  <c r="D1470" i="22"/>
  <c r="L1471" i="22"/>
  <c r="G1471" i="22"/>
  <c r="C1471" i="22"/>
  <c r="E1471" i="22"/>
  <c r="B1472" i="22"/>
  <c r="I1471" i="22"/>
  <c r="P1416" i="22"/>
  <c r="Q1416" i="22"/>
  <c r="R1416" i="22"/>
  <c r="L1417" i="22"/>
  <c r="C1417" i="22"/>
  <c r="E1417" i="22"/>
  <c r="G1417" i="22"/>
  <c r="I1417" i="22"/>
  <c r="B1418" i="22"/>
  <c r="D1416" i="22"/>
  <c r="J1416"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K1201" i="22" s="1"/>
  <c r="E1201" i="22"/>
  <c r="F1201" i="22"/>
  <c r="O1201" i="22" s="1"/>
  <c r="G1201" i="22"/>
  <c r="I1201" i="22"/>
  <c r="B1202" i="22"/>
  <c r="L1147" i="22"/>
  <c r="I1147" i="22"/>
  <c r="C1147" i="22"/>
  <c r="E1147" i="22"/>
  <c r="G1147" i="22"/>
  <c r="B1148" i="22"/>
  <c r="P1146" i="22"/>
  <c r="Q1146" i="22"/>
  <c r="R1146" i="22"/>
  <c r="J1146" i="22"/>
  <c r="D1146" i="22"/>
  <c r="M1092" i="22"/>
  <c r="J1092" i="22"/>
  <c r="N1092" i="22" s="1"/>
  <c r="U1092" i="22" s="1"/>
  <c r="D1092" i="22"/>
  <c r="L1093" i="22"/>
  <c r="G1093" i="22"/>
  <c r="B1094" i="22"/>
  <c r="C1093" i="22"/>
  <c r="E1093" i="22"/>
  <c r="I1093" i="22"/>
  <c r="P1092" i="22"/>
  <c r="Q1092" i="22"/>
  <c r="R1092"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E553" i="22"/>
  <c r="G553" i="22"/>
  <c r="I553" i="22"/>
  <c r="B554" i="22"/>
  <c r="C553" i="22"/>
  <c r="P498" i="22"/>
  <c r="Q498" i="22"/>
  <c r="R498" i="22"/>
  <c r="L499" i="22"/>
  <c r="C499" i="22"/>
  <c r="I499" i="22"/>
  <c r="E499" i="22"/>
  <c r="G499" i="22"/>
  <c r="B500" i="22"/>
  <c r="J498" i="22"/>
  <c r="D498"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B392" i="22"/>
  <c r="I391" i="22"/>
  <c r="M336" i="22"/>
  <c r="P336" i="22"/>
  <c r="Q336" i="22"/>
  <c r="R336" i="22"/>
  <c r="J336" i="22"/>
  <c r="N336" i="22" s="1"/>
  <c r="U336" i="22" s="1"/>
  <c r="D336" i="22"/>
  <c r="L337" i="22"/>
  <c r="I337" i="22"/>
  <c r="G337" i="22"/>
  <c r="E337" i="22"/>
  <c r="B338" i="22"/>
  <c r="C337" i="22"/>
  <c r="M282" i="22"/>
  <c r="L283" i="22"/>
  <c r="I283" i="22"/>
  <c r="G283" i="22"/>
  <c r="C283" i="22"/>
  <c r="B284" i="22"/>
  <c r="E283" i="22"/>
  <c r="D282" i="22"/>
  <c r="J282" i="22"/>
  <c r="N282" i="22" s="1"/>
  <c r="U282" i="22" s="1"/>
  <c r="P282" i="22"/>
  <c r="Q282" i="22"/>
  <c r="R282" i="22"/>
  <c r="M228" i="22"/>
  <c r="D228" i="22"/>
  <c r="J228" i="22"/>
  <c r="N228" i="22" s="1"/>
  <c r="U228" i="22" s="1"/>
  <c r="P228" i="22"/>
  <c r="Q228" i="22"/>
  <c r="R228" i="22"/>
  <c r="L229" i="22"/>
  <c r="B230" i="22"/>
  <c r="I229" i="22"/>
  <c r="G229" i="22"/>
  <c r="E229" i="22"/>
  <c r="C229" i="22"/>
  <c r="P174" i="22"/>
  <c r="Q174" i="22"/>
  <c r="R174" i="22"/>
  <c r="L175" i="22"/>
  <c r="E175" i="22"/>
  <c r="C175" i="22"/>
  <c r="K175" i="22" s="1"/>
  <c r="I175" i="22"/>
  <c r="F175" i="22"/>
  <c r="O175" i="22" s="1"/>
  <c r="B176" i="22"/>
  <c r="G175" i="22"/>
  <c r="D174" i="22"/>
  <c r="J174" i="22"/>
  <c r="M120" i="22"/>
  <c r="D120" i="22"/>
  <c r="J120" i="22"/>
  <c r="N120" i="22" s="1"/>
  <c r="U120" i="22" s="1"/>
  <c r="P120" i="22"/>
  <c r="Q120" i="22"/>
  <c r="R120" i="22"/>
  <c r="L121" i="22"/>
  <c r="C121" i="22"/>
  <c r="K121" i="22" s="1"/>
  <c r="E121" i="22"/>
  <c r="F121" i="22"/>
  <c r="O121" i="22" s="1"/>
  <c r="G121" i="22"/>
  <c r="I121" i="22"/>
  <c r="B122" i="22"/>
  <c r="G108" i="12"/>
  <c r="U57" i="17"/>
  <c r="C109" i="12" s="1"/>
  <c r="M109" i="12"/>
  <c r="Q109" i="12" s="1"/>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K59" i="17" s="1"/>
  <c r="E59" i="17"/>
  <c r="F59" i="17"/>
  <c r="C59" i="18" s="1"/>
  <c r="E59" i="18" s="1"/>
  <c r="G59" i="17"/>
  <c r="I59" i="17"/>
  <c r="B60" i="17"/>
  <c r="B59" i="18"/>
  <c r="M1522" i="23"/>
  <c r="N1522" i="23"/>
  <c r="AE1522" i="23" s="1"/>
  <c r="M1466" i="23"/>
  <c r="N1466" i="23"/>
  <c r="AE1466" i="23" s="1"/>
  <c r="M1354" i="23"/>
  <c r="N1354" i="23"/>
  <c r="AE1354" i="23" s="1"/>
  <c r="M1242" i="23"/>
  <c r="N1242" i="23"/>
  <c r="AE1242" i="23" s="1"/>
  <c r="M1074" i="23"/>
  <c r="N1074" i="23"/>
  <c r="AE1074" i="23" s="1"/>
  <c r="M570" i="23"/>
  <c r="N570" i="23"/>
  <c r="AE570" i="23" s="1"/>
  <c r="M3737" i="22"/>
  <c r="N3737" i="22"/>
  <c r="U3737" i="22" s="1"/>
  <c r="M3683" i="22"/>
  <c r="N3683" i="22"/>
  <c r="U3683" i="22" s="1"/>
  <c r="M3575" i="22"/>
  <c r="N3575" i="22"/>
  <c r="U3575" i="22" s="1"/>
  <c r="M3305" i="22"/>
  <c r="N3305" i="22"/>
  <c r="U3305" i="22" s="1"/>
  <c r="M3197" i="22"/>
  <c r="N3197" i="22"/>
  <c r="U3197" i="22" s="1"/>
  <c r="M2927" i="22"/>
  <c r="N2927" i="22"/>
  <c r="U2927" i="22" s="1"/>
  <c r="M2873" i="22"/>
  <c r="N2873" i="22"/>
  <c r="U2873" i="22" s="1"/>
  <c r="M2657" i="22"/>
  <c r="N2657" i="22"/>
  <c r="U2657" i="22" s="1"/>
  <c r="M2225" i="22"/>
  <c r="N2225" i="22"/>
  <c r="U2225" i="22" s="1"/>
  <c r="M2171" i="22"/>
  <c r="N2171" i="22"/>
  <c r="U2171" i="22" s="1"/>
  <c r="M2117" i="22"/>
  <c r="N2117" i="22"/>
  <c r="U2117" i="22" s="1"/>
  <c r="M1847" i="22"/>
  <c r="N1847" i="22"/>
  <c r="U1847" i="22" s="1"/>
  <c r="M1739" i="22"/>
  <c r="N1739" i="22"/>
  <c r="U1739" i="22" s="1"/>
  <c r="N1469" i="22"/>
  <c r="U1469" i="22" s="1"/>
  <c r="M1469" i="22"/>
  <c r="M1415" i="22"/>
  <c r="N1415" i="22"/>
  <c r="U1415" i="22" s="1"/>
  <c r="M1037" i="22"/>
  <c r="N1037" i="22"/>
  <c r="U1037" i="22" s="1"/>
  <c r="M659" i="22"/>
  <c r="N659" i="22"/>
  <c r="U659" i="22" s="1"/>
  <c r="M551" i="22"/>
  <c r="N551" i="22"/>
  <c r="U551" i="22" s="1"/>
  <c r="M335" i="22"/>
  <c r="N335" i="22"/>
  <c r="U335" i="22" s="1"/>
  <c r="M227" i="22"/>
  <c r="N227" i="22"/>
  <c r="U227" i="22" s="1"/>
  <c r="K1579" i="23"/>
  <c r="F1579" i="23"/>
  <c r="O1579" i="23" s="1"/>
  <c r="K571" i="23"/>
  <c r="F571" i="23"/>
  <c r="O571" i="23" s="1"/>
  <c r="K4146" i="22"/>
  <c r="F4146" i="22"/>
  <c r="O4146" i="22" s="1"/>
  <c r="K3792" i="22"/>
  <c r="F3792" i="22"/>
  <c r="O3792" i="22" s="1"/>
  <c r="K3630" i="22"/>
  <c r="F3630" i="22"/>
  <c r="O3630" i="22" s="1"/>
  <c r="F3468" i="22"/>
  <c r="O3468" i="22" s="1"/>
  <c r="K3468" i="22"/>
  <c r="F3144" i="22"/>
  <c r="O3144" i="22" s="1"/>
  <c r="K3144" i="22"/>
  <c r="K2766" i="22"/>
  <c r="F2766" i="22"/>
  <c r="O2766" i="22" s="1"/>
  <c r="F2658" i="22"/>
  <c r="O2658" i="22" s="1"/>
  <c r="K2658" i="22"/>
  <c r="K2496" i="22"/>
  <c r="F2496" i="22"/>
  <c r="O2496" i="22" s="1"/>
  <c r="F2442" i="22"/>
  <c r="O2442" i="22" s="1"/>
  <c r="K2442" i="22"/>
  <c r="K2172" i="22"/>
  <c r="F2172" i="22"/>
  <c r="O2172" i="22" s="1"/>
  <c r="F1794" i="22"/>
  <c r="O1794" i="22" s="1"/>
  <c r="K1794" i="22"/>
  <c r="F1740" i="22"/>
  <c r="O1740" i="22" s="1"/>
  <c r="K1740" i="22"/>
  <c r="F1470" i="22"/>
  <c r="O1470" i="22" s="1"/>
  <c r="K1470" i="22"/>
  <c r="F1416" i="22"/>
  <c r="O1416" i="22" s="1"/>
  <c r="K1416" i="22"/>
  <c r="K1146" i="22"/>
  <c r="F1146" i="22"/>
  <c r="O1146" i="22" s="1"/>
  <c r="K498" i="22"/>
  <c r="F498" i="22"/>
  <c r="O498" i="22" s="1"/>
  <c r="F444" i="22"/>
  <c r="O444" i="22" s="1"/>
  <c r="K444" i="22"/>
  <c r="F174" i="22"/>
  <c r="O174" i="22" s="1"/>
  <c r="K174" i="22"/>
  <c r="P108" i="12"/>
  <c r="Q108" i="12" s="1"/>
  <c r="K852" i="23" l="1"/>
  <c r="F852" i="23"/>
  <c r="O852" i="23" s="1"/>
  <c r="D4663" i="22"/>
  <c r="F4663" i="22"/>
  <c r="O4663" i="22" s="1"/>
  <c r="K3793" i="22"/>
  <c r="F3793" i="22"/>
  <c r="O3793" i="22" s="1"/>
  <c r="K3523" i="22"/>
  <c r="F3523" i="22"/>
  <c r="O3523" i="22" s="1"/>
  <c r="K2443" i="22"/>
  <c r="F2443" i="22"/>
  <c r="O2443" i="22" s="1"/>
  <c r="K1633" i="22"/>
  <c r="F1633" i="22"/>
  <c r="O1633" i="22" s="1"/>
  <c r="K1363" i="22"/>
  <c r="F1363" i="22"/>
  <c r="O1363" i="22" s="1"/>
  <c r="K1039" i="22"/>
  <c r="F1039" i="22"/>
  <c r="O1039" i="22" s="1"/>
  <c r="K769" i="22"/>
  <c r="F769" i="22"/>
  <c r="O769" i="22" s="1"/>
  <c r="K499" i="22"/>
  <c r="F499" i="22"/>
  <c r="O499"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P1356" i="23"/>
  <c r="Q1356" i="23"/>
  <c r="R1356" i="23"/>
  <c r="J1356" i="23"/>
  <c r="D1356" i="23"/>
  <c r="L1357" i="23"/>
  <c r="I1357" i="23"/>
  <c r="E1357" i="23"/>
  <c r="G1357" i="23"/>
  <c r="B1358" i="23"/>
  <c r="C1357"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Q1188" i="23"/>
  <c r="P1188" i="23"/>
  <c r="R1188" i="23"/>
  <c r="L1189" i="23"/>
  <c r="I1189" i="23"/>
  <c r="C1189" i="23"/>
  <c r="K1189" i="23" s="1"/>
  <c r="E1189" i="23"/>
  <c r="F1189" i="23"/>
  <c r="O1189" i="23" s="1"/>
  <c r="G1189" i="23"/>
  <c r="B1190" i="23"/>
  <c r="M1132" i="23"/>
  <c r="J1132" i="23"/>
  <c r="N1132" i="23" s="1"/>
  <c r="AE1132" i="23" s="1"/>
  <c r="D1132" i="23"/>
  <c r="Q1132" i="23"/>
  <c r="R1132" i="23"/>
  <c r="P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Q908" i="23"/>
  <c r="P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D4717" i="22"/>
  <c r="J4717" i="22"/>
  <c r="P4717" i="22"/>
  <c r="Q4717" i="22"/>
  <c r="R4717" i="22"/>
  <c r="K4718" i="22"/>
  <c r="L4718" i="22"/>
  <c r="C4718" i="22"/>
  <c r="E4718" i="22"/>
  <c r="F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P3631" i="22"/>
  <c r="Q3631" i="22"/>
  <c r="R3631" i="22"/>
  <c r="J3631" i="22"/>
  <c r="D3631" i="22"/>
  <c r="L3632" i="22"/>
  <c r="I3632" i="22"/>
  <c r="B3633" i="22"/>
  <c r="C3632" i="22"/>
  <c r="K3632" i="22" s="1"/>
  <c r="E3632" i="22"/>
  <c r="F3632" i="22"/>
  <c r="O3632" i="22" s="1"/>
  <c r="G3632" i="22"/>
  <c r="M3577" i="22"/>
  <c r="D3577" i="22"/>
  <c r="J3577" i="22"/>
  <c r="N3577" i="22" s="1"/>
  <c r="U3577" i="22" s="1"/>
  <c r="P3577" i="22"/>
  <c r="Q3577" i="22"/>
  <c r="R3577" i="22"/>
  <c r="L3578" i="22"/>
  <c r="I3578" i="22"/>
  <c r="B3579" i="22"/>
  <c r="C3578" i="22"/>
  <c r="K3578" i="22" s="1"/>
  <c r="E3578" i="22"/>
  <c r="F3578" i="22"/>
  <c r="O3578" i="22" s="1"/>
  <c r="G3578"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M3415" i="22"/>
  <c r="D3415" i="22"/>
  <c r="J3415" i="22"/>
  <c r="N3415" i="22" s="1"/>
  <c r="U3415" i="22" s="1"/>
  <c r="Q3415" i="22"/>
  <c r="P3415" i="22"/>
  <c r="R3415" i="22"/>
  <c r="L3416" i="22"/>
  <c r="C3416" i="22"/>
  <c r="K3416" i="22" s="1"/>
  <c r="E3416" i="22"/>
  <c r="F3416" i="22"/>
  <c r="O3416" i="22" s="1"/>
  <c r="G3416" i="22"/>
  <c r="I3416" i="22"/>
  <c r="B3417" i="22"/>
  <c r="M3361" i="22"/>
  <c r="D3361" i="22"/>
  <c r="J3361" i="22"/>
  <c r="N3361" i="22" s="1"/>
  <c r="U3361" i="22" s="1"/>
  <c r="Q3361" i="22"/>
  <c r="P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E2930" i="22"/>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L2660" i="22"/>
  <c r="E2660" i="22"/>
  <c r="B2661" i="22"/>
  <c r="I2660" i="22"/>
  <c r="C2660" i="22"/>
  <c r="K2660" i="22" s="1"/>
  <c r="G2660" i="22"/>
  <c r="F2660" i="22"/>
  <c r="O2660" i="22" s="1"/>
  <c r="J2659" i="22"/>
  <c r="D2659" i="22"/>
  <c r="P2659" i="22"/>
  <c r="Q2659" i="22"/>
  <c r="R2659" i="22"/>
  <c r="D2605" i="22"/>
  <c r="J2605" i="22"/>
  <c r="P2605" i="22"/>
  <c r="Q2605" i="22"/>
  <c r="R2605" i="22"/>
  <c r="L2606" i="22"/>
  <c r="C2606" i="22"/>
  <c r="K2606" i="22" s="1"/>
  <c r="E2606" i="22"/>
  <c r="F2606" i="22"/>
  <c r="O2606" i="22" s="1"/>
  <c r="G2606" i="22"/>
  <c r="I2606" i="22"/>
  <c r="B2607" i="22"/>
  <c r="D2551" i="22"/>
  <c r="J2551" i="22"/>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M2335" i="22"/>
  <c r="D2335" i="22"/>
  <c r="J2335" i="22"/>
  <c r="N2335" i="22" s="1"/>
  <c r="U2335" i="22" s="1"/>
  <c r="P2335" i="22"/>
  <c r="Q2335" i="22"/>
  <c r="R2335" i="22"/>
  <c r="L2336" i="22"/>
  <c r="C2336" i="22"/>
  <c r="K2336" i="22" s="1"/>
  <c r="E2336" i="22"/>
  <c r="F2336" i="22"/>
  <c r="O2336" i="22" s="1"/>
  <c r="G2336" i="22"/>
  <c r="I2336" i="22"/>
  <c r="B2337"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K2012" i="22" s="1"/>
  <c r="E2012" i="22"/>
  <c r="F2012" i="22"/>
  <c r="O2012" i="22" s="1"/>
  <c r="G2012" i="22"/>
  <c r="I2012" i="22"/>
  <c r="B2013" i="22"/>
  <c r="D1957" i="22"/>
  <c r="J1957" i="22"/>
  <c r="P1957" i="22"/>
  <c r="Q1957" i="22"/>
  <c r="R1957" i="22"/>
  <c r="L1958" i="22"/>
  <c r="C1958" i="22"/>
  <c r="K1958" i="22" s="1"/>
  <c r="E1958" i="22"/>
  <c r="F1958" i="22"/>
  <c r="O1958" i="22" s="1"/>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E1850" i="22"/>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E1580" i="22"/>
  <c r="G1580" i="22"/>
  <c r="I1580" i="22"/>
  <c r="B1581" i="22"/>
  <c r="D1525" i="22"/>
  <c r="J1525" i="22"/>
  <c r="P1525" i="22"/>
  <c r="Q1525" i="22"/>
  <c r="R1525" i="22"/>
  <c r="L1526" i="22"/>
  <c r="C1526" i="22"/>
  <c r="K1526" i="22" s="1"/>
  <c r="E1526" i="22"/>
  <c r="F1526" i="22"/>
  <c r="O1526" i="22" s="1"/>
  <c r="G1526" i="22"/>
  <c r="I1526" i="22"/>
  <c r="B1527" i="22"/>
  <c r="P1471" i="22"/>
  <c r="Q1471" i="22"/>
  <c r="R1471" i="22"/>
  <c r="J1471" i="22"/>
  <c r="D1471" i="22"/>
  <c r="L1472" i="22"/>
  <c r="G1472" i="22"/>
  <c r="I1472" i="22"/>
  <c r="B1473" i="22"/>
  <c r="C1472" i="22"/>
  <c r="E1472" i="22"/>
  <c r="D1417" i="22"/>
  <c r="J1417" i="22"/>
  <c r="P1417" i="22"/>
  <c r="Q1417" i="22"/>
  <c r="R1417" i="22"/>
  <c r="L1418" i="22"/>
  <c r="E1418" i="22"/>
  <c r="G1418" i="22"/>
  <c r="C1418" i="22"/>
  <c r="K1418" i="22" s="1"/>
  <c r="F1418" i="22"/>
  <c r="O1418" i="22" s="1"/>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D1255" i="22"/>
  <c r="J1255" i="22"/>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J1147" i="22"/>
  <c r="D1147" i="22"/>
  <c r="P1147" i="22"/>
  <c r="Q1147" i="22"/>
  <c r="R1147" i="22"/>
  <c r="L1148" i="22"/>
  <c r="C1148" i="22"/>
  <c r="E1148" i="22"/>
  <c r="G1148" i="22"/>
  <c r="I1148" i="22"/>
  <c r="B1149" i="22"/>
  <c r="P1093" i="22"/>
  <c r="Q1093" i="22"/>
  <c r="R1093" i="22"/>
  <c r="L1094" i="22"/>
  <c r="I1094" i="22"/>
  <c r="B1095" i="22"/>
  <c r="E1094" i="22"/>
  <c r="C1094" i="22"/>
  <c r="K1094" i="22" s="1"/>
  <c r="G1094" i="22"/>
  <c r="F1094" i="22"/>
  <c r="O1094" i="22" s="1"/>
  <c r="J1093" i="22"/>
  <c r="D1093"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D931" i="22"/>
  <c r="J931" i="22"/>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D607" i="22"/>
  <c r="J607" i="22"/>
  <c r="P607" i="22"/>
  <c r="Q607" i="22"/>
  <c r="R607" i="22"/>
  <c r="L608" i="22"/>
  <c r="C608" i="22"/>
  <c r="K608" i="22" s="1"/>
  <c r="E608" i="22"/>
  <c r="F608" i="22"/>
  <c r="O608" i="22" s="1"/>
  <c r="G608" i="22"/>
  <c r="I608" i="22"/>
  <c r="B609" i="22"/>
  <c r="P553" i="22"/>
  <c r="Q553" i="22"/>
  <c r="R553" i="22"/>
  <c r="L554" i="22"/>
  <c r="E554" i="22"/>
  <c r="G554" i="22"/>
  <c r="B555" i="22"/>
  <c r="C554" i="22"/>
  <c r="I554" i="22"/>
  <c r="J553" i="22"/>
  <c r="D553" i="22"/>
  <c r="M499" i="22"/>
  <c r="D499" i="22"/>
  <c r="J499" i="22"/>
  <c r="N499" i="22" s="1"/>
  <c r="U499" i="22" s="1"/>
  <c r="P499" i="22"/>
  <c r="Q499" i="22"/>
  <c r="R499" i="22"/>
  <c r="L500" i="22"/>
  <c r="I500" i="22"/>
  <c r="B501" i="22"/>
  <c r="C500" i="22"/>
  <c r="E500" i="22"/>
  <c r="G500"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E392" i="22"/>
  <c r="B393" i="22"/>
  <c r="C392" i="22"/>
  <c r="G392" i="22"/>
  <c r="I392" i="22"/>
  <c r="Q337" i="22"/>
  <c r="R337" i="22"/>
  <c r="P337" i="22"/>
  <c r="L338" i="22"/>
  <c r="G338" i="22"/>
  <c r="I338" i="22"/>
  <c r="C338" i="22"/>
  <c r="B339" i="22"/>
  <c r="E338" i="22"/>
  <c r="D337" i="22"/>
  <c r="J337" i="22"/>
  <c r="P283" i="22"/>
  <c r="Q283" i="22"/>
  <c r="R283" i="22"/>
  <c r="D283" i="22"/>
  <c r="J283" i="22"/>
  <c r="L284" i="22"/>
  <c r="E284" i="22"/>
  <c r="C284" i="22"/>
  <c r="K284" i="22" s="1"/>
  <c r="F284" i="22"/>
  <c r="O284" i="22" s="1"/>
  <c r="B285" i="22"/>
  <c r="I284" i="22"/>
  <c r="G284" i="22"/>
  <c r="L230" i="22"/>
  <c r="B231" i="22"/>
  <c r="I230" i="22"/>
  <c r="G230" i="22"/>
  <c r="C230" i="22"/>
  <c r="E230" i="22"/>
  <c r="P229" i="22"/>
  <c r="Q229" i="22"/>
  <c r="R229" i="22"/>
  <c r="D229" i="22"/>
  <c r="J229" i="22"/>
  <c r="M175" i="22"/>
  <c r="J175" i="22"/>
  <c r="N175" i="22" s="1"/>
  <c r="U175" i="22" s="1"/>
  <c r="D175" i="22"/>
  <c r="L176" i="22"/>
  <c r="C176" i="22"/>
  <c r="B177" i="22"/>
  <c r="G176" i="22"/>
  <c r="I176" i="22"/>
  <c r="E176" i="22"/>
  <c r="P175" i="22"/>
  <c r="Q175" i="22"/>
  <c r="R175"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M1579" i="23"/>
  <c r="N1579" i="23"/>
  <c r="AE1579" i="23" s="1"/>
  <c r="M571" i="23"/>
  <c r="N571" i="23"/>
  <c r="AE571" i="23" s="1"/>
  <c r="M4146" i="22"/>
  <c r="N4146" i="22"/>
  <c r="U4146" i="22" s="1"/>
  <c r="M3792" i="22"/>
  <c r="N3792" i="22"/>
  <c r="U3792" i="22" s="1"/>
  <c r="M3630" i="22"/>
  <c r="N3630" i="22"/>
  <c r="U3630" i="22" s="1"/>
  <c r="M3468" i="22"/>
  <c r="N3468" i="22"/>
  <c r="U3468" i="22" s="1"/>
  <c r="M3144" i="22"/>
  <c r="N3144" i="22"/>
  <c r="U3144" i="22" s="1"/>
  <c r="M2766" i="22"/>
  <c r="N2766" i="22"/>
  <c r="U2766" i="22" s="1"/>
  <c r="N2658" i="22"/>
  <c r="U2658" i="22" s="1"/>
  <c r="M2658" i="22"/>
  <c r="M2496" i="22"/>
  <c r="N2496" i="22"/>
  <c r="U2496" i="22" s="1"/>
  <c r="M2442" i="22"/>
  <c r="N2442" i="22"/>
  <c r="U2442" i="22" s="1"/>
  <c r="M2172" i="22"/>
  <c r="N2172" i="22"/>
  <c r="U2172" i="22" s="1"/>
  <c r="M1794" i="22"/>
  <c r="N1794" i="22"/>
  <c r="U1794" i="22" s="1"/>
  <c r="M1740" i="22"/>
  <c r="N1740" i="22"/>
  <c r="U1740" i="22" s="1"/>
  <c r="M1470" i="22"/>
  <c r="N1470" i="22"/>
  <c r="U1470" i="22" s="1"/>
  <c r="N1416" i="22"/>
  <c r="U1416" i="22" s="1"/>
  <c r="M1416" i="22"/>
  <c r="M1146" i="22"/>
  <c r="N1146" i="22"/>
  <c r="U1146" i="22" s="1"/>
  <c r="M498" i="22"/>
  <c r="N498" i="22"/>
  <c r="U498" i="22" s="1"/>
  <c r="M444" i="22"/>
  <c r="N444" i="22"/>
  <c r="U444" i="22" s="1"/>
  <c r="M174" i="22"/>
  <c r="N174" i="22"/>
  <c r="U174" i="22" s="1"/>
  <c r="F1580" i="23"/>
  <c r="O1580" i="23" s="1"/>
  <c r="K1580" i="23"/>
  <c r="F1524" i="23"/>
  <c r="O1524" i="23" s="1"/>
  <c r="K1524" i="23"/>
  <c r="K1356" i="23"/>
  <c r="F1356" i="23"/>
  <c r="O1356" i="23" s="1"/>
  <c r="P110" i="12"/>
  <c r="K4717" i="22"/>
  <c r="F4717" i="22"/>
  <c r="K4147" i="22"/>
  <c r="F4147" i="22"/>
  <c r="O4147" i="22" s="1"/>
  <c r="K3631" i="22"/>
  <c r="F3631" i="22"/>
  <c r="O3631" i="22" s="1"/>
  <c r="K3253" i="22"/>
  <c r="F3253" i="22"/>
  <c r="O3253" i="22" s="1"/>
  <c r="K2929" i="22"/>
  <c r="F2929" i="22"/>
  <c r="O2929" i="22" s="1"/>
  <c r="K2875" i="22"/>
  <c r="F2875" i="22"/>
  <c r="O2875" i="22" s="1"/>
  <c r="K2659" i="22"/>
  <c r="F2659" i="22"/>
  <c r="O2659" i="22" s="1"/>
  <c r="K2605" i="22"/>
  <c r="F2605" i="22"/>
  <c r="O2605" i="22" s="1"/>
  <c r="K2551" i="22"/>
  <c r="F2551" i="22"/>
  <c r="O2551" i="22" s="1"/>
  <c r="F2281" i="22"/>
  <c r="O2281" i="22" s="1"/>
  <c r="K2281" i="22"/>
  <c r="K1957" i="22"/>
  <c r="F1957" i="22"/>
  <c r="O1957" i="22" s="1"/>
  <c r="K1903" i="22"/>
  <c r="F1903" i="22"/>
  <c r="O1903" i="22" s="1"/>
  <c r="K1525" i="22"/>
  <c r="F1525" i="22"/>
  <c r="O1525" i="22" s="1"/>
  <c r="F1471" i="22"/>
  <c r="O1471" i="22" s="1"/>
  <c r="K1471" i="22"/>
  <c r="F1417" i="22"/>
  <c r="O1417" i="22" s="1"/>
  <c r="K1417" i="22"/>
  <c r="F1255" i="22"/>
  <c r="O1255" i="22" s="1"/>
  <c r="K1255" i="22"/>
  <c r="F1147" i="22"/>
  <c r="O1147" i="22" s="1"/>
  <c r="K1147" i="22"/>
  <c r="F1093" i="22"/>
  <c r="O1093" i="22" s="1"/>
  <c r="K1093" i="22"/>
  <c r="F931" i="22"/>
  <c r="O931" i="22" s="1"/>
  <c r="K931" i="22"/>
  <c r="F607" i="22"/>
  <c r="O607" i="22" s="1"/>
  <c r="K607" i="22"/>
  <c r="K553" i="22"/>
  <c r="F553" i="22"/>
  <c r="O553" i="22" s="1"/>
  <c r="K337" i="22"/>
  <c r="F337" i="22"/>
  <c r="O337" i="22" s="1"/>
  <c r="F283" i="22"/>
  <c r="O283" i="22" s="1"/>
  <c r="K283" i="22"/>
  <c r="F229" i="22"/>
  <c r="O229" i="22" s="1"/>
  <c r="K229" i="22"/>
  <c r="F58" i="18"/>
  <c r="G58" i="18"/>
  <c r="H58" i="18"/>
  <c r="K1077" i="23" l="1"/>
  <c r="F1077" i="23"/>
  <c r="O1077" i="23" s="1"/>
  <c r="K965" i="23"/>
  <c r="F965" i="23"/>
  <c r="O965" i="23" s="1"/>
  <c r="K3470" i="22"/>
  <c r="F3470" i="22"/>
  <c r="O3470" i="22" s="1"/>
  <c r="K2930" i="22"/>
  <c r="F2930" i="22"/>
  <c r="O2930" i="22" s="1"/>
  <c r="K1850" i="22"/>
  <c r="F1850" i="22"/>
  <c r="O1850" i="22" s="1"/>
  <c r="K1580" i="22"/>
  <c r="F1580" i="22"/>
  <c r="O1580" i="22" s="1"/>
  <c r="K1310" i="22"/>
  <c r="F1310" i="22"/>
  <c r="O1310" i="22" s="1"/>
  <c r="K1040" i="22"/>
  <c r="F1040" i="22"/>
  <c r="O1040" i="22" s="1"/>
  <c r="F500" i="22"/>
  <c r="O500" i="22" s="1"/>
  <c r="K500" i="22"/>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P1357" i="23"/>
  <c r="Q1357" i="23"/>
  <c r="R1357" i="23"/>
  <c r="L1358" i="23"/>
  <c r="I1358" i="23"/>
  <c r="C1358" i="23"/>
  <c r="K1358" i="23" s="1"/>
  <c r="E1358" i="23"/>
  <c r="F1358" i="23"/>
  <c r="O1358" i="23" s="1"/>
  <c r="G1358" i="23"/>
  <c r="B1359" i="23"/>
  <c r="J1357" i="23"/>
  <c r="D1357" i="23"/>
  <c r="M1301" i="23"/>
  <c r="J1301" i="23"/>
  <c r="N1301" i="23" s="1"/>
  <c r="AE1301" i="23" s="1"/>
  <c r="D1301" i="23"/>
  <c r="Q1301" i="23"/>
  <c r="R1301" i="23"/>
  <c r="P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Q1133" i="23"/>
  <c r="P1133" i="23"/>
  <c r="R1133" i="23"/>
  <c r="L1134" i="23"/>
  <c r="I1134" i="23"/>
  <c r="C1134" i="23"/>
  <c r="K1134" i="23" s="1"/>
  <c r="E1134" i="23"/>
  <c r="F1134" i="23"/>
  <c r="O1134" i="23" s="1"/>
  <c r="G1134" i="23"/>
  <c r="B1135" i="23"/>
  <c r="M1077" i="23"/>
  <c r="J1077" i="23"/>
  <c r="N1077" i="23" s="1"/>
  <c r="AE1077" i="23" s="1"/>
  <c r="D1077" i="23"/>
  <c r="Q1077" i="23"/>
  <c r="R1077" i="23"/>
  <c r="P1077" i="23"/>
  <c r="L1078" i="23"/>
  <c r="I1078" i="23"/>
  <c r="C1078" i="23"/>
  <c r="K1078" i="23" s="1"/>
  <c r="E1078" i="23"/>
  <c r="F1078" i="23"/>
  <c r="O1078" i="23" s="1"/>
  <c r="G1078" i="23"/>
  <c r="B1079" i="23"/>
  <c r="M1021" i="23"/>
  <c r="J1021" i="23"/>
  <c r="N1021" i="23" s="1"/>
  <c r="AE1021" i="23" s="1"/>
  <c r="D1021" i="23"/>
  <c r="Q1021" i="23"/>
  <c r="R1021" i="23"/>
  <c r="P1021" i="23"/>
  <c r="L1022" i="23"/>
  <c r="I1022" i="23"/>
  <c r="C1022" i="23"/>
  <c r="K1022" i="23" s="1"/>
  <c r="E1022" i="23"/>
  <c r="F1022" i="23"/>
  <c r="O1022" i="23" s="1"/>
  <c r="G1022" i="23"/>
  <c r="B1023" i="23"/>
  <c r="M965" i="23"/>
  <c r="J965" i="23"/>
  <c r="N965" i="23" s="1"/>
  <c r="AE965" i="23" s="1"/>
  <c r="D965" i="23"/>
  <c r="Q965" i="23"/>
  <c r="R965" i="23"/>
  <c r="P965" i="23"/>
  <c r="L966" i="23"/>
  <c r="I966" i="23"/>
  <c r="C966" i="23"/>
  <c r="E966" i="23"/>
  <c r="G966" i="23"/>
  <c r="B967" i="23"/>
  <c r="M909" i="23"/>
  <c r="J909" i="23"/>
  <c r="N909" i="23" s="1"/>
  <c r="AE909" i="23" s="1"/>
  <c r="D909" i="23"/>
  <c r="Q909" i="23"/>
  <c r="P909" i="23"/>
  <c r="R909" i="23"/>
  <c r="L910" i="23"/>
  <c r="I910" i="23"/>
  <c r="C910" i="23"/>
  <c r="K910" i="23" s="1"/>
  <c r="E910" i="23"/>
  <c r="F910" i="23"/>
  <c r="O910" i="23" s="1"/>
  <c r="G910" i="23"/>
  <c r="B911" i="23"/>
  <c r="M853" i="23"/>
  <c r="J853" i="23"/>
  <c r="N853" i="23" s="1"/>
  <c r="AE853" i="23" s="1"/>
  <c r="D853" i="23"/>
  <c r="R853" i="23"/>
  <c r="P853" i="23"/>
  <c r="Q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E294" i="23"/>
  <c r="G294" i="23"/>
  <c r="B295" i="23"/>
  <c r="D4772" i="22"/>
  <c r="J4772" i="22"/>
  <c r="N4772" i="22" s="1"/>
  <c r="P4772" i="22"/>
  <c r="Q4772" i="22"/>
  <c r="R4772" i="22"/>
  <c r="M4772" i="22"/>
  <c r="C4773" i="22"/>
  <c r="F4773" i="22" s="1"/>
  <c r="E4773" i="22"/>
  <c r="G4773" i="22"/>
  <c r="I4773" i="22"/>
  <c r="K4773" i="22"/>
  <c r="L4773" i="22"/>
  <c r="B4774" i="22"/>
  <c r="T4716" i="22"/>
  <c r="U4717" i="22"/>
  <c r="S4717" i="22"/>
  <c r="T4717" i="22" s="1"/>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L3633" i="22"/>
  <c r="C3633" i="22"/>
  <c r="E3633" i="22"/>
  <c r="G3633" i="22"/>
  <c r="I3633" i="22"/>
  <c r="B3634" i="22"/>
  <c r="J3632" i="22"/>
  <c r="N3632" i="22" s="1"/>
  <c r="U3632" i="22" s="1"/>
  <c r="D3632" i="22"/>
  <c r="P3632" i="22"/>
  <c r="Q3632" i="22"/>
  <c r="R3632" i="22"/>
  <c r="M3578" i="22"/>
  <c r="L3579" i="22"/>
  <c r="I3579" i="22"/>
  <c r="B3580" i="22"/>
  <c r="C3579" i="22"/>
  <c r="E3579" i="22"/>
  <c r="G3579" i="22"/>
  <c r="D3578" i="22"/>
  <c r="J3578" i="22"/>
  <c r="N3578" i="22" s="1"/>
  <c r="U3578" i="22" s="1"/>
  <c r="P3578" i="22"/>
  <c r="Q3578" i="22"/>
  <c r="R3578"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Q3416" i="22"/>
  <c r="P3416" i="22"/>
  <c r="R3416" i="22"/>
  <c r="L3417" i="22"/>
  <c r="C3417" i="22"/>
  <c r="K3417" i="22" s="1"/>
  <c r="E3417" i="22"/>
  <c r="F3417" i="22"/>
  <c r="O3417" i="22" s="1"/>
  <c r="G3417" i="22"/>
  <c r="I3417" i="22"/>
  <c r="B3418" i="22"/>
  <c r="M3362" i="22"/>
  <c r="D3362" i="22"/>
  <c r="J3362" i="22"/>
  <c r="N3362" i="22" s="1"/>
  <c r="U3362" i="22" s="1"/>
  <c r="Q3362" i="22"/>
  <c r="R3362" i="22"/>
  <c r="P3362" i="22"/>
  <c r="L3363" i="22"/>
  <c r="C3363" i="22"/>
  <c r="K3363" i="22" s="1"/>
  <c r="E3363" i="22"/>
  <c r="F3363" i="22"/>
  <c r="O3363" i="22" s="1"/>
  <c r="G3363" i="22"/>
  <c r="I3363" i="22"/>
  <c r="B3364" i="22"/>
  <c r="M3308" i="22"/>
  <c r="D3308" i="22"/>
  <c r="J3308" i="22"/>
  <c r="N3308" i="22" s="1"/>
  <c r="U3308" i="22" s="1"/>
  <c r="Q3308" i="22"/>
  <c r="R3308" i="22"/>
  <c r="P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E3201" i="22"/>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L2661" i="22"/>
  <c r="B2662" i="22"/>
  <c r="G2661" i="22"/>
  <c r="C2661" i="22"/>
  <c r="I2661" i="22"/>
  <c r="E2661" i="22"/>
  <c r="J2660" i="22"/>
  <c r="N2660" i="22" s="1"/>
  <c r="U2660" i="22" s="1"/>
  <c r="D2660" i="22"/>
  <c r="P2660" i="22"/>
  <c r="Q2660" i="22"/>
  <c r="R2660"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D2390" i="22"/>
  <c r="J2390" i="22"/>
  <c r="P2390" i="22"/>
  <c r="Q2390" i="22"/>
  <c r="R2390" i="22"/>
  <c r="L2391" i="22"/>
  <c r="C2391" i="22"/>
  <c r="E2391" i="22"/>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K2229" i="22" s="1"/>
  <c r="E2229" i="22"/>
  <c r="F2229" i="22"/>
  <c r="O2229" i="22" s="1"/>
  <c r="G2229" i="22"/>
  <c r="I2229" i="22"/>
  <c r="B2230" i="22"/>
  <c r="D2174" i="22"/>
  <c r="J2174" i="22"/>
  <c r="P2174" i="22"/>
  <c r="Q2174" i="22"/>
  <c r="R2174" i="22"/>
  <c r="L2175" i="22"/>
  <c r="C2175" i="22"/>
  <c r="K2175" i="22" s="1"/>
  <c r="E2175" i="22"/>
  <c r="F2175" i="22"/>
  <c r="O2175" i="22" s="1"/>
  <c r="G2175" i="22"/>
  <c r="I2175" i="22"/>
  <c r="B2176" i="22"/>
  <c r="D2120" i="22"/>
  <c r="J2120" i="22"/>
  <c r="P2120" i="22"/>
  <c r="Q2120" i="22"/>
  <c r="R2120" i="22"/>
  <c r="L2121" i="22"/>
  <c r="C2121" i="22"/>
  <c r="K2121" i="22" s="1"/>
  <c r="E2121" i="22"/>
  <c r="F2121" i="22"/>
  <c r="O2121" i="22" s="1"/>
  <c r="G2121" i="22"/>
  <c r="I2121" i="22"/>
  <c r="B2122" i="22"/>
  <c r="D2066" i="22"/>
  <c r="J2066" i="22"/>
  <c r="P2066" i="22"/>
  <c r="Q2066" i="22"/>
  <c r="R2066" i="22"/>
  <c r="L2067" i="22"/>
  <c r="C2067" i="22"/>
  <c r="E2067" i="22"/>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P1472" i="22"/>
  <c r="Q1472" i="22"/>
  <c r="R1472" i="22"/>
  <c r="L1473" i="22"/>
  <c r="C1473" i="22"/>
  <c r="E1473" i="22"/>
  <c r="G1473" i="22"/>
  <c r="B1474" i="22"/>
  <c r="I1473" i="22"/>
  <c r="J1472" i="22"/>
  <c r="D1472" i="22"/>
  <c r="M1418" i="22"/>
  <c r="P1418" i="22"/>
  <c r="Q1418" i="22"/>
  <c r="R1418" i="22"/>
  <c r="J1418" i="22"/>
  <c r="N1418" i="22" s="1"/>
  <c r="U1418" i="22" s="1"/>
  <c r="D1418" i="22"/>
  <c r="L1419" i="22"/>
  <c r="G1419" i="22"/>
  <c r="I1419" i="22"/>
  <c r="B1420" i="22"/>
  <c r="C1419" i="22"/>
  <c r="E1419"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J1148" i="22"/>
  <c r="D1148" i="22"/>
  <c r="P1148" i="22"/>
  <c r="Q1148" i="22"/>
  <c r="R1148" i="22"/>
  <c r="L1149" i="22"/>
  <c r="B1150" i="22"/>
  <c r="I1149" i="22"/>
  <c r="C1149" i="22"/>
  <c r="E1149" i="22"/>
  <c r="G1149" i="22"/>
  <c r="M1094" i="22"/>
  <c r="L1095" i="22"/>
  <c r="E1095" i="22"/>
  <c r="G1095" i="22"/>
  <c r="I1095" i="22"/>
  <c r="C1095" i="22"/>
  <c r="K1095" i="22" s="1"/>
  <c r="F1095" i="22"/>
  <c r="O1095" i="22" s="1"/>
  <c r="B1096" i="22"/>
  <c r="J1094" i="22"/>
  <c r="N1094" i="22" s="1"/>
  <c r="U1094" i="22" s="1"/>
  <c r="D1094" i="22"/>
  <c r="P1094" i="22"/>
  <c r="Q1094" i="22"/>
  <c r="R1094"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P554" i="22"/>
  <c r="Q554" i="22"/>
  <c r="R554" i="22"/>
  <c r="L555" i="22"/>
  <c r="E555" i="22"/>
  <c r="G555" i="22"/>
  <c r="C555" i="22"/>
  <c r="K555" i="22" s="1"/>
  <c r="F555" i="22"/>
  <c r="O555" i="22" s="1"/>
  <c r="I555" i="22"/>
  <c r="B556" i="22"/>
  <c r="D554" i="22"/>
  <c r="J554" i="22"/>
  <c r="M500" i="22"/>
  <c r="L501" i="22"/>
  <c r="G501" i="22"/>
  <c r="I501" i="22"/>
  <c r="C501" i="22"/>
  <c r="K501" i="22" s="1"/>
  <c r="E501" i="22"/>
  <c r="F501" i="22"/>
  <c r="O501" i="22" s="1"/>
  <c r="B502" i="22"/>
  <c r="J500" i="22"/>
  <c r="N500" i="22" s="1"/>
  <c r="U500" i="22" s="1"/>
  <c r="D500" i="22"/>
  <c r="P500" i="22"/>
  <c r="Q500" i="22"/>
  <c r="R500" i="22"/>
  <c r="M446" i="22"/>
  <c r="D446" i="22"/>
  <c r="J446" i="22"/>
  <c r="N446" i="22" s="1"/>
  <c r="U446" i="22" s="1"/>
  <c r="P446" i="22"/>
  <c r="Q446" i="22"/>
  <c r="R446" i="22"/>
  <c r="L447" i="22"/>
  <c r="C447" i="22"/>
  <c r="K447" i="22" s="1"/>
  <c r="E447" i="22"/>
  <c r="F447" i="22"/>
  <c r="O447" i="22" s="1"/>
  <c r="G447" i="22"/>
  <c r="I447" i="22"/>
  <c r="B448" i="22"/>
  <c r="L393" i="22"/>
  <c r="C393" i="22"/>
  <c r="K393" i="22" s="1"/>
  <c r="E393" i="22"/>
  <c r="F393" i="22"/>
  <c r="O393" i="22" s="1"/>
  <c r="G393" i="22"/>
  <c r="B394" i="22"/>
  <c r="I393" i="22"/>
  <c r="J392" i="22"/>
  <c r="D392" i="22"/>
  <c r="P392" i="22"/>
  <c r="Q392" i="22"/>
  <c r="R392" i="22"/>
  <c r="P338" i="22"/>
  <c r="Q338" i="22"/>
  <c r="R338" i="22"/>
  <c r="J338" i="22"/>
  <c r="D338" i="22"/>
  <c r="L339" i="22"/>
  <c r="E339" i="22"/>
  <c r="C339" i="22"/>
  <c r="B340" i="22"/>
  <c r="I339" i="22"/>
  <c r="G339" i="22"/>
  <c r="M284" i="22"/>
  <c r="D284" i="22"/>
  <c r="J284" i="22"/>
  <c r="N284" i="22" s="1"/>
  <c r="U284" i="22" s="1"/>
  <c r="L285" i="22"/>
  <c r="C285" i="22"/>
  <c r="K285" i="22" s="1"/>
  <c r="G285" i="22"/>
  <c r="I285" i="22"/>
  <c r="E285" i="22"/>
  <c r="F285" i="22"/>
  <c r="O285" i="22" s="1"/>
  <c r="B286" i="22"/>
  <c r="P284" i="22"/>
  <c r="Q284" i="22"/>
  <c r="R284" i="22"/>
  <c r="L231" i="22"/>
  <c r="B232" i="22"/>
  <c r="E231" i="22"/>
  <c r="I231" i="22"/>
  <c r="G231" i="22"/>
  <c r="C231" i="22"/>
  <c r="P230" i="22"/>
  <c r="Q230" i="22"/>
  <c r="R230" i="22"/>
  <c r="D230" i="22"/>
  <c r="J230" i="22"/>
  <c r="J176" i="22"/>
  <c r="D176" i="22"/>
  <c r="L177" i="22"/>
  <c r="B178" i="22"/>
  <c r="C177" i="22"/>
  <c r="G177" i="22"/>
  <c r="I177" i="22"/>
  <c r="E177" i="22"/>
  <c r="P176" i="22"/>
  <c r="Q176" i="22"/>
  <c r="R176"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G60" i="18" s="1"/>
  <c r="R60" i="17"/>
  <c r="H60" i="18" s="1"/>
  <c r="V60" i="17"/>
  <c r="BF60" i="17"/>
  <c r="L61" i="17"/>
  <c r="C61" i="17"/>
  <c r="K61" i="17" s="1"/>
  <c r="E61" i="17"/>
  <c r="F61" i="17"/>
  <c r="C61" i="18" s="1"/>
  <c r="E61" i="18" s="1"/>
  <c r="G61" i="17"/>
  <c r="I61" i="17"/>
  <c r="B62" i="17"/>
  <c r="B61" i="18"/>
  <c r="M1580" i="23"/>
  <c r="N1580" i="23"/>
  <c r="AE1580" i="23" s="1"/>
  <c r="M1524" i="23"/>
  <c r="N1524" i="23"/>
  <c r="AE1524" i="23" s="1"/>
  <c r="N1356" i="23"/>
  <c r="AE1356" i="23" s="1"/>
  <c r="M1356" i="23"/>
  <c r="M4717" i="22"/>
  <c r="N4717" i="22"/>
  <c r="M4147" i="22"/>
  <c r="N4147" i="22"/>
  <c r="U4147" i="22" s="1"/>
  <c r="M3631" i="22"/>
  <c r="N3631" i="22"/>
  <c r="U3631" i="22" s="1"/>
  <c r="M3253" i="22"/>
  <c r="N3253" i="22"/>
  <c r="U3253" i="22" s="1"/>
  <c r="M2929" i="22"/>
  <c r="N2929" i="22"/>
  <c r="U2929" i="22" s="1"/>
  <c r="M2875" i="22"/>
  <c r="N2875" i="22"/>
  <c r="U2875" i="22" s="1"/>
  <c r="M2659" i="22"/>
  <c r="N2659" i="22"/>
  <c r="U2659" i="22" s="1"/>
  <c r="M2605" i="22"/>
  <c r="N2605" i="22"/>
  <c r="U2605" i="22" s="1"/>
  <c r="M2551" i="22"/>
  <c r="N2551" i="22"/>
  <c r="U2551" i="22" s="1"/>
  <c r="M2281" i="22"/>
  <c r="N2281" i="22"/>
  <c r="U2281" i="22" s="1"/>
  <c r="M1957" i="22"/>
  <c r="N1957" i="22"/>
  <c r="U1957" i="22" s="1"/>
  <c r="M1903" i="22"/>
  <c r="N1903" i="22"/>
  <c r="U1903" i="22" s="1"/>
  <c r="M1525" i="22"/>
  <c r="N1525" i="22"/>
  <c r="U1525" i="22" s="1"/>
  <c r="M1471" i="22"/>
  <c r="N1471" i="22"/>
  <c r="U1471" i="22" s="1"/>
  <c r="M1417" i="22"/>
  <c r="N1417" i="22"/>
  <c r="U1417" i="22" s="1"/>
  <c r="M1255" i="22"/>
  <c r="N1255" i="22"/>
  <c r="U1255" i="22" s="1"/>
  <c r="N1147" i="22"/>
  <c r="U1147" i="22" s="1"/>
  <c r="M1147" i="22"/>
  <c r="N1093" i="22"/>
  <c r="U1093" i="22" s="1"/>
  <c r="M1093" i="22"/>
  <c r="M931" i="22"/>
  <c r="N931" i="22"/>
  <c r="U931" i="22" s="1"/>
  <c r="M607" i="22"/>
  <c r="N607" i="22"/>
  <c r="U607" i="22" s="1"/>
  <c r="M553" i="22"/>
  <c r="N553" i="22"/>
  <c r="U553" i="22" s="1"/>
  <c r="M337" i="22"/>
  <c r="N337" i="22"/>
  <c r="U337" i="22" s="1"/>
  <c r="N283" i="22"/>
  <c r="U283" i="22" s="1"/>
  <c r="M283" i="22"/>
  <c r="N229" i="22"/>
  <c r="U229" i="22" s="1"/>
  <c r="M229" i="22"/>
  <c r="K1581" i="23"/>
  <c r="F1581" i="23"/>
  <c r="O1581" i="23" s="1"/>
  <c r="K1357" i="23"/>
  <c r="F1357" i="23"/>
  <c r="O1357" i="23" s="1"/>
  <c r="P111" i="12"/>
  <c r="F2984" i="22"/>
  <c r="O2984" i="22" s="1"/>
  <c r="K2984" i="22"/>
  <c r="K2390" i="22"/>
  <c r="F2390" i="22"/>
  <c r="O2390" i="22" s="1"/>
  <c r="F2228" i="22"/>
  <c r="O2228" i="22" s="1"/>
  <c r="K2228" i="22"/>
  <c r="F2174" i="22"/>
  <c r="O2174" i="22" s="1"/>
  <c r="K2174" i="22"/>
  <c r="K2120" i="22"/>
  <c r="F2120" i="22"/>
  <c r="O2120" i="22" s="1"/>
  <c r="F2066" i="22"/>
  <c r="O2066" i="22" s="1"/>
  <c r="K2066" i="22"/>
  <c r="K1472" i="22"/>
  <c r="F1472" i="22"/>
  <c r="O1472" i="22" s="1"/>
  <c r="F1148" i="22"/>
  <c r="O1148" i="22" s="1"/>
  <c r="K1148" i="22"/>
  <c r="F554" i="22"/>
  <c r="O554" i="22" s="1"/>
  <c r="K554" i="22"/>
  <c r="F392" i="22"/>
  <c r="O392" i="22" s="1"/>
  <c r="K392" i="22"/>
  <c r="K338" i="22"/>
  <c r="F338" i="22"/>
  <c r="O338" i="22" s="1"/>
  <c r="K230" i="22"/>
  <c r="F230" i="22"/>
  <c r="O230" i="22" s="1"/>
  <c r="F176" i="22"/>
  <c r="O176" i="22" s="1"/>
  <c r="K176" i="22"/>
  <c r="F59" i="18"/>
  <c r="G59" i="18"/>
  <c r="H59" i="18"/>
  <c r="K966" i="23" l="1"/>
  <c r="F966" i="23"/>
  <c r="O966" i="23" s="1"/>
  <c r="K3687" i="22"/>
  <c r="F3687" i="22"/>
  <c r="O3687" i="22" s="1"/>
  <c r="K2391" i="22"/>
  <c r="F2391" i="22"/>
  <c r="O2391" i="22" s="1"/>
  <c r="K1905" i="22"/>
  <c r="F1905" i="22"/>
  <c r="O1905" i="22" s="1"/>
  <c r="K1851" i="22"/>
  <c r="F1851" i="22"/>
  <c r="O1851"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Q1190" i="23"/>
  <c r="P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E1079" i="23"/>
  <c r="G1079" i="23"/>
  <c r="B1080" i="23"/>
  <c r="M1022" i="23"/>
  <c r="J1022" i="23"/>
  <c r="N1022" i="23" s="1"/>
  <c r="AE1022" i="23" s="1"/>
  <c r="D1022" i="23"/>
  <c r="Q1022" i="23"/>
  <c r="R1022" i="23"/>
  <c r="P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Q910" i="23"/>
  <c r="P910" i="23"/>
  <c r="R910" i="23"/>
  <c r="L911" i="23"/>
  <c r="I911" i="23"/>
  <c r="C911" i="23"/>
  <c r="K911" i="23" s="1"/>
  <c r="E911" i="23"/>
  <c r="F911" i="23"/>
  <c r="O911" i="23" s="1"/>
  <c r="G911" i="23"/>
  <c r="B912" i="23"/>
  <c r="M854" i="23"/>
  <c r="J854" i="23"/>
  <c r="N854" i="23" s="1"/>
  <c r="AE854" i="23" s="1"/>
  <c r="D854" i="23"/>
  <c r="P854" i="23"/>
  <c r="R854" i="23"/>
  <c r="Q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J294" i="23"/>
  <c r="D294" i="23"/>
  <c r="P294" i="23"/>
  <c r="Q294" i="23"/>
  <c r="R294" i="23"/>
  <c r="L295" i="23"/>
  <c r="I295" i="23"/>
  <c r="C295" i="23"/>
  <c r="K295" i="23" s="1"/>
  <c r="E295" i="23"/>
  <c r="F295" i="23"/>
  <c r="O295" i="23" s="1"/>
  <c r="G295" i="23"/>
  <c r="B296" i="23"/>
  <c r="D4773" i="22"/>
  <c r="J4773" i="22"/>
  <c r="N4773" i="22" s="1"/>
  <c r="P4773" i="22"/>
  <c r="Q4773" i="22"/>
  <c r="R4773" i="22"/>
  <c r="M4773" i="22"/>
  <c r="C4774" i="22"/>
  <c r="F4774" i="22" s="1"/>
  <c r="E4774" i="22"/>
  <c r="G4774" i="22"/>
  <c r="I4774" i="22"/>
  <c r="K4774" i="22"/>
  <c r="L4774" i="22"/>
  <c r="B4775" i="22"/>
  <c r="U4718" i="22"/>
  <c r="S4718" i="22"/>
  <c r="D4719" i="22"/>
  <c r="J4719" i="22"/>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E4150" i="22"/>
  <c r="G4150" i="22"/>
  <c r="I4150" i="22"/>
  <c r="B4151" i="22"/>
  <c r="M4095" i="22"/>
  <c r="D4095" i="22"/>
  <c r="J4095" i="22"/>
  <c r="N4095" i="22" s="1"/>
  <c r="U4095" i="22" s="1"/>
  <c r="P4095" i="22"/>
  <c r="Q4095" i="22"/>
  <c r="R4095" i="22"/>
  <c r="L4096" i="22"/>
  <c r="C4096" i="22"/>
  <c r="E4096" i="22"/>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I3634" i="22"/>
  <c r="B3635" i="22"/>
  <c r="C3634" i="22"/>
  <c r="E3634" i="22"/>
  <c r="G3634" i="22"/>
  <c r="L3580" i="22"/>
  <c r="B3581" i="22"/>
  <c r="C3580" i="22"/>
  <c r="E3580" i="22"/>
  <c r="G3580" i="22"/>
  <c r="I3580" i="22"/>
  <c r="J3579" i="22"/>
  <c r="D3579" i="22"/>
  <c r="P3579" i="22"/>
  <c r="Q3579" i="22"/>
  <c r="R3579"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Q3363" i="22"/>
  <c r="P3363" i="22"/>
  <c r="R3363" i="22"/>
  <c r="L3364" i="22"/>
  <c r="C3364" i="22"/>
  <c r="K3364" i="22" s="1"/>
  <c r="E3364" i="22"/>
  <c r="F3364" i="22"/>
  <c r="O3364" i="22" s="1"/>
  <c r="G3364" i="22"/>
  <c r="I3364" i="22"/>
  <c r="B3365" i="22"/>
  <c r="M3309" i="22"/>
  <c r="D3309" i="22"/>
  <c r="J3309" i="22"/>
  <c r="N3309" i="22" s="1"/>
  <c r="U3309" i="22" s="1"/>
  <c r="Q3309" i="22"/>
  <c r="P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D3201" i="22"/>
  <c r="J3201" i="22"/>
  <c r="P3201" i="22"/>
  <c r="Q3201" i="22"/>
  <c r="R3201" i="22"/>
  <c r="L3202" i="22"/>
  <c r="C3202" i="22"/>
  <c r="E3202" i="22"/>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L2662" i="22"/>
  <c r="G2662" i="22"/>
  <c r="I2662" i="22"/>
  <c r="C2662" i="22"/>
  <c r="K2662" i="22" s="1"/>
  <c r="B2663" i="22"/>
  <c r="F2662" i="22"/>
  <c r="O2662" i="22" s="1"/>
  <c r="E2662" i="22"/>
  <c r="P2661" i="22"/>
  <c r="Q2661" i="22"/>
  <c r="R2661" i="22"/>
  <c r="D2661" i="22"/>
  <c r="J2661" i="22"/>
  <c r="D2607" i="22"/>
  <c r="J2607" i="22"/>
  <c r="P2607" i="22"/>
  <c r="Q2607" i="22"/>
  <c r="R2607" i="22"/>
  <c r="L2608" i="22"/>
  <c r="C2608" i="22"/>
  <c r="E2608" i="22"/>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D2067" i="22"/>
  <c r="J2067" i="22"/>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J1473" i="22"/>
  <c r="D1473" i="22"/>
  <c r="P1473" i="22"/>
  <c r="Q1473" i="22"/>
  <c r="R1473" i="22"/>
  <c r="L1474" i="22"/>
  <c r="E1474" i="22"/>
  <c r="I1474" i="22"/>
  <c r="C1474" i="22"/>
  <c r="K1474" i="22" s="1"/>
  <c r="F1474" i="22"/>
  <c r="O1474" i="22" s="1"/>
  <c r="G1474" i="22"/>
  <c r="B1475" i="22"/>
  <c r="P1419" i="22"/>
  <c r="Q1419" i="22"/>
  <c r="R1419" i="22"/>
  <c r="L1420" i="22"/>
  <c r="G1420" i="22"/>
  <c r="C1420" i="22"/>
  <c r="K1420" i="22" s="1"/>
  <c r="E1420" i="22"/>
  <c r="F1420" i="22"/>
  <c r="O1420" i="22" s="1"/>
  <c r="B1421" i="22"/>
  <c r="I1420" i="22"/>
  <c r="D1419" i="22"/>
  <c r="J1419"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L1150" i="22"/>
  <c r="C1150" i="22"/>
  <c r="E1150" i="22"/>
  <c r="G1150" i="22"/>
  <c r="B1151" i="22"/>
  <c r="I1150" i="22"/>
  <c r="D1149" i="22"/>
  <c r="J1149" i="22"/>
  <c r="P1149" i="22"/>
  <c r="Q1149" i="22"/>
  <c r="R1149" i="22"/>
  <c r="M1095" i="22"/>
  <c r="P1095" i="22"/>
  <c r="Q1095" i="22"/>
  <c r="R1095" i="22"/>
  <c r="J1095" i="22"/>
  <c r="N1095" i="22" s="1"/>
  <c r="U1095" i="22" s="1"/>
  <c r="D1095" i="22"/>
  <c r="L1096" i="22"/>
  <c r="E1096" i="22"/>
  <c r="I1096" i="22"/>
  <c r="G1096" i="22"/>
  <c r="B1097" i="22"/>
  <c r="C1096" i="22"/>
  <c r="M1041" i="22"/>
  <c r="D1041" i="22"/>
  <c r="J1041" i="22"/>
  <c r="N1041" i="22" s="1"/>
  <c r="U1041" i="22" s="1"/>
  <c r="P1041" i="22"/>
  <c r="Q1041" i="22"/>
  <c r="R1041" i="22"/>
  <c r="L1042" i="22"/>
  <c r="C1042" i="22"/>
  <c r="E1042" i="22"/>
  <c r="G1042" i="22"/>
  <c r="I1042" i="22"/>
  <c r="B1043" i="22"/>
  <c r="D987" i="22"/>
  <c r="J987" i="22"/>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M555" i="22"/>
  <c r="P555" i="22"/>
  <c r="Q555" i="22"/>
  <c r="R555" i="22"/>
  <c r="D555" i="22"/>
  <c r="J555" i="22"/>
  <c r="N555" i="22" s="1"/>
  <c r="U555" i="22" s="1"/>
  <c r="L556" i="22"/>
  <c r="C556" i="22"/>
  <c r="K556" i="22" s="1"/>
  <c r="E556" i="22"/>
  <c r="F556" i="22"/>
  <c r="O556" i="22" s="1"/>
  <c r="G556" i="22"/>
  <c r="I556" i="22"/>
  <c r="B557" i="22"/>
  <c r="M501" i="22"/>
  <c r="P501" i="22"/>
  <c r="Q501" i="22"/>
  <c r="R501" i="22"/>
  <c r="J501" i="22"/>
  <c r="N501" i="22" s="1"/>
  <c r="U501" i="22" s="1"/>
  <c r="D501" i="22"/>
  <c r="L502" i="22"/>
  <c r="E502" i="22"/>
  <c r="G502" i="22"/>
  <c r="I502" i="22"/>
  <c r="C502" i="22"/>
  <c r="K502" i="22" s="1"/>
  <c r="F502" i="22"/>
  <c r="O502" i="22" s="1"/>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B395" i="22"/>
  <c r="I394" i="22"/>
  <c r="J339" i="22"/>
  <c r="D339" i="22"/>
  <c r="L340" i="22"/>
  <c r="G340" i="22"/>
  <c r="B341" i="22"/>
  <c r="C340" i="22"/>
  <c r="E340" i="22"/>
  <c r="I340" i="22"/>
  <c r="P339" i="22"/>
  <c r="Q339" i="22"/>
  <c r="R339" i="22"/>
  <c r="M285" i="22"/>
  <c r="D285" i="22"/>
  <c r="J285" i="22"/>
  <c r="N285" i="22" s="1"/>
  <c r="U285" i="22" s="1"/>
  <c r="P285" i="22"/>
  <c r="Q285" i="22"/>
  <c r="R285" i="22"/>
  <c r="L286" i="22"/>
  <c r="C286" i="22"/>
  <c r="E286" i="22"/>
  <c r="I286" i="22"/>
  <c r="B287" i="22"/>
  <c r="G286" i="22"/>
  <c r="L232" i="22"/>
  <c r="G232" i="22"/>
  <c r="B233" i="22"/>
  <c r="C232" i="22"/>
  <c r="I232" i="22"/>
  <c r="E232" i="22"/>
  <c r="P231" i="22"/>
  <c r="Q231" i="22"/>
  <c r="R231" i="22"/>
  <c r="J231" i="22"/>
  <c r="D231" i="22"/>
  <c r="L178" i="22"/>
  <c r="B179" i="22"/>
  <c r="C178" i="22"/>
  <c r="G178" i="22"/>
  <c r="E178" i="22"/>
  <c r="I178" i="22"/>
  <c r="J177" i="22"/>
  <c r="D177" i="22"/>
  <c r="P177" i="22"/>
  <c r="Q177" i="22"/>
  <c r="R177"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R61" i="17"/>
  <c r="V61" i="17"/>
  <c r="BF61" i="17"/>
  <c r="L62" i="17"/>
  <c r="C62" i="17"/>
  <c r="K62" i="17" s="1"/>
  <c r="E62" i="17"/>
  <c r="F62" i="17"/>
  <c r="C62" i="18" s="1"/>
  <c r="E62" i="18" s="1"/>
  <c r="G62" i="17"/>
  <c r="I62" i="17"/>
  <c r="B63" i="17"/>
  <c r="B62" i="18"/>
  <c r="M1581" i="23"/>
  <c r="N1581" i="23"/>
  <c r="AE1581" i="23" s="1"/>
  <c r="N1357" i="23"/>
  <c r="AE1357" i="23" s="1"/>
  <c r="M1357" i="23"/>
  <c r="M2984" i="22"/>
  <c r="N2984" i="22"/>
  <c r="U2984" i="22" s="1"/>
  <c r="M2390" i="22"/>
  <c r="N2390" i="22"/>
  <c r="U2390" i="22" s="1"/>
  <c r="M2228" i="22"/>
  <c r="N2228" i="22"/>
  <c r="U2228" i="22" s="1"/>
  <c r="M2174" i="22"/>
  <c r="N2174" i="22"/>
  <c r="U2174" i="22" s="1"/>
  <c r="M2120" i="22"/>
  <c r="N2120" i="22"/>
  <c r="U2120" i="22" s="1"/>
  <c r="M2066" i="22"/>
  <c r="N2066" i="22"/>
  <c r="U2066" i="22" s="1"/>
  <c r="N1472" i="22"/>
  <c r="U1472" i="22" s="1"/>
  <c r="M1472" i="22"/>
  <c r="N1148" i="22"/>
  <c r="U1148" i="22" s="1"/>
  <c r="M1148" i="22"/>
  <c r="N554" i="22"/>
  <c r="U554" i="22" s="1"/>
  <c r="M554" i="22"/>
  <c r="M392" i="22"/>
  <c r="N392" i="22"/>
  <c r="U392" i="22" s="1"/>
  <c r="N338" i="22"/>
  <c r="U338" i="22" s="1"/>
  <c r="M338" i="22"/>
  <c r="M230" i="22"/>
  <c r="N230" i="22"/>
  <c r="U230" i="22" s="1"/>
  <c r="N176" i="22"/>
  <c r="U176" i="22" s="1"/>
  <c r="M176" i="22"/>
  <c r="K1582" i="23"/>
  <c r="F1582" i="23"/>
  <c r="O1582" i="23" s="1"/>
  <c r="K1526" i="23"/>
  <c r="F1526" i="23"/>
  <c r="O1526" i="23" s="1"/>
  <c r="K686" i="23"/>
  <c r="F686" i="23"/>
  <c r="O686" i="23" s="1"/>
  <c r="F294" i="23"/>
  <c r="O294" i="23" s="1"/>
  <c r="K294" i="23"/>
  <c r="P112" i="12"/>
  <c r="F4719" i="22"/>
  <c r="K4719" i="22"/>
  <c r="K4149" i="22"/>
  <c r="F4149" i="22"/>
  <c r="O4149" i="22" s="1"/>
  <c r="K3633" i="22"/>
  <c r="F3633" i="22"/>
  <c r="O3633" i="22" s="1"/>
  <c r="K3579" i="22"/>
  <c r="F3579" i="22"/>
  <c r="O3579" i="22" s="1"/>
  <c r="F3201" i="22"/>
  <c r="O3201" i="22" s="1"/>
  <c r="K3201" i="22"/>
  <c r="F2931" i="22"/>
  <c r="O2931" i="22" s="1"/>
  <c r="K2931" i="22"/>
  <c r="K2661" i="22"/>
  <c r="F2661" i="22"/>
  <c r="O2661" i="22" s="1"/>
  <c r="F2607" i="22"/>
  <c r="O2607" i="22" s="1"/>
  <c r="K2607" i="22"/>
  <c r="K2553" i="22"/>
  <c r="F2553" i="22"/>
  <c r="O2553" i="22" s="1"/>
  <c r="F2283" i="22"/>
  <c r="O2283" i="22" s="1"/>
  <c r="K2283" i="22"/>
  <c r="K2067" i="22"/>
  <c r="F2067" i="22"/>
  <c r="O2067" i="22" s="1"/>
  <c r="F1959" i="22"/>
  <c r="O1959" i="22" s="1"/>
  <c r="K1959" i="22"/>
  <c r="K1473" i="22"/>
  <c r="F1473" i="22"/>
  <c r="O1473" i="22" s="1"/>
  <c r="K1419" i="22"/>
  <c r="F1419" i="22"/>
  <c r="O1419" i="22" s="1"/>
  <c r="F1311" i="22"/>
  <c r="O1311" i="22" s="1"/>
  <c r="K1311" i="22"/>
  <c r="F1149" i="22"/>
  <c r="O1149" i="22" s="1"/>
  <c r="K1149" i="22"/>
  <c r="F987" i="22"/>
  <c r="O987" i="22" s="1"/>
  <c r="K987" i="22"/>
  <c r="K663" i="22"/>
  <c r="F663" i="22"/>
  <c r="O663" i="22" s="1"/>
  <c r="F339" i="22"/>
  <c r="O339" i="22" s="1"/>
  <c r="K339" i="22"/>
  <c r="K231" i="22"/>
  <c r="F231" i="22"/>
  <c r="O231" i="22" s="1"/>
  <c r="K177" i="22"/>
  <c r="F177" i="22"/>
  <c r="O177" i="22" s="1"/>
  <c r="F60" i="18"/>
  <c r="K4150" i="22" l="1"/>
  <c r="F4150" i="22"/>
  <c r="O4150" i="22" s="1"/>
  <c r="K3148" i="22"/>
  <c r="F3148" i="22"/>
  <c r="O3148" i="22" s="1"/>
  <c r="K2608" i="22"/>
  <c r="F2608" i="22"/>
  <c r="O2608" i="22" s="1"/>
  <c r="K1042" i="22"/>
  <c r="F1042" i="22"/>
  <c r="O1042" i="22" s="1"/>
  <c r="K286" i="22"/>
  <c r="F286" i="22"/>
  <c r="O28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G1360" i="23"/>
  <c r="B1361" i="23"/>
  <c r="C1360" i="23"/>
  <c r="K1360" i="23" s="1"/>
  <c r="F1360" i="23"/>
  <c r="O1360" i="23" s="1"/>
  <c r="E1360" i="23"/>
  <c r="M1303" i="23"/>
  <c r="J1303" i="23"/>
  <c r="N1303" i="23" s="1"/>
  <c r="AE1303" i="23" s="1"/>
  <c r="D1303" i="23"/>
  <c r="Q1303" i="23"/>
  <c r="P1303" i="23"/>
  <c r="R1303" i="23"/>
  <c r="L1304" i="23"/>
  <c r="I1304" i="23"/>
  <c r="C1304" i="23"/>
  <c r="K1304" i="23" s="1"/>
  <c r="E1304" i="23"/>
  <c r="F1304" i="23"/>
  <c r="O1304" i="23" s="1"/>
  <c r="G1304" i="23"/>
  <c r="B1305" i="23"/>
  <c r="M1247" i="23"/>
  <c r="J1247" i="23"/>
  <c r="N1247" i="23" s="1"/>
  <c r="AE1247" i="23" s="1"/>
  <c r="D1247" i="23"/>
  <c r="Q1247" i="23"/>
  <c r="P1247" i="23"/>
  <c r="R1247" i="23"/>
  <c r="L1248" i="23"/>
  <c r="I1248" i="23"/>
  <c r="C1248" i="23"/>
  <c r="K1248" i="23" s="1"/>
  <c r="E1248" i="23"/>
  <c r="F1248" i="23"/>
  <c r="O1248" i="23" s="1"/>
  <c r="G1248" i="23"/>
  <c r="B1249" i="23"/>
  <c r="M1191" i="23"/>
  <c r="J1191" i="23"/>
  <c r="N1191" i="23" s="1"/>
  <c r="AE1191" i="23" s="1"/>
  <c r="D1191" i="23"/>
  <c r="Q1191" i="23"/>
  <c r="P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Q1079" i="23"/>
  <c r="P1079" i="23"/>
  <c r="R1079" i="23"/>
  <c r="L1080" i="23"/>
  <c r="I1080" i="23"/>
  <c r="C1080" i="23"/>
  <c r="K1080" i="23" s="1"/>
  <c r="E1080" i="23"/>
  <c r="F1080" i="23"/>
  <c r="O1080" i="23" s="1"/>
  <c r="G1080" i="23"/>
  <c r="B1081" i="23"/>
  <c r="M1023" i="23"/>
  <c r="J1023" i="23"/>
  <c r="N1023" i="23" s="1"/>
  <c r="AE1023" i="23" s="1"/>
  <c r="D1023" i="23"/>
  <c r="Q1023" i="23"/>
  <c r="P1023" i="23"/>
  <c r="R1023" i="23"/>
  <c r="L1024" i="23"/>
  <c r="I1024" i="23"/>
  <c r="C1024" i="23"/>
  <c r="K1024" i="23" s="1"/>
  <c r="E1024" i="23"/>
  <c r="F1024" i="23"/>
  <c r="O1024" i="23" s="1"/>
  <c r="G1024" i="23"/>
  <c r="B1025" i="23"/>
  <c r="M967" i="23"/>
  <c r="J967" i="23"/>
  <c r="N967" i="23" s="1"/>
  <c r="AE967" i="23" s="1"/>
  <c r="D967" i="23"/>
  <c r="Q967" i="23"/>
  <c r="P967" i="23"/>
  <c r="R967" i="23"/>
  <c r="L968" i="23"/>
  <c r="I968" i="23"/>
  <c r="C968" i="23"/>
  <c r="E968" i="23"/>
  <c r="G968" i="23"/>
  <c r="B969" i="23"/>
  <c r="M911" i="23"/>
  <c r="J911" i="23"/>
  <c r="N911" i="23" s="1"/>
  <c r="AE911" i="23" s="1"/>
  <c r="D911" i="23"/>
  <c r="Q911" i="23"/>
  <c r="R911" i="23"/>
  <c r="P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R799" i="23"/>
  <c r="Q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J687" i="23"/>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J575" i="23"/>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114" i="12" s="1"/>
  <c r="P4774" i="22"/>
  <c r="Q4774" i="22"/>
  <c r="R4774" i="22"/>
  <c r="M4774" i="22"/>
  <c r="C4775" i="22"/>
  <c r="E4775" i="22"/>
  <c r="F4775" i="22"/>
  <c r="G4775" i="22"/>
  <c r="I4775" i="22"/>
  <c r="K4775" i="22"/>
  <c r="L4775" i="22"/>
  <c r="B4776" i="22"/>
  <c r="T4718" i="22"/>
  <c r="U4719" i="22"/>
  <c r="S4719" i="22"/>
  <c r="T4719" i="22" s="1"/>
  <c r="D4720" i="22"/>
  <c r="J4720" i="22"/>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E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D4096" i="22"/>
  <c r="J4096" i="22"/>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L3635" i="22"/>
  <c r="B3636" i="22"/>
  <c r="C3635" i="22"/>
  <c r="K3635" i="22" s="1"/>
  <c r="E3635" i="22"/>
  <c r="F3635" i="22"/>
  <c r="O3635" i="22" s="1"/>
  <c r="G3635" i="22"/>
  <c r="I3635" i="22"/>
  <c r="D3634" i="22"/>
  <c r="J3634" i="22"/>
  <c r="P3634" i="22"/>
  <c r="Q3634" i="22"/>
  <c r="R3634" i="22"/>
  <c r="L3581" i="22"/>
  <c r="I3581" i="22"/>
  <c r="C3581" i="22"/>
  <c r="E3581" i="22"/>
  <c r="G3581" i="22"/>
  <c r="B3582" i="22"/>
  <c r="D3580" i="22"/>
  <c r="J3580" i="22"/>
  <c r="P3580" i="22"/>
  <c r="Q3580" i="22"/>
  <c r="R3580"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Q3364" i="22"/>
  <c r="P3364" i="22"/>
  <c r="R3364" i="22"/>
  <c r="L3365" i="22"/>
  <c r="C3365" i="22"/>
  <c r="K3365" i="22" s="1"/>
  <c r="E3365" i="22"/>
  <c r="F3365" i="22"/>
  <c r="O3365" i="22" s="1"/>
  <c r="G3365" i="22"/>
  <c r="I3365" i="22"/>
  <c r="B3366" i="22"/>
  <c r="M3310" i="22"/>
  <c r="D3310" i="22"/>
  <c r="J3310" i="22"/>
  <c r="N3310" i="22" s="1"/>
  <c r="U3310" i="22" s="1"/>
  <c r="Q3310" i="22"/>
  <c r="P3310" i="22"/>
  <c r="R3310" i="22"/>
  <c r="L3311" i="22"/>
  <c r="C3311" i="22"/>
  <c r="K3311" i="22" s="1"/>
  <c r="E3311" i="22"/>
  <c r="F3311" i="22"/>
  <c r="O3311" i="22" s="1"/>
  <c r="G3311" i="22"/>
  <c r="I3311" i="22"/>
  <c r="B3312" i="22"/>
  <c r="D3256" i="22"/>
  <c r="J3256" i="22"/>
  <c r="Q3256" i="22"/>
  <c r="P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D2878" i="22"/>
  <c r="J2878" i="22"/>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P2662" i="22"/>
  <c r="Q2662" i="22"/>
  <c r="R2662" i="22"/>
  <c r="J2662" i="22"/>
  <c r="N2662" i="22" s="1"/>
  <c r="U2662" i="22" s="1"/>
  <c r="D2662" i="22"/>
  <c r="L2663" i="22"/>
  <c r="C2663" i="22"/>
  <c r="K2663" i="22" s="1"/>
  <c r="B2664" i="22"/>
  <c r="I2663" i="22"/>
  <c r="E2663" i="22"/>
  <c r="F2663" i="22"/>
  <c r="O2663" i="22" s="1"/>
  <c r="G2663" i="22"/>
  <c r="M2608" i="22"/>
  <c r="D2608" i="22"/>
  <c r="J2608" i="22"/>
  <c r="N2608" i="22" s="1"/>
  <c r="U2608" i="22" s="1"/>
  <c r="P2608" i="22"/>
  <c r="Q2608" i="22"/>
  <c r="R2608" i="22"/>
  <c r="L2609" i="22"/>
  <c r="C2609" i="22"/>
  <c r="E2609" i="22"/>
  <c r="G2609" i="22"/>
  <c r="I2609" i="22"/>
  <c r="B2610" i="22"/>
  <c r="D2554" i="22"/>
  <c r="J2554" i="22"/>
  <c r="P2554" i="22"/>
  <c r="Q2554" i="22"/>
  <c r="R2554" i="22"/>
  <c r="L2555" i="22"/>
  <c r="C2555" i="22"/>
  <c r="K2555" i="22" s="1"/>
  <c r="E2555" i="22"/>
  <c r="F2555" i="22"/>
  <c r="O2555" i="22" s="1"/>
  <c r="G2555" i="22"/>
  <c r="I2555" i="22"/>
  <c r="B2556" i="22"/>
  <c r="N2500" i="22"/>
  <c r="U2500" i="22" s="1"/>
  <c r="M2500" i="22"/>
  <c r="D2500" i="22"/>
  <c r="J2500" i="22"/>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E1475" i="22"/>
  <c r="I1475" i="22"/>
  <c r="C1475" i="22"/>
  <c r="K1475" i="22" s="1"/>
  <c r="F1475" i="22"/>
  <c r="O1475" i="22" s="1"/>
  <c r="G1475" i="22"/>
  <c r="B1476" i="22"/>
  <c r="M1420" i="22"/>
  <c r="P1420" i="22"/>
  <c r="Q1420" i="22"/>
  <c r="R1420" i="22"/>
  <c r="J1420" i="22"/>
  <c r="N1420" i="22" s="1"/>
  <c r="U1420" i="22" s="1"/>
  <c r="D1420" i="22"/>
  <c r="L1421" i="22"/>
  <c r="E1421" i="22"/>
  <c r="G1421" i="22"/>
  <c r="I1421" i="22"/>
  <c r="B1422" i="22"/>
  <c r="C1421" i="22"/>
  <c r="K1421" i="22" s="1"/>
  <c r="F1421" i="22"/>
  <c r="O1421" i="22" s="1"/>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D1258" i="22"/>
  <c r="J1258" i="22"/>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J1150" i="22"/>
  <c r="D1150" i="22"/>
  <c r="P1150" i="22"/>
  <c r="Q1150" i="22"/>
  <c r="R1150" i="22"/>
  <c r="L1151" i="22"/>
  <c r="G1151" i="22"/>
  <c r="C1151" i="22"/>
  <c r="K1151" i="22" s="1"/>
  <c r="E1151" i="22"/>
  <c r="F1151" i="22"/>
  <c r="O1151" i="22" s="1"/>
  <c r="B1152" i="22"/>
  <c r="I1151" i="22"/>
  <c r="P1096" i="22"/>
  <c r="Q1096" i="22"/>
  <c r="R1096" i="22"/>
  <c r="L1097" i="22"/>
  <c r="G1097" i="22"/>
  <c r="C1097" i="22"/>
  <c r="K1097" i="22" s="1"/>
  <c r="B1098" i="22"/>
  <c r="F1097" i="22"/>
  <c r="O1097" i="22" s="1"/>
  <c r="E1097" i="22"/>
  <c r="I1097" i="22"/>
  <c r="J1096" i="22"/>
  <c r="D1096"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D664" i="22"/>
  <c r="J664" i="22"/>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G557" i="22"/>
  <c r="C557" i="22"/>
  <c r="E557" i="22"/>
  <c r="I557" i="22"/>
  <c r="B558" i="22"/>
  <c r="M502" i="22"/>
  <c r="P502" i="22"/>
  <c r="Q502" i="22"/>
  <c r="R502" i="22"/>
  <c r="J502" i="22"/>
  <c r="N502" i="22" s="1"/>
  <c r="U502" i="22" s="1"/>
  <c r="D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D394" i="22"/>
  <c r="J394" i="22"/>
  <c r="P394" i="22"/>
  <c r="Q394" i="22"/>
  <c r="R394" i="22"/>
  <c r="L395" i="22"/>
  <c r="C395" i="22"/>
  <c r="K395" i="22" s="1"/>
  <c r="E395" i="22"/>
  <c r="F395" i="22"/>
  <c r="O395" i="22" s="1"/>
  <c r="G395" i="22"/>
  <c r="B396" i="22"/>
  <c r="I395" i="22"/>
  <c r="P340" i="22"/>
  <c r="Q340" i="22"/>
  <c r="R340" i="22"/>
  <c r="L341" i="22"/>
  <c r="E341" i="22"/>
  <c r="B342" i="22"/>
  <c r="C341" i="22"/>
  <c r="I341" i="22"/>
  <c r="G341" i="22"/>
  <c r="D340" i="22"/>
  <c r="J340" i="22"/>
  <c r="M286" i="22"/>
  <c r="D286" i="22"/>
  <c r="J286" i="22"/>
  <c r="N286" i="22" s="1"/>
  <c r="U286" i="22" s="1"/>
  <c r="L287" i="22"/>
  <c r="C287" i="22"/>
  <c r="E287" i="22"/>
  <c r="G287" i="22"/>
  <c r="B288" i="22"/>
  <c r="I287" i="22"/>
  <c r="P286" i="22"/>
  <c r="Q286" i="22"/>
  <c r="R286" i="22"/>
  <c r="P232" i="22"/>
  <c r="Q232" i="22"/>
  <c r="R232" i="22"/>
  <c r="L233" i="22"/>
  <c r="B234" i="22"/>
  <c r="C233" i="22"/>
  <c r="K233" i="22" s="1"/>
  <c r="F233" i="22"/>
  <c r="O233" i="22" s="1"/>
  <c r="E233" i="22"/>
  <c r="G233" i="22"/>
  <c r="I233" i="22"/>
  <c r="J232" i="22"/>
  <c r="D232" i="22"/>
  <c r="L179" i="22"/>
  <c r="C179" i="22"/>
  <c r="K179" i="22" s="1"/>
  <c r="E179" i="22"/>
  <c r="I179" i="22"/>
  <c r="B180" i="22"/>
  <c r="F179" i="22"/>
  <c r="O179" i="22" s="1"/>
  <c r="G179" i="22"/>
  <c r="J178" i="22"/>
  <c r="D178" i="22"/>
  <c r="P178" i="22"/>
  <c r="Q178" i="22"/>
  <c r="R178"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G62" i="18" s="1"/>
  <c r="R62" i="17"/>
  <c r="V62" i="17"/>
  <c r="BF62" i="17"/>
  <c r="L63" i="17"/>
  <c r="C63" i="17"/>
  <c r="E63" i="17"/>
  <c r="G63" i="17"/>
  <c r="I63" i="17"/>
  <c r="B64" i="17"/>
  <c r="B63" i="18"/>
  <c r="M1582" i="23"/>
  <c r="N1582" i="23"/>
  <c r="AE1582" i="23" s="1"/>
  <c r="M1526" i="23"/>
  <c r="N1526" i="23"/>
  <c r="AE1526" i="23" s="1"/>
  <c r="M686" i="23"/>
  <c r="N686" i="23"/>
  <c r="AE686" i="23" s="1"/>
  <c r="M294" i="23"/>
  <c r="N294" i="23"/>
  <c r="AE294" i="23" s="1"/>
  <c r="M4719" i="22"/>
  <c r="N4719" i="22"/>
  <c r="M4149" i="22"/>
  <c r="N4149" i="22"/>
  <c r="U4149" i="22" s="1"/>
  <c r="M3633" i="22"/>
  <c r="N3633" i="22"/>
  <c r="U3633" i="22" s="1"/>
  <c r="M3579" i="22"/>
  <c r="N3579" i="22"/>
  <c r="U3579" i="22" s="1"/>
  <c r="M3201" i="22"/>
  <c r="N3201" i="22"/>
  <c r="U3201" i="22" s="1"/>
  <c r="M2931" i="22"/>
  <c r="N2931" i="22"/>
  <c r="U2931" i="22" s="1"/>
  <c r="N2661" i="22"/>
  <c r="U2661" i="22" s="1"/>
  <c r="M2661" i="22"/>
  <c r="M2607" i="22"/>
  <c r="N2607" i="22"/>
  <c r="U2607" i="22" s="1"/>
  <c r="M2553" i="22"/>
  <c r="N2553" i="22"/>
  <c r="U2553" i="22" s="1"/>
  <c r="M2283" i="22"/>
  <c r="N2283" i="22"/>
  <c r="U2283" i="22" s="1"/>
  <c r="M2067" i="22"/>
  <c r="N2067" i="22"/>
  <c r="U2067" i="22" s="1"/>
  <c r="M1959" i="22"/>
  <c r="N1959" i="22"/>
  <c r="U1959" i="22" s="1"/>
  <c r="M1473" i="22"/>
  <c r="N1473" i="22"/>
  <c r="U1473" i="22" s="1"/>
  <c r="M1419" i="22"/>
  <c r="N1419" i="22"/>
  <c r="U1419" i="22" s="1"/>
  <c r="M1311" i="22"/>
  <c r="N1311" i="22"/>
  <c r="U1311" i="22" s="1"/>
  <c r="M1149" i="22"/>
  <c r="N1149" i="22"/>
  <c r="U1149" i="22" s="1"/>
  <c r="M987" i="22"/>
  <c r="N987" i="22"/>
  <c r="U987" i="22" s="1"/>
  <c r="M663" i="22"/>
  <c r="N663" i="22"/>
  <c r="U663" i="22" s="1"/>
  <c r="M339" i="22"/>
  <c r="N339" i="22"/>
  <c r="U339" i="22" s="1"/>
  <c r="N231" i="22"/>
  <c r="U231" i="22" s="1"/>
  <c r="M231" i="22"/>
  <c r="M177" i="22"/>
  <c r="N177" i="22"/>
  <c r="U177" i="22" s="1"/>
  <c r="K1527" i="23"/>
  <c r="F1527" i="23"/>
  <c r="O1527" i="23" s="1"/>
  <c r="F1079" i="23"/>
  <c r="O1079" i="23" s="1"/>
  <c r="K1079" i="23"/>
  <c r="F687" i="23"/>
  <c r="O687" i="23" s="1"/>
  <c r="K687" i="23"/>
  <c r="F575" i="23"/>
  <c r="O575" i="23" s="1"/>
  <c r="K575" i="23"/>
  <c r="P113" i="12"/>
  <c r="K4720" i="22"/>
  <c r="F4720" i="22"/>
  <c r="D4666" i="22"/>
  <c r="F4666" i="22"/>
  <c r="O4666" i="22" s="1"/>
  <c r="F4096" i="22"/>
  <c r="O4096" i="22" s="1"/>
  <c r="K4096" i="22"/>
  <c r="F3634" i="22"/>
  <c r="O3634" i="22" s="1"/>
  <c r="K3634" i="22"/>
  <c r="K3580" i="22"/>
  <c r="F3580" i="22"/>
  <c r="O3580" i="22" s="1"/>
  <c r="F3256" i="22"/>
  <c r="O3256" i="22" s="1"/>
  <c r="K3256" i="22"/>
  <c r="K3202" i="22"/>
  <c r="F3202" i="22"/>
  <c r="O3202" i="22" s="1"/>
  <c r="F2878" i="22"/>
  <c r="O2878" i="22" s="1"/>
  <c r="K2878" i="22"/>
  <c r="K2554" i="22"/>
  <c r="F2554" i="22"/>
  <c r="O2554" i="22" s="1"/>
  <c r="F2230" i="22"/>
  <c r="O2230" i="22" s="1"/>
  <c r="K2230" i="22"/>
  <c r="F1906" i="22"/>
  <c r="O1906" i="22" s="1"/>
  <c r="K1906" i="22"/>
  <c r="K1258" i="22"/>
  <c r="F1258" i="22"/>
  <c r="O1258" i="22" s="1"/>
  <c r="F1150" i="22"/>
  <c r="O1150" i="22" s="1"/>
  <c r="K1150" i="22"/>
  <c r="F1096" i="22"/>
  <c r="O1096" i="22" s="1"/>
  <c r="K1096" i="22"/>
  <c r="K988" i="22"/>
  <c r="F988" i="22"/>
  <c r="O988" i="22" s="1"/>
  <c r="K664" i="22"/>
  <c r="F664" i="22"/>
  <c r="O664" i="22" s="1"/>
  <c r="F394" i="22"/>
  <c r="O394" i="22" s="1"/>
  <c r="K394" i="22"/>
  <c r="K340" i="22"/>
  <c r="F340" i="22"/>
  <c r="O340" i="22" s="1"/>
  <c r="F232" i="22"/>
  <c r="O232" i="22" s="1"/>
  <c r="K232" i="22"/>
  <c r="K178" i="22"/>
  <c r="F178" i="22"/>
  <c r="O178" i="22" s="1"/>
  <c r="K4613" i="22" l="1"/>
  <c r="F4613" i="22"/>
  <c r="K1799" i="22"/>
  <c r="F1799" i="22"/>
  <c r="O1799" i="22" s="1"/>
  <c r="K1529" i="22"/>
  <c r="F1529" i="22"/>
  <c r="O1529" i="22" s="1"/>
  <c r="K989" i="22"/>
  <c r="F989" i="22"/>
  <c r="O989" i="22" s="1"/>
  <c r="K63" i="17"/>
  <c r="F63" i="17"/>
  <c r="C63" i="18" s="1"/>
  <c r="E63" i="18"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M1528" i="23"/>
  <c r="J1528" i="23"/>
  <c r="N1528" i="23" s="1"/>
  <c r="AE1528" i="23" s="1"/>
  <c r="D1528" i="23"/>
  <c r="P1528" i="23"/>
  <c r="Q1528" i="23"/>
  <c r="R1528" i="23"/>
  <c r="L1529" i="23"/>
  <c r="I1529" i="23"/>
  <c r="C1529" i="23"/>
  <c r="K1529" i="23" s="1"/>
  <c r="E1529" i="23"/>
  <c r="F1529" i="23"/>
  <c r="O1529" i="23" s="1"/>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P1360" i="23"/>
  <c r="Q1360" i="23"/>
  <c r="R1360" i="23"/>
  <c r="L1361" i="23"/>
  <c r="I1361" i="23"/>
  <c r="C1361" i="23"/>
  <c r="E1361" i="23"/>
  <c r="G1361" i="23"/>
  <c r="J1360" i="23"/>
  <c r="N1360" i="23" s="1"/>
  <c r="AE1360" i="23" s="1"/>
  <c r="D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J1192" i="23"/>
  <c r="D1192" i="23"/>
  <c r="Q1192" i="23"/>
  <c r="R1192" i="23"/>
  <c r="P1192" i="23"/>
  <c r="L1193" i="23"/>
  <c r="I1193" i="23"/>
  <c r="C1193" i="23"/>
  <c r="E1193" i="23"/>
  <c r="G1193" i="23"/>
  <c r="M1136" i="23"/>
  <c r="J1136" i="23"/>
  <c r="N1136" i="23" s="1"/>
  <c r="AE1136" i="23" s="1"/>
  <c r="D1136" i="23"/>
  <c r="Q1136" i="23"/>
  <c r="R1136" i="23"/>
  <c r="P1136" i="23"/>
  <c r="L1137" i="23"/>
  <c r="I1137" i="23"/>
  <c r="C1137" i="23"/>
  <c r="K1137" i="23" s="1"/>
  <c r="E1137" i="23"/>
  <c r="F1137" i="23"/>
  <c r="O1137" i="23" s="1"/>
  <c r="G1137" i="23"/>
  <c r="M1080" i="23"/>
  <c r="J1080" i="23"/>
  <c r="N1080" i="23" s="1"/>
  <c r="AE1080" i="23" s="1"/>
  <c r="D1080" i="23"/>
  <c r="Q1080" i="23"/>
  <c r="R1080" i="23"/>
  <c r="P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J968" i="23"/>
  <c r="D968" i="23"/>
  <c r="Q968" i="23"/>
  <c r="R968" i="23"/>
  <c r="P968" i="23"/>
  <c r="L969" i="23"/>
  <c r="I969" i="23"/>
  <c r="C969" i="23"/>
  <c r="K969" i="23" s="1"/>
  <c r="E969" i="23"/>
  <c r="F969" i="23"/>
  <c r="O969" i="23" s="1"/>
  <c r="G969" i="23"/>
  <c r="J912" i="23"/>
  <c r="D912" i="23"/>
  <c r="Q912" i="23"/>
  <c r="P912" i="23"/>
  <c r="R912" i="23"/>
  <c r="L913" i="23"/>
  <c r="I913" i="23"/>
  <c r="C913" i="23"/>
  <c r="K913" i="23" s="1"/>
  <c r="E913" i="23"/>
  <c r="F913" i="23"/>
  <c r="O913" i="23" s="1"/>
  <c r="G913" i="23"/>
  <c r="M856" i="23"/>
  <c r="J856" i="23"/>
  <c r="N856" i="23" s="1"/>
  <c r="AE856" i="23" s="1"/>
  <c r="D856" i="23"/>
  <c r="P856" i="23"/>
  <c r="R856" i="23"/>
  <c r="Q856" i="23"/>
  <c r="L857" i="23"/>
  <c r="I857" i="23"/>
  <c r="C857" i="23"/>
  <c r="K857" i="23" s="1"/>
  <c r="E857" i="23"/>
  <c r="F857" i="23"/>
  <c r="O857" i="23" s="1"/>
  <c r="G857" i="23"/>
  <c r="M800" i="23"/>
  <c r="J800" i="23"/>
  <c r="N800" i="23" s="1"/>
  <c r="AE800" i="23" s="1"/>
  <c r="D800" i="23"/>
  <c r="P800" i="23"/>
  <c r="R800" i="23"/>
  <c r="Q800" i="23"/>
  <c r="L801" i="23"/>
  <c r="I801" i="23"/>
  <c r="C801" i="23"/>
  <c r="K801" i="23" s="1"/>
  <c r="E801" i="23"/>
  <c r="F801" i="23"/>
  <c r="O801" i="23" s="1"/>
  <c r="G801" i="23"/>
  <c r="J744" i="23"/>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4775" i="22"/>
  <c r="Q4775" i="22"/>
  <c r="R4775" i="22"/>
  <c r="M4775" i="22"/>
  <c r="C4776" i="22"/>
  <c r="F4776" i="22" s="1"/>
  <c r="E4776" i="22"/>
  <c r="G4776" i="22"/>
  <c r="I4776" i="22"/>
  <c r="K4776" i="22"/>
  <c r="L4776" i="22"/>
  <c r="U4720" i="22"/>
  <c r="S4720" i="22"/>
  <c r="D4721" i="22"/>
  <c r="J4721" i="22"/>
  <c r="P4721" i="22"/>
  <c r="Q4721" i="22"/>
  <c r="R4721" i="22"/>
  <c r="L4722" i="22"/>
  <c r="C4722" i="22"/>
  <c r="E4722" i="22"/>
  <c r="G4722" i="22"/>
  <c r="I4722" i="22"/>
  <c r="P4667" i="22"/>
  <c r="Q4667" i="22"/>
  <c r="R4667" i="22"/>
  <c r="C4668" i="22"/>
  <c r="E4668" i="22"/>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K4206" i="22" s="1"/>
  <c r="E4206" i="22"/>
  <c r="F4206" i="22"/>
  <c r="O4206" i="22" s="1"/>
  <c r="G4206" i="22"/>
  <c r="I4206" i="22"/>
  <c r="D4151" i="22"/>
  <c r="J4151" i="22"/>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L3636" i="22"/>
  <c r="I3636" i="22"/>
  <c r="C3636" i="22"/>
  <c r="K3636" i="22" s="1"/>
  <c r="E3636" i="22"/>
  <c r="F3636" i="22"/>
  <c r="O3636" i="22" s="1"/>
  <c r="G3636" i="22"/>
  <c r="D3635" i="22"/>
  <c r="J3635" i="22"/>
  <c r="N3635" i="22" s="1"/>
  <c r="U3635" i="22" s="1"/>
  <c r="P3635" i="22"/>
  <c r="Q3635" i="22"/>
  <c r="R3635" i="22"/>
  <c r="J3581" i="22"/>
  <c r="D3581" i="22"/>
  <c r="P3581" i="22"/>
  <c r="Q3581" i="22"/>
  <c r="R3581" i="22"/>
  <c r="L3582" i="22"/>
  <c r="E3582" i="22"/>
  <c r="G3582" i="22"/>
  <c r="I3582" i="22"/>
  <c r="C3582" i="22"/>
  <c r="K3582" i="22" s="1"/>
  <c r="F3582" i="22"/>
  <c r="O3582" i="22" s="1"/>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Q3419" i="22"/>
  <c r="R3419" i="22"/>
  <c r="P3419" i="22"/>
  <c r="L3420" i="22"/>
  <c r="C3420" i="22"/>
  <c r="K3420" i="22" s="1"/>
  <c r="E3420" i="22"/>
  <c r="F3420" i="22"/>
  <c r="O3420" i="22" s="1"/>
  <c r="G3420" i="22"/>
  <c r="I3420" i="22"/>
  <c r="M3365" i="22"/>
  <c r="D3365" i="22"/>
  <c r="J3365" i="22"/>
  <c r="N3365" i="22" s="1"/>
  <c r="U3365" i="22" s="1"/>
  <c r="Q3365" i="22"/>
  <c r="P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D2879" i="22"/>
  <c r="J2879" i="22"/>
  <c r="P2879" i="22"/>
  <c r="Q2879" i="22"/>
  <c r="R2879" i="22"/>
  <c r="L2880" i="22"/>
  <c r="C2880" i="22"/>
  <c r="E2880" i="22"/>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L2664" i="22"/>
  <c r="E2664" i="22"/>
  <c r="G2664" i="22"/>
  <c r="I2664" i="22"/>
  <c r="C2664" i="22"/>
  <c r="P2663" i="22"/>
  <c r="Q2663" i="22"/>
  <c r="R2663"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D2285" i="22"/>
  <c r="J2285" i="22"/>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M1421" i="22"/>
  <c r="P1421" i="22"/>
  <c r="Q1421" i="22"/>
  <c r="R1421" i="22"/>
  <c r="L1422" i="22"/>
  <c r="I1422" i="22"/>
  <c r="C1422" i="22"/>
  <c r="K1422" i="22" s="1"/>
  <c r="E1422" i="22"/>
  <c r="F1422" i="22"/>
  <c r="O1422" i="22" s="1"/>
  <c r="G1422" i="22"/>
  <c r="J1421" i="22"/>
  <c r="N1421" i="22" s="1"/>
  <c r="U1421" i="22" s="1"/>
  <c r="D1421"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D1259" i="22"/>
  <c r="J1259" i="22"/>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M1151" i="22"/>
  <c r="P1151" i="22"/>
  <c r="Q1151" i="22"/>
  <c r="R1151" i="22"/>
  <c r="D1151" i="22"/>
  <c r="J1151" i="22"/>
  <c r="N1151" i="22" s="1"/>
  <c r="U1151" i="22" s="1"/>
  <c r="L1152" i="22"/>
  <c r="C1152" i="22"/>
  <c r="K1152" i="22" s="1"/>
  <c r="E1152" i="22"/>
  <c r="F1152" i="22"/>
  <c r="O1152" i="22" s="1"/>
  <c r="G1152" i="22"/>
  <c r="I1152" i="22"/>
  <c r="M1097" i="22"/>
  <c r="P1097" i="22"/>
  <c r="Q1097" i="22"/>
  <c r="R1097" i="22"/>
  <c r="D1097" i="22"/>
  <c r="J1097" i="22"/>
  <c r="N1097" i="22" s="1"/>
  <c r="U1097" i="22" s="1"/>
  <c r="L1098" i="22"/>
  <c r="G1098" i="22"/>
  <c r="C1098" i="22"/>
  <c r="K1098" i="22" s="1"/>
  <c r="I1098" i="22"/>
  <c r="E1098" i="22"/>
  <c r="F1098" i="22"/>
  <c r="O1098" i="22" s="1"/>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D935" i="22"/>
  <c r="J935" i="22"/>
  <c r="P935" i="22"/>
  <c r="Q935" i="22"/>
  <c r="R935" i="22"/>
  <c r="L936" i="22"/>
  <c r="C936" i="22"/>
  <c r="E936" i="22"/>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E612" i="22"/>
  <c r="G612" i="22"/>
  <c r="I612" i="22"/>
  <c r="P557" i="22"/>
  <c r="Q557" i="22"/>
  <c r="R557" i="22"/>
  <c r="D557" i="22"/>
  <c r="J557" i="22"/>
  <c r="L558" i="22"/>
  <c r="E558" i="22"/>
  <c r="G558" i="22"/>
  <c r="I558" i="22"/>
  <c r="C558" i="22"/>
  <c r="K558" i="22" s="1"/>
  <c r="F558" i="22"/>
  <c r="O558" i="22" s="1"/>
  <c r="D503" i="22"/>
  <c r="J503" i="22"/>
  <c r="P503" i="22"/>
  <c r="Q503" i="22"/>
  <c r="R503" i="22"/>
  <c r="L504" i="22"/>
  <c r="G504" i="22"/>
  <c r="C504" i="22"/>
  <c r="E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I396" i="22"/>
  <c r="C396" i="22"/>
  <c r="K396" i="22" s="1"/>
  <c r="E396" i="22"/>
  <c r="F396" i="22"/>
  <c r="O396" i="22" s="1"/>
  <c r="G396" i="22"/>
  <c r="L342" i="22"/>
  <c r="I342" i="22"/>
  <c r="G342" i="22"/>
  <c r="C342" i="22"/>
  <c r="K342" i="22" s="1"/>
  <c r="F342" i="22"/>
  <c r="O342" i="22" s="1"/>
  <c r="E342" i="22"/>
  <c r="J341" i="22"/>
  <c r="D341" i="22"/>
  <c r="P341" i="22"/>
  <c r="Q341" i="22"/>
  <c r="R341" i="22"/>
  <c r="D287" i="22"/>
  <c r="J287" i="22"/>
  <c r="P287" i="22"/>
  <c r="Q287" i="22"/>
  <c r="R287" i="22"/>
  <c r="L288" i="22"/>
  <c r="I288" i="22"/>
  <c r="G288" i="22"/>
  <c r="C288" i="22"/>
  <c r="E288" i="22"/>
  <c r="M233" i="22"/>
  <c r="L234" i="22"/>
  <c r="E234" i="22"/>
  <c r="I234" i="22"/>
  <c r="G234" i="22"/>
  <c r="C234" i="22"/>
  <c r="J233" i="22"/>
  <c r="N233" i="22" s="1"/>
  <c r="U233" i="22" s="1"/>
  <c r="D233" i="22"/>
  <c r="P233" i="22"/>
  <c r="Q233" i="22"/>
  <c r="R233" i="22"/>
  <c r="M179" i="22"/>
  <c r="D179" i="22"/>
  <c r="J179" i="22"/>
  <c r="N179" i="22" s="1"/>
  <c r="U179" i="22" s="1"/>
  <c r="L180" i="22"/>
  <c r="C180" i="22"/>
  <c r="G180" i="22"/>
  <c r="I180" i="22"/>
  <c r="E180" i="22"/>
  <c r="P179" i="22"/>
  <c r="Q179" i="22"/>
  <c r="R179"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F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R63" i="17"/>
  <c r="H63" i="18" s="1"/>
  <c r="V63" i="17"/>
  <c r="BF63" i="17"/>
  <c r="L64" i="17"/>
  <c r="C64" i="17"/>
  <c r="K64" i="17" s="1"/>
  <c r="E64" i="17"/>
  <c r="F64" i="17"/>
  <c r="C64" i="18" s="1"/>
  <c r="E64" i="18" s="1"/>
  <c r="G64" i="17"/>
  <c r="I64" i="17"/>
  <c r="B64" i="18"/>
  <c r="M1527" i="23"/>
  <c r="N1527" i="23"/>
  <c r="AE1527" i="23" s="1"/>
  <c r="M1079" i="23"/>
  <c r="N1079" i="23"/>
  <c r="AE1079" i="23" s="1"/>
  <c r="M687" i="23"/>
  <c r="N687" i="23"/>
  <c r="AE687" i="23" s="1"/>
  <c r="M575" i="23"/>
  <c r="N575" i="23"/>
  <c r="AE575" i="23" s="1"/>
  <c r="M4720" i="22"/>
  <c r="N4720" i="22"/>
  <c r="M4096" i="22"/>
  <c r="N4096" i="22"/>
  <c r="U4096" i="22" s="1"/>
  <c r="M3634" i="22"/>
  <c r="N3634" i="22"/>
  <c r="U3634" i="22" s="1"/>
  <c r="M3580" i="22"/>
  <c r="N3580" i="22"/>
  <c r="U3580" i="22" s="1"/>
  <c r="M3256" i="22"/>
  <c r="N3256" i="22"/>
  <c r="U3256" i="22" s="1"/>
  <c r="M3202" i="22"/>
  <c r="N3202" i="22"/>
  <c r="U3202" i="22" s="1"/>
  <c r="M2878" i="22"/>
  <c r="N2878" i="22"/>
  <c r="U2878" i="22" s="1"/>
  <c r="M2554" i="22"/>
  <c r="N2554" i="22"/>
  <c r="U2554" i="22" s="1"/>
  <c r="M2230" i="22"/>
  <c r="N2230" i="22"/>
  <c r="U2230" i="22" s="1"/>
  <c r="M1906" i="22"/>
  <c r="N1906" i="22"/>
  <c r="U1906" i="22" s="1"/>
  <c r="M1258" i="22"/>
  <c r="N1258" i="22"/>
  <c r="U1258" i="22" s="1"/>
  <c r="N1150" i="22"/>
  <c r="U1150" i="22" s="1"/>
  <c r="M1150" i="22"/>
  <c r="M1096" i="22"/>
  <c r="N1096" i="22"/>
  <c r="U1096" i="22" s="1"/>
  <c r="M988" i="22"/>
  <c r="N988" i="22"/>
  <c r="U988" i="22" s="1"/>
  <c r="M664" i="22"/>
  <c r="N664" i="22"/>
  <c r="U664" i="22" s="1"/>
  <c r="N394" i="22"/>
  <c r="U394" i="22" s="1"/>
  <c r="M394" i="22"/>
  <c r="M340" i="22"/>
  <c r="N340" i="22"/>
  <c r="U340" i="22" s="1"/>
  <c r="N232" i="22"/>
  <c r="U232" i="22" s="1"/>
  <c r="M232" i="22"/>
  <c r="M178" i="22"/>
  <c r="N178" i="22"/>
  <c r="U178" i="22" s="1"/>
  <c r="F1472" i="23"/>
  <c r="O1472" i="23" s="1"/>
  <c r="K1472" i="23"/>
  <c r="K1192" i="23"/>
  <c r="F1192" i="23"/>
  <c r="O1192" i="23" s="1"/>
  <c r="F968" i="23"/>
  <c r="O968" i="23" s="1"/>
  <c r="K968" i="23"/>
  <c r="F912" i="23"/>
  <c r="O912" i="23" s="1"/>
  <c r="K912" i="23"/>
  <c r="F744" i="23"/>
  <c r="O744" i="23" s="1"/>
  <c r="K744" i="23"/>
  <c r="K632" i="23"/>
  <c r="F632" i="23"/>
  <c r="O632" i="23" s="1"/>
  <c r="F4721" i="22"/>
  <c r="K4721" i="22"/>
  <c r="D4667" i="22"/>
  <c r="F4667" i="22"/>
  <c r="O4667" i="22" s="1"/>
  <c r="K4151" i="22"/>
  <c r="F4151" i="22"/>
  <c r="O4151" i="22" s="1"/>
  <c r="F3581" i="22"/>
  <c r="O3581" i="22" s="1"/>
  <c r="K3581" i="22"/>
  <c r="K2933" i="22"/>
  <c r="F2933" i="22"/>
  <c r="O2933" i="22" s="1"/>
  <c r="F2879" i="22"/>
  <c r="O2879" i="22" s="1"/>
  <c r="K2879" i="22"/>
  <c r="F2609" i="22"/>
  <c r="O2609" i="22" s="1"/>
  <c r="K2609" i="22"/>
  <c r="K2285" i="22"/>
  <c r="F2285" i="22"/>
  <c r="O2285" i="22" s="1"/>
  <c r="K1313" i="22"/>
  <c r="F1313" i="22"/>
  <c r="O1313" i="22" s="1"/>
  <c r="F1259" i="22"/>
  <c r="O1259" i="22" s="1"/>
  <c r="K1259" i="22"/>
  <c r="K935" i="22"/>
  <c r="F935" i="22"/>
  <c r="O935" i="22" s="1"/>
  <c r="K557" i="22"/>
  <c r="F557" i="22"/>
  <c r="O557" i="22" s="1"/>
  <c r="F503" i="22"/>
  <c r="O503" i="22" s="1"/>
  <c r="K503" i="22"/>
  <c r="K341" i="22"/>
  <c r="F341" i="22"/>
  <c r="O341" i="22" s="1"/>
  <c r="K287" i="22"/>
  <c r="F287" i="22"/>
  <c r="O287" i="22" s="1"/>
  <c r="H62" i="18"/>
  <c r="K1193" i="23" l="1"/>
  <c r="F1193" i="23"/>
  <c r="O1193" i="23" s="1"/>
  <c r="K1025" i="23"/>
  <c r="F1025" i="23"/>
  <c r="O1025" i="23" s="1"/>
  <c r="D4668" i="22"/>
  <c r="F4668" i="22"/>
  <c r="O4668" i="22" s="1"/>
  <c r="K3150" i="22"/>
  <c r="F3150" i="22"/>
  <c r="O3150" i="22" s="1"/>
  <c r="K2880" i="22"/>
  <c r="F2880" i="22"/>
  <c r="O2880" i="22" s="1"/>
  <c r="K1800" i="22"/>
  <c r="F1800" i="22"/>
  <c r="O1800" i="22" s="1"/>
  <c r="K1044" i="22"/>
  <c r="F1044" i="22"/>
  <c r="O1044" i="22" s="1"/>
  <c r="K774" i="22"/>
  <c r="F774" i="22"/>
  <c r="O774"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J1361" i="23"/>
  <c r="D1361" i="23"/>
  <c r="P1361" i="23"/>
  <c r="Q1361" i="23"/>
  <c r="R1361" i="23"/>
  <c r="M1305" i="23"/>
  <c r="J1305" i="23"/>
  <c r="N1305" i="23" s="1"/>
  <c r="AE1305" i="23" s="1"/>
  <c r="D1305" i="23"/>
  <c r="Q1305" i="23"/>
  <c r="R1305" i="23"/>
  <c r="P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Q1137" i="23"/>
  <c r="P1137" i="23"/>
  <c r="R1137" i="23"/>
  <c r="M1081" i="23"/>
  <c r="J1081" i="23"/>
  <c r="N1081" i="23" s="1"/>
  <c r="AE1081" i="23" s="1"/>
  <c r="D1081" i="23"/>
  <c r="Q1081" i="23"/>
  <c r="P1081" i="23"/>
  <c r="R1081" i="23"/>
  <c r="M1025" i="23"/>
  <c r="J1025" i="23"/>
  <c r="N1025" i="23" s="1"/>
  <c r="AE1025" i="23" s="1"/>
  <c r="D1025" i="23"/>
  <c r="Q1025" i="23"/>
  <c r="P1025" i="23"/>
  <c r="R1025" i="23"/>
  <c r="M969" i="23"/>
  <c r="J969" i="23"/>
  <c r="N969" i="23" s="1"/>
  <c r="AE969" i="23" s="1"/>
  <c r="D969" i="23"/>
  <c r="Q969" i="23"/>
  <c r="R969" i="23"/>
  <c r="P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D4722" i="22"/>
  <c r="J4722" i="22"/>
  <c r="P4722" i="22"/>
  <c r="Q4722" i="22"/>
  <c r="R4722" i="22"/>
  <c r="P4668" i="22"/>
  <c r="Q4668" i="22"/>
  <c r="B4669" i="22" s="1"/>
  <c r="R4668" i="22"/>
  <c r="J4614" i="22"/>
  <c r="D4614" i="22"/>
  <c r="P4614" i="22"/>
  <c r="Q4614" i="22"/>
  <c r="R4614" i="22"/>
  <c r="M4560" i="22"/>
  <c r="D4560" i="22"/>
  <c r="J4560" i="22"/>
  <c r="N4560" i="22" s="1"/>
  <c r="P4560" i="22"/>
  <c r="Q4560" i="22"/>
  <c r="R4560" i="22"/>
  <c r="M4260" i="22"/>
  <c r="D4260" i="22"/>
  <c r="J4260" i="22"/>
  <c r="N4260" i="22" s="1"/>
  <c r="U4260" i="22" s="1"/>
  <c r="C4261" i="22" s="1"/>
  <c r="P4260" i="22"/>
  <c r="Q4260" i="22"/>
  <c r="R4260" i="22"/>
  <c r="M4206" i="22"/>
  <c r="D4206" i="22"/>
  <c r="J4206" i="22"/>
  <c r="N4206" i="22" s="1"/>
  <c r="U4206" i="22" s="1"/>
  <c r="C4207" i="22" s="1"/>
  <c r="P4206" i="22"/>
  <c r="Q4206" i="22"/>
  <c r="R4206" i="22"/>
  <c r="D4152" i="22"/>
  <c r="J4152" i="22"/>
  <c r="P4152" i="22"/>
  <c r="Q4152" i="22"/>
  <c r="R4152" i="22"/>
  <c r="M4098" i="22"/>
  <c r="D4098" i="22"/>
  <c r="J4098" i="22"/>
  <c r="N4098" i="22" s="1"/>
  <c r="U4098" i="22" s="1"/>
  <c r="C4099" i="22" s="1"/>
  <c r="P4098" i="22"/>
  <c r="Q4098" i="22"/>
  <c r="R4098" i="22"/>
  <c r="D3798" i="22"/>
  <c r="J3798" i="22"/>
  <c r="P3798" i="22"/>
  <c r="Q3798" i="22"/>
  <c r="R3798" i="22"/>
  <c r="M3744" i="22"/>
  <c r="D3744" i="22"/>
  <c r="J3744" i="22"/>
  <c r="N3744" i="22" s="1"/>
  <c r="U3744" i="22" s="1"/>
  <c r="D3745" i="22" s="1"/>
  <c r="E71" i="22" s="1"/>
  <c r="P3744" i="22"/>
  <c r="Q3744" i="22"/>
  <c r="F3745" i="22" s="1"/>
  <c r="G71" i="22" s="1"/>
  <c r="AC71" i="22" s="1"/>
  <c r="R3744" i="22"/>
  <c r="M3690" i="22"/>
  <c r="D3690" i="22"/>
  <c r="J3690" i="22"/>
  <c r="N3690" i="22" s="1"/>
  <c r="U3690" i="22" s="1"/>
  <c r="P3690" i="22"/>
  <c r="Q3690" i="22"/>
  <c r="R3690" i="22"/>
  <c r="M3636" i="22"/>
  <c r="J3636" i="22"/>
  <c r="N3636" i="22" s="1"/>
  <c r="U3636" i="22" s="1"/>
  <c r="C3637" i="22" s="1"/>
  <c r="D69" i="22" s="1"/>
  <c r="D3636" i="22"/>
  <c r="P3636" i="22"/>
  <c r="Q3636" i="22"/>
  <c r="R3636" i="22"/>
  <c r="M3582" i="22"/>
  <c r="P3582" i="22"/>
  <c r="Q3582" i="22"/>
  <c r="R3582" i="22"/>
  <c r="J3582" i="22"/>
  <c r="N3582" i="22" s="1"/>
  <c r="U3582" i="22" s="1"/>
  <c r="D3582" i="22"/>
  <c r="M3528" i="22"/>
  <c r="D3528" i="22"/>
  <c r="J3528" i="22"/>
  <c r="N3528" i="22" s="1"/>
  <c r="U3528" i="22" s="1"/>
  <c r="P3528" i="22"/>
  <c r="Q3528" i="22"/>
  <c r="R3528" i="22"/>
  <c r="M3474" i="22"/>
  <c r="D3474" i="22"/>
  <c r="J3474" i="22"/>
  <c r="N3474" i="22" s="1"/>
  <c r="U3474" i="22" s="1"/>
  <c r="C3475" i="22" s="1"/>
  <c r="D66" i="22" s="1"/>
  <c r="P3474" i="22"/>
  <c r="Q3474" i="22"/>
  <c r="R3474" i="22"/>
  <c r="M3420" i="22"/>
  <c r="D3420" i="22"/>
  <c r="J3420" i="22"/>
  <c r="N3420" i="22" s="1"/>
  <c r="U3420" i="22" s="1"/>
  <c r="Q3420" i="22"/>
  <c r="P3420" i="22"/>
  <c r="R3420" i="22"/>
  <c r="M3366" i="22"/>
  <c r="D3366" i="22"/>
  <c r="J3366" i="22"/>
  <c r="N3366" i="22" s="1"/>
  <c r="U3366" i="22" s="1"/>
  <c r="Q3366" i="22"/>
  <c r="R3366" i="22"/>
  <c r="P3366" i="22"/>
  <c r="M3312" i="22"/>
  <c r="D3312" i="22"/>
  <c r="J3312" i="22"/>
  <c r="N3312" i="22" s="1"/>
  <c r="U3312" i="22" s="1"/>
  <c r="Q3312" i="22"/>
  <c r="F3313" i="22" s="1"/>
  <c r="G63" i="22" s="1"/>
  <c r="R3312" i="22"/>
  <c r="G3313" i="22" s="1"/>
  <c r="H63" i="22" s="1"/>
  <c r="L63" i="22" s="1"/>
  <c r="AI63" i="22" s="1"/>
  <c r="P3312" i="22"/>
  <c r="M3258" i="22"/>
  <c r="D3258" i="22"/>
  <c r="J3258" i="22"/>
  <c r="N3258" i="22" s="1"/>
  <c r="U3258" i="22" s="1"/>
  <c r="Q3258" i="22"/>
  <c r="F3259" i="22" s="1"/>
  <c r="G62" i="22" s="1"/>
  <c r="R3258" i="22"/>
  <c r="P3258" i="22"/>
  <c r="D3204" i="22"/>
  <c r="J3204" i="22"/>
  <c r="P3204" i="22"/>
  <c r="Q3204" i="22"/>
  <c r="R3204" i="22"/>
  <c r="M3150" i="22"/>
  <c r="D3150" i="22"/>
  <c r="J3150" i="22"/>
  <c r="N3150" i="22" s="1"/>
  <c r="U3150" i="22" s="1"/>
  <c r="P3150" i="22"/>
  <c r="Q3150" i="22"/>
  <c r="R3150" i="22"/>
  <c r="M3096" i="22"/>
  <c r="D3096" i="22"/>
  <c r="J3096" i="22"/>
  <c r="N3096" i="22" s="1"/>
  <c r="U3096" i="22" s="1"/>
  <c r="C3097" i="22" s="1"/>
  <c r="D59" i="22" s="1"/>
  <c r="P3096" i="22"/>
  <c r="Q3096" i="22"/>
  <c r="R3096" i="22"/>
  <c r="M3042" i="22"/>
  <c r="D3042" i="22"/>
  <c r="J3042" i="22"/>
  <c r="N3042" i="22" s="1"/>
  <c r="U3042" i="22" s="1"/>
  <c r="C3043" i="22" s="1"/>
  <c r="D58" i="22" s="1"/>
  <c r="P3042" i="22"/>
  <c r="Q3042" i="22"/>
  <c r="R3042" i="22"/>
  <c r="M2988" i="22"/>
  <c r="D2988" i="22"/>
  <c r="J2988" i="22"/>
  <c r="N2988" i="22" s="1"/>
  <c r="U2988" i="22" s="1"/>
  <c r="P2988" i="22"/>
  <c r="Q2988" i="22"/>
  <c r="R2988" i="22"/>
  <c r="M2934" i="22"/>
  <c r="D2934" i="22"/>
  <c r="J2934" i="22"/>
  <c r="N2934" i="22" s="1"/>
  <c r="U2934" i="22" s="1"/>
  <c r="P2934" i="22"/>
  <c r="Q2934" i="22"/>
  <c r="F2935" i="22" s="1"/>
  <c r="G56" i="22" s="1"/>
  <c r="R2934" i="22"/>
  <c r="G2935" i="22" s="1"/>
  <c r="H56" i="22" s="1"/>
  <c r="L56" i="22" s="1"/>
  <c r="AI56" i="22" s="1"/>
  <c r="M2880" i="22"/>
  <c r="D2880" i="22"/>
  <c r="J2880" i="22"/>
  <c r="N2880" i="22" s="1"/>
  <c r="U2880" i="22" s="1"/>
  <c r="P2880" i="22"/>
  <c r="Q2880" i="22"/>
  <c r="F2881" i="22" s="1"/>
  <c r="G55" i="22" s="1"/>
  <c r="R2880" i="22"/>
  <c r="G2881" i="22" s="1"/>
  <c r="H55" i="22" s="1"/>
  <c r="L55" i="22" s="1"/>
  <c r="AI55" i="22" s="1"/>
  <c r="D2826" i="22"/>
  <c r="J2826" i="22"/>
  <c r="P2826" i="22"/>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P2664" i="22"/>
  <c r="Q2664" i="22"/>
  <c r="R2664" i="22"/>
  <c r="D2664" i="22"/>
  <c r="J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C2503" i="22" s="1"/>
  <c r="D48" i="22" s="1"/>
  <c r="P2502" i="22"/>
  <c r="Q2502" i="22"/>
  <c r="R2502" i="22"/>
  <c r="M2448" i="22"/>
  <c r="D2448" i="22"/>
  <c r="J2448" i="22"/>
  <c r="N2448" i="22" s="1"/>
  <c r="U2448" i="22" s="1"/>
  <c r="C2449" i="22" s="1"/>
  <c r="D47"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D2178" i="22"/>
  <c r="J2178" i="22"/>
  <c r="P2178" i="22"/>
  <c r="Q2178" i="22"/>
  <c r="R2178" i="22"/>
  <c r="M2124" i="22"/>
  <c r="D2124" i="22"/>
  <c r="J2124" i="22"/>
  <c r="N2124" i="22" s="1"/>
  <c r="U2124" i="22" s="1"/>
  <c r="C2125" i="22" s="1"/>
  <c r="D41"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D1854" i="22"/>
  <c r="J1854" i="22"/>
  <c r="P1854" i="22"/>
  <c r="Q1854" i="22"/>
  <c r="R1854" i="22"/>
  <c r="M1800" i="22"/>
  <c r="D1800" i="22"/>
  <c r="J1800" i="22"/>
  <c r="N1800" i="22" s="1"/>
  <c r="U1800" i="22" s="1"/>
  <c r="C1801" i="22" s="1"/>
  <c r="D35" i="22" s="1"/>
  <c r="P1800" i="22"/>
  <c r="Q1800" i="22"/>
  <c r="R1800" i="22"/>
  <c r="M1746" i="22"/>
  <c r="D1746" i="22"/>
  <c r="J1746" i="22"/>
  <c r="N1746" i="22" s="1"/>
  <c r="U1746" i="22" s="1"/>
  <c r="P1746" i="22"/>
  <c r="Q1746" i="22"/>
  <c r="F1747" i="22" s="1"/>
  <c r="G34" i="22" s="1"/>
  <c r="R1746" i="22"/>
  <c r="G1747" i="22" s="1"/>
  <c r="H34" i="22" s="1"/>
  <c r="L34" i="22" s="1"/>
  <c r="AI34" i="22" s="1"/>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D1530" i="22"/>
  <c r="J1530" i="22"/>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F1369" i="22" s="1"/>
  <c r="G27" i="22" s="1"/>
  <c r="R1368" i="22"/>
  <c r="G1369" i="22" s="1"/>
  <c r="H27" i="22" s="1"/>
  <c r="L27" i="22" s="1"/>
  <c r="AI27" i="22" s="1"/>
  <c r="M1314" i="22"/>
  <c r="D1314" i="22"/>
  <c r="J1314" i="22"/>
  <c r="N1314" i="22" s="1"/>
  <c r="U1314" i="22" s="1"/>
  <c r="P1314" i="22"/>
  <c r="Q1314" i="22"/>
  <c r="F1315" i="22" s="1"/>
  <c r="G26" i="22" s="1"/>
  <c r="R1314" i="22"/>
  <c r="G1315" i="22" s="1"/>
  <c r="H26" i="22" s="1"/>
  <c r="L26" i="22" s="1"/>
  <c r="AI26" i="22" s="1"/>
  <c r="D1260" i="22"/>
  <c r="J1260" i="22"/>
  <c r="P1260" i="22"/>
  <c r="Q1260" i="22"/>
  <c r="R1260" i="22"/>
  <c r="D1206" i="22"/>
  <c r="J1206" i="22"/>
  <c r="P1206" i="22"/>
  <c r="Q1206" i="22"/>
  <c r="R1206" i="22"/>
  <c r="M1152" i="22"/>
  <c r="D1152" i="22"/>
  <c r="J1152" i="22"/>
  <c r="N1152" i="22" s="1"/>
  <c r="U1152" i="22" s="1"/>
  <c r="C1153" i="22" s="1"/>
  <c r="D23" i="22" s="1"/>
  <c r="P1152" i="22"/>
  <c r="Q1152" i="22"/>
  <c r="R1152" i="22"/>
  <c r="M1098" i="22"/>
  <c r="P1098" i="22"/>
  <c r="Q1098" i="22"/>
  <c r="R1098" i="22"/>
  <c r="J1098" i="22"/>
  <c r="N1098" i="22" s="1"/>
  <c r="U1098" i="22" s="1"/>
  <c r="C1099" i="22" s="1"/>
  <c r="D22" i="22" s="1"/>
  <c r="D1098" i="22"/>
  <c r="M1044" i="22"/>
  <c r="D1044" i="22"/>
  <c r="J1044" i="22"/>
  <c r="N1044" i="22" s="1"/>
  <c r="U1044" i="22" s="1"/>
  <c r="P1044" i="22"/>
  <c r="Q1044" i="22"/>
  <c r="R1044" i="22"/>
  <c r="M990" i="22"/>
  <c r="D990" i="22"/>
  <c r="J990" i="22"/>
  <c r="N990" i="22" s="1"/>
  <c r="U990" i="22" s="1"/>
  <c r="P990" i="22"/>
  <c r="Q990" i="22"/>
  <c r="R990" i="22"/>
  <c r="D936" i="22"/>
  <c r="J936" i="22"/>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D612" i="22"/>
  <c r="J612" i="22"/>
  <c r="P612" i="22"/>
  <c r="Q612" i="22"/>
  <c r="R612" i="22"/>
  <c r="M558" i="22"/>
  <c r="P558" i="22"/>
  <c r="Q558" i="22"/>
  <c r="R558" i="22"/>
  <c r="J558" i="22"/>
  <c r="N558" i="22" s="1"/>
  <c r="U558" i="22" s="1"/>
  <c r="C559" i="22" s="1"/>
  <c r="D12" i="22" s="1"/>
  <c r="D558" i="22"/>
  <c r="P504" i="22"/>
  <c r="Q504" i="22"/>
  <c r="R504" i="22"/>
  <c r="D504" i="22"/>
  <c r="J504" i="22"/>
  <c r="M450" i="22"/>
  <c r="D450" i="22"/>
  <c r="J450" i="22"/>
  <c r="N450" i="22" s="1"/>
  <c r="U450" i="22" s="1"/>
  <c r="P450" i="22"/>
  <c r="Q450" i="22"/>
  <c r="R450" i="22"/>
  <c r="M396" i="22"/>
  <c r="D396" i="22"/>
  <c r="J396" i="22"/>
  <c r="N396" i="22" s="1"/>
  <c r="U396" i="22" s="1"/>
  <c r="P396" i="22"/>
  <c r="Q396" i="22"/>
  <c r="R396" i="22"/>
  <c r="M342" i="22"/>
  <c r="P342" i="22"/>
  <c r="Q342" i="22"/>
  <c r="R342" i="22"/>
  <c r="D342" i="22"/>
  <c r="J342" i="22"/>
  <c r="N342" i="22" s="1"/>
  <c r="U342" i="22" s="1"/>
  <c r="C343" i="22" s="1"/>
  <c r="D8" i="22" s="1"/>
  <c r="P288" i="22"/>
  <c r="Q288" i="22"/>
  <c r="R288" i="22"/>
  <c r="J288" i="22"/>
  <c r="D288" i="22"/>
  <c r="P234" i="22"/>
  <c r="Q234" i="22"/>
  <c r="R234" i="22"/>
  <c r="G235" i="22" s="1"/>
  <c r="H6" i="22" s="1"/>
  <c r="L6" i="22" s="1"/>
  <c r="AI6" i="22" s="1"/>
  <c r="J234" i="22"/>
  <c r="D234" i="22"/>
  <c r="F235" i="22"/>
  <c r="G6" i="22" s="1"/>
  <c r="D180" i="22"/>
  <c r="J180" i="22"/>
  <c r="P180" i="22"/>
  <c r="Q180" i="22"/>
  <c r="R180" i="22"/>
  <c r="M126" i="22"/>
  <c r="D126" i="22"/>
  <c r="J126" i="22"/>
  <c r="N126" i="22" s="1"/>
  <c r="U126" i="22" s="1"/>
  <c r="P126" i="22"/>
  <c r="Q126" i="22"/>
  <c r="R126" i="22"/>
  <c r="G114" i="12"/>
  <c r="U63" i="17"/>
  <c r="C115" i="12" s="1"/>
  <c r="M115" i="12"/>
  <c r="O115" i="12"/>
  <c r="AW67" i="17"/>
  <c r="AW73" i="17"/>
  <c r="AV67" i="17"/>
  <c r="AV73" i="17"/>
  <c r="AU67" i="17"/>
  <c r="AU73" i="17"/>
  <c r="AT73" i="17"/>
  <c r="AT67" i="17"/>
  <c r="AS67" i="17"/>
  <c r="AS73" i="17"/>
  <c r="AR67" i="17"/>
  <c r="AR73" i="17"/>
  <c r="AQ67" i="17"/>
  <c r="AQ73" i="17"/>
  <c r="AP73" i="17"/>
  <c r="AP67" i="17"/>
  <c r="G63" i="18"/>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M1472" i="23"/>
  <c r="N1472" i="23"/>
  <c r="AE1472" i="23" s="1"/>
  <c r="M1192" i="23"/>
  <c r="N1192" i="23"/>
  <c r="AE1192" i="23" s="1"/>
  <c r="M968" i="23"/>
  <c r="N968" i="23"/>
  <c r="AE968" i="23" s="1"/>
  <c r="M912" i="23"/>
  <c r="N912" i="23"/>
  <c r="AE912" i="23" s="1"/>
  <c r="M744" i="23"/>
  <c r="N744" i="23"/>
  <c r="AE744" i="23" s="1"/>
  <c r="M632" i="23"/>
  <c r="N632" i="23"/>
  <c r="AE632" i="23" s="1"/>
  <c r="M4721" i="22"/>
  <c r="N4721" i="22"/>
  <c r="M4151" i="22"/>
  <c r="N4151" i="22"/>
  <c r="U4151" i="22" s="1"/>
  <c r="M3581" i="22"/>
  <c r="N3581" i="22"/>
  <c r="U3581" i="22" s="1"/>
  <c r="M2933" i="22"/>
  <c r="N2933" i="22"/>
  <c r="U2933" i="22" s="1"/>
  <c r="M2879" i="22"/>
  <c r="N2879" i="22"/>
  <c r="U2879" i="22" s="1"/>
  <c r="M2609" i="22"/>
  <c r="N2609" i="22"/>
  <c r="U2609" i="22" s="1"/>
  <c r="M2285" i="22"/>
  <c r="N2285" i="22"/>
  <c r="U2285" i="22" s="1"/>
  <c r="M1313" i="22"/>
  <c r="N1313" i="22"/>
  <c r="U1313" i="22" s="1"/>
  <c r="M1259" i="22"/>
  <c r="N1259" i="22"/>
  <c r="U1259" i="22" s="1"/>
  <c r="M935" i="22"/>
  <c r="N935" i="22"/>
  <c r="U935" i="22" s="1"/>
  <c r="M557" i="22"/>
  <c r="N557" i="22"/>
  <c r="U557" i="22" s="1"/>
  <c r="M503" i="22"/>
  <c r="N503" i="22"/>
  <c r="U503" i="22" s="1"/>
  <c r="M341" i="22"/>
  <c r="N341" i="22"/>
  <c r="U341" i="22" s="1"/>
  <c r="M287" i="22"/>
  <c r="N287" i="22"/>
  <c r="U287" i="22" s="1"/>
  <c r="K1585" i="23"/>
  <c r="F1585" i="23"/>
  <c r="O1585" i="23" s="1"/>
  <c r="K1361" i="23"/>
  <c r="F1361" i="23"/>
  <c r="O1361" i="23" s="1"/>
  <c r="K745" i="23"/>
  <c r="F745" i="23"/>
  <c r="O745" i="23" s="1"/>
  <c r="P115" i="12"/>
  <c r="F4722" i="22"/>
  <c r="K4722" i="22"/>
  <c r="F4614" i="22"/>
  <c r="K4614" i="22"/>
  <c r="F4152" i="22"/>
  <c r="O4152" i="22" s="1"/>
  <c r="K4152" i="22"/>
  <c r="K3798" i="22"/>
  <c r="F3798" i="22"/>
  <c r="O3798" i="22" s="1"/>
  <c r="K3204" i="22"/>
  <c r="F3204" i="22"/>
  <c r="O3204" i="22" s="1"/>
  <c r="F2989" i="22"/>
  <c r="G57" i="22" s="1"/>
  <c r="G2989" i="22"/>
  <c r="H57" i="22" s="1"/>
  <c r="L57" i="22" s="1"/>
  <c r="AI57" i="22" s="1"/>
  <c r="K2826" i="22"/>
  <c r="F2826" i="22"/>
  <c r="O2826" i="22" s="1"/>
  <c r="K2664" i="22"/>
  <c r="F2664" i="22"/>
  <c r="O2664" i="22" s="1"/>
  <c r="K2232" i="22"/>
  <c r="F2232" i="22"/>
  <c r="O2232" i="22" s="1"/>
  <c r="K2178" i="22"/>
  <c r="F2178" i="22"/>
  <c r="O2178" i="22" s="1"/>
  <c r="K1908" i="22"/>
  <c r="F1908" i="22"/>
  <c r="O1908" i="22" s="1"/>
  <c r="F1854" i="22"/>
  <c r="O1854" i="22" s="1"/>
  <c r="K1854" i="22"/>
  <c r="F1584" i="22"/>
  <c r="O1584" i="22" s="1"/>
  <c r="K1584" i="22"/>
  <c r="F1530" i="22"/>
  <c r="O1530" i="22" s="1"/>
  <c r="K1530" i="22"/>
  <c r="K1260" i="22"/>
  <c r="F1260" i="22"/>
  <c r="O1260" i="22" s="1"/>
  <c r="F1206" i="22"/>
  <c r="O1206" i="22" s="1"/>
  <c r="K1206" i="22"/>
  <c r="F936" i="22"/>
  <c r="O936" i="22" s="1"/>
  <c r="K936" i="22"/>
  <c r="F882" i="22"/>
  <c r="O882" i="22" s="1"/>
  <c r="K882" i="22"/>
  <c r="K612" i="22"/>
  <c r="F612" i="22"/>
  <c r="O612" i="22" s="1"/>
  <c r="F504" i="22"/>
  <c r="O504" i="22" s="1"/>
  <c r="K504" i="22"/>
  <c r="F451" i="22"/>
  <c r="G10" i="22" s="1"/>
  <c r="G451" i="22"/>
  <c r="H10" i="22" s="1"/>
  <c r="L10" i="22" s="1"/>
  <c r="AI10" i="22" s="1"/>
  <c r="F288" i="22"/>
  <c r="O288" i="22" s="1"/>
  <c r="K288" i="22"/>
  <c r="F234" i="22"/>
  <c r="O234" i="22" s="1"/>
  <c r="K234" i="22"/>
  <c r="K180" i="22"/>
  <c r="F180" i="22"/>
  <c r="O180" i="22" s="1"/>
  <c r="F63" i="12"/>
  <c r="F65" i="12"/>
  <c r="X9" i="4"/>
  <c r="X8" i="4"/>
  <c r="B4561" i="22" l="1"/>
  <c r="C3691" i="22"/>
  <c r="D70" i="22" s="1"/>
  <c r="C3583" i="22"/>
  <c r="D68" i="22" s="1"/>
  <c r="C3529" i="22"/>
  <c r="D67" i="22" s="1"/>
  <c r="C2611" i="22"/>
  <c r="D50" i="22" s="1"/>
  <c r="C2341" i="22"/>
  <c r="D45" i="22" s="1"/>
  <c r="C2071" i="22"/>
  <c r="D40" i="22" s="1"/>
  <c r="C2017" i="22"/>
  <c r="D39" i="22" s="1"/>
  <c r="C1963" i="22"/>
  <c r="D38" i="22" s="1"/>
  <c r="C1693" i="22"/>
  <c r="D33" i="22" s="1"/>
  <c r="C1639" i="22"/>
  <c r="D32" i="22" s="1"/>
  <c r="C775" i="22"/>
  <c r="D16" i="22" s="1"/>
  <c r="C721" i="22"/>
  <c r="D15" i="22" s="1"/>
  <c r="C397" i="22"/>
  <c r="D9" i="22" s="1"/>
  <c r="C127" i="22"/>
  <c r="D4" i="22" s="1"/>
  <c r="E3745" i="22"/>
  <c r="F71" i="22" s="1"/>
  <c r="G3745" i="22"/>
  <c r="H71" i="22" s="1"/>
  <c r="D1747" i="22"/>
  <c r="E34" i="22" s="1"/>
  <c r="E1747" i="22"/>
  <c r="F34" i="22" s="1"/>
  <c r="U4722" i="22"/>
  <c r="P71" i="22"/>
  <c r="AA71" i="22"/>
  <c r="I71" i="22"/>
  <c r="F3421" i="22"/>
  <c r="G65" i="22" s="1"/>
  <c r="D3421" i="22"/>
  <c r="E65" i="22" s="1"/>
  <c r="E3421" i="22"/>
  <c r="F65" i="22" s="1"/>
  <c r="G3421" i="22"/>
  <c r="H65" i="22" s="1"/>
  <c r="L65" i="22" s="1"/>
  <c r="AI65" i="22" s="1"/>
  <c r="F3097" i="22"/>
  <c r="G59" i="22" s="1"/>
  <c r="D3097" i="22"/>
  <c r="E59" i="22" s="1"/>
  <c r="D2449" i="22"/>
  <c r="E47" i="22" s="1"/>
  <c r="F2449" i="22"/>
  <c r="G47" i="22" s="1"/>
  <c r="G2449" i="22"/>
  <c r="H47" i="22" s="1"/>
  <c r="L47" i="22" s="1"/>
  <c r="AI47" i="22" s="1"/>
  <c r="E2449" i="22"/>
  <c r="F47" i="22" s="1"/>
  <c r="G2125" i="22"/>
  <c r="H41" i="22" s="1"/>
  <c r="L41" i="22" s="1"/>
  <c r="AI41" i="22" s="1"/>
  <c r="E2125" i="22"/>
  <c r="F41" i="22" s="1"/>
  <c r="G1477" i="22"/>
  <c r="H29" i="22" s="1"/>
  <c r="L29" i="22" s="1"/>
  <c r="AI29" i="22" s="1"/>
  <c r="E1477" i="22"/>
  <c r="F29" i="22" s="1"/>
  <c r="G1153" i="22"/>
  <c r="H23" i="22" s="1"/>
  <c r="L23" i="22" s="1"/>
  <c r="AI23" i="22" s="1"/>
  <c r="AE27" i="6" s="1"/>
  <c r="E1153" i="22"/>
  <c r="F23" i="22" s="1"/>
  <c r="F829" i="22"/>
  <c r="G17" i="22" s="1"/>
  <c r="D829" i="22"/>
  <c r="E17" i="22" s="1"/>
  <c r="E829" i="22"/>
  <c r="F17" i="22" s="1"/>
  <c r="G829" i="22"/>
  <c r="H17" i="22" s="1"/>
  <c r="L17" i="22" s="1"/>
  <c r="AI17" i="22" s="1"/>
  <c r="D559" i="22"/>
  <c r="E12" i="22" s="1"/>
  <c r="F559" i="22"/>
  <c r="G12" i="22" s="1"/>
  <c r="AC6" i="22"/>
  <c r="K6" i="22"/>
  <c r="D181" i="22"/>
  <c r="E5" i="22" s="1"/>
  <c r="F181" i="22"/>
  <c r="G5" i="22" s="1"/>
  <c r="E181" i="22"/>
  <c r="F5" i="22" s="1"/>
  <c r="G181" i="22"/>
  <c r="H5" i="22" s="1"/>
  <c r="L5" i="22" s="1"/>
  <c r="AI5" i="22" s="1"/>
  <c r="AE9" i="6" s="1"/>
  <c r="D127" i="22"/>
  <c r="E4" i="22" s="1"/>
  <c r="F127" i="22"/>
  <c r="G4" i="22" s="1"/>
  <c r="G127" i="22"/>
  <c r="H4" i="22" s="1"/>
  <c r="L4" i="22" s="1"/>
  <c r="E127" i="22"/>
  <c r="F4" i="22" s="1"/>
  <c r="G115" i="12"/>
  <c r="AW72" i="17"/>
  <c r="F108" i="12" s="1"/>
  <c r="AV72" i="17"/>
  <c r="F107" i="12" s="1"/>
  <c r="AU72" i="17"/>
  <c r="F106" i="12" s="1"/>
  <c r="AT72" i="17"/>
  <c r="F105" i="12" s="1"/>
  <c r="AS72" i="17"/>
  <c r="F104" i="12" s="1"/>
  <c r="AR72" i="17"/>
  <c r="F103" i="12" s="1"/>
  <c r="AQ72" i="17"/>
  <c r="F102" i="12" s="1"/>
  <c r="AP72" i="17"/>
  <c r="F101" i="12" s="1"/>
  <c r="D38" i="10"/>
  <c r="D37" i="10"/>
  <c r="D48" i="10"/>
  <c r="D47" i="10"/>
  <c r="D46" i="10"/>
  <c r="D45" i="10"/>
  <c r="D44" i="10"/>
  <c r="D43" i="10"/>
  <c r="D42" i="10"/>
  <c r="D41" i="10"/>
  <c r="D40" i="10"/>
  <c r="D39" i="10"/>
  <c r="U64" i="17"/>
  <c r="F56" i="12"/>
  <c r="M116" i="12"/>
  <c r="O116" i="12"/>
  <c r="AO73" i="17"/>
  <c r="AO66" i="17"/>
  <c r="AO67" i="17"/>
  <c r="AN67" i="17"/>
  <c r="AN73" i="17"/>
  <c r="AN66" i="17"/>
  <c r="AM73" i="17"/>
  <c r="AM67" i="17"/>
  <c r="AL67" i="17"/>
  <c r="AL73" i="17"/>
  <c r="AK67" i="17"/>
  <c r="AK73" i="17"/>
  <c r="AJ67" i="17"/>
  <c r="AJ73" i="17"/>
  <c r="AI67" i="17"/>
  <c r="AI73" i="17"/>
  <c r="AI66" i="17"/>
  <c r="AH67" i="17"/>
  <c r="AH73" i="17"/>
  <c r="AH66" i="17"/>
  <c r="AG67" i="17"/>
  <c r="AG73" i="17"/>
  <c r="AG66" i="17"/>
  <c r="AF67" i="17"/>
  <c r="AF73" i="17"/>
  <c r="AF66" i="17"/>
  <c r="AE73" i="17"/>
  <c r="AE67" i="17"/>
  <c r="AE66" i="17"/>
  <c r="D52" i="12" s="1"/>
  <c r="I52" i="12" s="1"/>
  <c r="AD66" i="17"/>
  <c r="AD67" i="17"/>
  <c r="AD73" i="17"/>
  <c r="AC67" i="17"/>
  <c r="AC73" i="17"/>
  <c r="AC66" i="17"/>
  <c r="AB67" i="17"/>
  <c r="AB66" i="17"/>
  <c r="D51" i="12" s="1"/>
  <c r="AB73" i="17"/>
  <c r="AA66" i="17"/>
  <c r="AA73" i="17"/>
  <c r="AA67" i="17"/>
  <c r="Z67" i="17"/>
  <c r="Z73" i="17"/>
  <c r="Y67" i="17"/>
  <c r="Y73" i="17"/>
  <c r="X73" i="17"/>
  <c r="X67" i="17"/>
  <c r="W73" i="17"/>
  <c r="W66" i="17"/>
  <c r="W67" i="17"/>
  <c r="C6" i="17"/>
  <c r="E18" i="19" s="1"/>
  <c r="G18" i="19" s="1"/>
  <c r="F64" i="18"/>
  <c r="L5" i="18" s="1"/>
  <c r="E65" i="12"/>
  <c r="X7" i="4"/>
  <c r="E64" i="12"/>
  <c r="E63" i="12"/>
  <c r="G64" i="18"/>
  <c r="L6" i="18" s="1"/>
  <c r="F64" i="12"/>
  <c r="H64" i="18"/>
  <c r="L7" i="18" s="1"/>
  <c r="V67" i="17"/>
  <c r="V73" i="17"/>
  <c r="M1585" i="23"/>
  <c r="N1585" i="23"/>
  <c r="AE1585" i="23" s="1"/>
  <c r="M1361" i="23"/>
  <c r="N1361" i="23"/>
  <c r="AE1361" i="23" s="1"/>
  <c r="M745" i="23"/>
  <c r="N745" i="23"/>
  <c r="AE745" i="23" s="1"/>
  <c r="N746" i="23" s="1"/>
  <c r="M4722" i="22"/>
  <c r="N4722" i="22"/>
  <c r="M4614" i="22"/>
  <c r="N4614" i="22"/>
  <c r="B4615" i="22" s="1"/>
  <c r="C27" i="16" s="1"/>
  <c r="M4152" i="22"/>
  <c r="N4152" i="22"/>
  <c r="U4152" i="22" s="1"/>
  <c r="M3798" i="22"/>
  <c r="N3798" i="22"/>
  <c r="U3798" i="22" s="1"/>
  <c r="D3799" i="22" s="1"/>
  <c r="E72" i="22" s="1"/>
  <c r="K63" i="22"/>
  <c r="AC63" i="22"/>
  <c r="AC62" i="22"/>
  <c r="K62" i="22"/>
  <c r="M3204" i="22"/>
  <c r="N3204" i="22"/>
  <c r="U3204" i="22" s="1"/>
  <c r="K57" i="22"/>
  <c r="AC57" i="22"/>
  <c r="AC56" i="22"/>
  <c r="K56" i="22"/>
  <c r="AC55" i="22"/>
  <c r="K55" i="22"/>
  <c r="M2826" i="22"/>
  <c r="N2826" i="22"/>
  <c r="S2826" i="22" s="1"/>
  <c r="M2664" i="22"/>
  <c r="N2664" i="22"/>
  <c r="U2664" i="22" s="1"/>
  <c r="M2232" i="22"/>
  <c r="N2232" i="22"/>
  <c r="U2232" i="22" s="1"/>
  <c r="M2178" i="22"/>
  <c r="N2178" i="22"/>
  <c r="U2178" i="22" s="1"/>
  <c r="M1908" i="22"/>
  <c r="N1908" i="22"/>
  <c r="U1908" i="22" s="1"/>
  <c r="C1909" i="22" s="1"/>
  <c r="D37" i="22" s="1"/>
  <c r="M1854" i="22"/>
  <c r="N1854" i="22"/>
  <c r="U1854" i="22" s="1"/>
  <c r="K34" i="22"/>
  <c r="AC34" i="22"/>
  <c r="M1584" i="22"/>
  <c r="N1584" i="22"/>
  <c r="U1584" i="22" s="1"/>
  <c r="M1530" i="22"/>
  <c r="N1530" i="22"/>
  <c r="U1530" i="22" s="1"/>
  <c r="K27" i="22"/>
  <c r="AC27" i="22"/>
  <c r="AC26" i="22"/>
  <c r="K26" i="22"/>
  <c r="M1260" i="22"/>
  <c r="N1260" i="22"/>
  <c r="U1260" i="22" s="1"/>
  <c r="M1206" i="22"/>
  <c r="N1206" i="22"/>
  <c r="U1206" i="22" s="1"/>
  <c r="M936" i="22"/>
  <c r="N936" i="22"/>
  <c r="U936" i="22" s="1"/>
  <c r="C937" i="22" s="1"/>
  <c r="D19" i="22" s="1"/>
  <c r="M882" i="22"/>
  <c r="N882" i="22"/>
  <c r="U882" i="22" s="1"/>
  <c r="C883" i="22" s="1"/>
  <c r="D18" i="22" s="1"/>
  <c r="M612" i="22"/>
  <c r="N612" i="22"/>
  <c r="U612" i="22" s="1"/>
  <c r="C613" i="22" s="1"/>
  <c r="D13" i="22" s="1"/>
  <c r="M504" i="22"/>
  <c r="N504" i="22"/>
  <c r="U504" i="22" s="1"/>
  <c r="AC10" i="22"/>
  <c r="K10" i="22"/>
  <c r="M288" i="22"/>
  <c r="N288" i="22"/>
  <c r="U288" i="22" s="1"/>
  <c r="D289" i="22" s="1"/>
  <c r="E7" i="22" s="1"/>
  <c r="M234" i="22"/>
  <c r="N234" i="22"/>
  <c r="U234" i="22" s="1"/>
  <c r="M180" i="22"/>
  <c r="N180" i="22"/>
  <c r="U180" i="22" s="1"/>
  <c r="C181" i="22" s="1"/>
  <c r="D5" i="22" s="1"/>
  <c r="N1642" i="23"/>
  <c r="C1477" i="22"/>
  <c r="D29" i="22" s="1"/>
  <c r="C3745" i="22"/>
  <c r="D71" i="22" s="1"/>
  <c r="C3421" i="22"/>
  <c r="D65" i="22" s="1"/>
  <c r="C3151" i="22"/>
  <c r="D60" i="22" s="1"/>
  <c r="C2773" i="22"/>
  <c r="D53" i="22" s="1"/>
  <c r="C2395" i="22"/>
  <c r="D46" i="22" s="1"/>
  <c r="C2287" i="22"/>
  <c r="D44" i="22" s="1"/>
  <c r="C1045" i="22"/>
  <c r="D21" i="22" s="1"/>
  <c r="C667" i="22"/>
  <c r="D14" i="22" s="1"/>
  <c r="C2827" i="22"/>
  <c r="D54" i="22" s="1"/>
  <c r="C2557" i="22"/>
  <c r="D49" i="22" s="1"/>
  <c r="C1423" i="22"/>
  <c r="D28" i="22" s="1"/>
  <c r="C1747" i="22"/>
  <c r="D34" i="22" s="1"/>
  <c r="C1369" i="22"/>
  <c r="D27" i="22" s="1"/>
  <c r="C505" i="22"/>
  <c r="D11" i="22" s="1"/>
  <c r="Q115" i="12"/>
  <c r="C991" i="22"/>
  <c r="D20" i="22" s="1"/>
  <c r="C3367" i="22"/>
  <c r="D64" i="22" s="1"/>
  <c r="P116" i="12"/>
  <c r="B4723" i="22"/>
  <c r="C13" i="15" s="1"/>
  <c r="D4261" i="22"/>
  <c r="G17" i="13" s="1"/>
  <c r="B4261" i="22"/>
  <c r="B4207" i="22"/>
  <c r="D4207" i="22"/>
  <c r="F17" i="13" s="1"/>
  <c r="D4153" i="22"/>
  <c r="E17" i="13" s="1"/>
  <c r="B4099" i="22"/>
  <c r="D4099" i="22"/>
  <c r="D17" i="13" s="1"/>
  <c r="F3799" i="22"/>
  <c r="G72" i="22" s="1"/>
  <c r="AC72" i="22" s="1"/>
  <c r="G3799" i="22"/>
  <c r="H72" i="22" s="1"/>
  <c r="D3691" i="22"/>
  <c r="E70" i="22" s="1"/>
  <c r="F3691" i="22"/>
  <c r="G70" i="22" s="1"/>
  <c r="AC70" i="22" s="1"/>
  <c r="E3691" i="22"/>
  <c r="F70" i="22" s="1"/>
  <c r="G3691" i="22"/>
  <c r="H70" i="22" s="1"/>
  <c r="D3637" i="22"/>
  <c r="E69" i="22" s="1"/>
  <c r="F3637" i="22"/>
  <c r="G69" i="22" s="1"/>
  <c r="AC69" i="22" s="1"/>
  <c r="E3637" i="22"/>
  <c r="F69" i="22" s="1"/>
  <c r="G3637" i="22"/>
  <c r="H69" i="22" s="1"/>
  <c r="D3583" i="22"/>
  <c r="E68" i="22" s="1"/>
  <c r="F3583" i="22"/>
  <c r="G68" i="22" s="1"/>
  <c r="AC68" i="22" s="1"/>
  <c r="G3583" i="22"/>
  <c r="H68" i="22" s="1"/>
  <c r="E3583" i="22"/>
  <c r="F68" i="22" s="1"/>
  <c r="D3529" i="22"/>
  <c r="E67" i="22" s="1"/>
  <c r="F3529" i="22"/>
  <c r="G67" i="22" s="1"/>
  <c r="AC67" i="22" s="1"/>
  <c r="E3529" i="22"/>
  <c r="F67" i="22" s="1"/>
  <c r="G3529" i="22"/>
  <c r="H67" i="22" s="1"/>
  <c r="F3475" i="22"/>
  <c r="G66" i="22" s="1"/>
  <c r="D3475" i="22"/>
  <c r="E66" i="22" s="1"/>
  <c r="E3475" i="22"/>
  <c r="F66" i="22" s="1"/>
  <c r="G3475" i="22"/>
  <c r="H66" i="22" s="1"/>
  <c r="L66" i="22" s="1"/>
  <c r="AI66" i="22" s="1"/>
  <c r="F3367" i="22"/>
  <c r="G64" i="22" s="1"/>
  <c r="D3367" i="22"/>
  <c r="E64" i="22" s="1"/>
  <c r="E3367" i="22"/>
  <c r="F64" i="22" s="1"/>
  <c r="G3367" i="22"/>
  <c r="H64" i="22" s="1"/>
  <c r="L64" i="22" s="1"/>
  <c r="AI64" i="22" s="1"/>
  <c r="E3313" i="22"/>
  <c r="F63" i="22" s="1"/>
  <c r="D3313" i="22"/>
  <c r="E63" i="22" s="1"/>
  <c r="C3313" i="22"/>
  <c r="D63" i="22" s="1"/>
  <c r="D3259" i="22"/>
  <c r="E62" i="22" s="1"/>
  <c r="C3259" i="22"/>
  <c r="D62" i="22" s="1"/>
  <c r="G3259" i="22"/>
  <c r="H62" i="22" s="1"/>
  <c r="L62" i="22" s="1"/>
  <c r="AI62" i="22" s="1"/>
  <c r="E3259" i="22"/>
  <c r="F62" i="22" s="1"/>
  <c r="F3205" i="22"/>
  <c r="G61" i="22" s="1"/>
  <c r="G3205" i="22"/>
  <c r="H61" i="22" s="1"/>
  <c r="L61" i="22" s="1"/>
  <c r="AI61" i="22" s="1"/>
  <c r="F3151" i="22"/>
  <c r="G60" i="22" s="1"/>
  <c r="D3151" i="22"/>
  <c r="E60" i="22" s="1"/>
  <c r="E3151" i="22"/>
  <c r="F60" i="22" s="1"/>
  <c r="G3151" i="22"/>
  <c r="H60" i="22" s="1"/>
  <c r="L60" i="22" s="1"/>
  <c r="AI60" i="22" s="1"/>
  <c r="G3097" i="22"/>
  <c r="H59" i="22" s="1"/>
  <c r="L59" i="22" s="1"/>
  <c r="AI59" i="22" s="1"/>
  <c r="E3097" i="22"/>
  <c r="F59" i="22" s="1"/>
  <c r="F3043" i="22"/>
  <c r="G58" i="22" s="1"/>
  <c r="D3043" i="22"/>
  <c r="E58" i="22" s="1"/>
  <c r="E3043" i="22"/>
  <c r="F58" i="22" s="1"/>
  <c r="G3043" i="22"/>
  <c r="H58" i="22" s="1"/>
  <c r="L58" i="22" s="1"/>
  <c r="AI58" i="22" s="1"/>
  <c r="E2989" i="22"/>
  <c r="F57" i="22" s="1"/>
  <c r="D2989" i="22"/>
  <c r="E57" i="22" s="1"/>
  <c r="C2989" i="22"/>
  <c r="D57" i="22" s="1"/>
  <c r="E2935" i="22"/>
  <c r="F56" i="22" s="1"/>
  <c r="D2935" i="22"/>
  <c r="E56" i="22" s="1"/>
  <c r="C2935" i="22"/>
  <c r="D56" i="22" s="1"/>
  <c r="E2881" i="22"/>
  <c r="F55" i="22" s="1"/>
  <c r="D2881" i="22"/>
  <c r="E55" i="22" s="1"/>
  <c r="C2881" i="22"/>
  <c r="D55" i="22" s="1"/>
  <c r="F2827" i="22"/>
  <c r="G54" i="22" s="1"/>
  <c r="AC54" i="22" s="1"/>
  <c r="D2827" i="22"/>
  <c r="E54" i="22" s="1"/>
  <c r="E2827" i="22"/>
  <c r="F54" i="22" s="1"/>
  <c r="G2827" i="22"/>
  <c r="H54" i="22" s="1"/>
  <c r="D2773" i="22"/>
  <c r="E53" i="22" s="1"/>
  <c r="F2773" i="22"/>
  <c r="G53" i="22" s="1"/>
  <c r="G2773" i="22"/>
  <c r="H53" i="22" s="1"/>
  <c r="L53" i="22" s="1"/>
  <c r="AI53" i="22" s="1"/>
  <c r="E2773" i="22"/>
  <c r="F53" i="22" s="1"/>
  <c r="F2719" i="22"/>
  <c r="G52" i="22" s="1"/>
  <c r="D2719" i="22"/>
  <c r="E52" i="22" s="1"/>
  <c r="G2719" i="22"/>
  <c r="H52" i="22" s="1"/>
  <c r="L52" i="22" s="1"/>
  <c r="AI52" i="22" s="1"/>
  <c r="E2719" i="22"/>
  <c r="F52" i="22" s="1"/>
  <c r="F2665" i="22"/>
  <c r="G51" i="22" s="1"/>
  <c r="G2665" i="22"/>
  <c r="H51" i="22" s="1"/>
  <c r="L51" i="22" s="1"/>
  <c r="AI51" i="22" s="1"/>
  <c r="F2611" i="22"/>
  <c r="G50" i="22" s="1"/>
  <c r="D2611" i="22"/>
  <c r="E50" i="22" s="1"/>
  <c r="E2611" i="22"/>
  <c r="F50" i="22" s="1"/>
  <c r="G2611" i="22"/>
  <c r="H50" i="22" s="1"/>
  <c r="L50" i="22" s="1"/>
  <c r="AI50" i="22" s="1"/>
  <c r="D2557" i="22"/>
  <c r="E49" i="22" s="1"/>
  <c r="F2557" i="22"/>
  <c r="G49" i="22" s="1"/>
  <c r="E2557" i="22"/>
  <c r="F49" i="22" s="1"/>
  <c r="G2557" i="22"/>
  <c r="H49" i="22" s="1"/>
  <c r="L49" i="22" s="1"/>
  <c r="AI49" i="22" s="1"/>
  <c r="F2503" i="22"/>
  <c r="G48" i="22" s="1"/>
  <c r="D2503" i="22"/>
  <c r="E48" i="22" s="1"/>
  <c r="G2503" i="22"/>
  <c r="H48" i="22" s="1"/>
  <c r="L48" i="22" s="1"/>
  <c r="AI48" i="22" s="1"/>
  <c r="AE10" i="6" s="1"/>
  <c r="E2503" i="22"/>
  <c r="F48" i="22" s="1"/>
  <c r="F2395" i="22"/>
  <c r="G46" i="22" s="1"/>
  <c r="D2395" i="22"/>
  <c r="E46" i="22" s="1"/>
  <c r="G2395" i="22"/>
  <c r="H46" i="22" s="1"/>
  <c r="L46" i="22" s="1"/>
  <c r="AI46" i="22" s="1"/>
  <c r="E2395" i="22"/>
  <c r="F46" i="22" s="1"/>
  <c r="D2341" i="22"/>
  <c r="E45" i="22" s="1"/>
  <c r="F2341" i="22"/>
  <c r="G45" i="22" s="1"/>
  <c r="E2341" i="22"/>
  <c r="F45" i="22" s="1"/>
  <c r="G2341" i="22"/>
  <c r="H45" i="22" s="1"/>
  <c r="L45" i="22" s="1"/>
  <c r="AI45" i="22" s="1"/>
  <c r="F2287" i="22"/>
  <c r="G44" i="22" s="1"/>
  <c r="D2287" i="22"/>
  <c r="E44" i="22" s="1"/>
  <c r="E2287" i="22"/>
  <c r="F44" i="22" s="1"/>
  <c r="G2287" i="22"/>
  <c r="H44" i="22" s="1"/>
  <c r="L44" i="22" s="1"/>
  <c r="AI44" i="22" s="1"/>
  <c r="F2233" i="22"/>
  <c r="G43" i="22" s="1"/>
  <c r="D2233" i="22"/>
  <c r="E43" i="22" s="1"/>
  <c r="G2233" i="22"/>
  <c r="H43" i="22" s="1"/>
  <c r="L43" i="22" s="1"/>
  <c r="AI43" i="22" s="1"/>
  <c r="F2125" i="22"/>
  <c r="G41" i="22" s="1"/>
  <c r="D2125" i="22"/>
  <c r="E41" i="22" s="1"/>
  <c r="F2071" i="22"/>
  <c r="G40" i="22" s="1"/>
  <c r="D2071" i="22"/>
  <c r="E40" i="22" s="1"/>
  <c r="G2071" i="22"/>
  <c r="H40" i="22" s="1"/>
  <c r="L40" i="22" s="1"/>
  <c r="AI40" i="22" s="1"/>
  <c r="E2071" i="22"/>
  <c r="F40" i="22" s="1"/>
  <c r="D2017" i="22"/>
  <c r="E39" i="22" s="1"/>
  <c r="F2017" i="22"/>
  <c r="G39" i="22" s="1"/>
  <c r="G2017" i="22"/>
  <c r="H39" i="22" s="1"/>
  <c r="L39" i="22" s="1"/>
  <c r="AI39" i="22" s="1"/>
  <c r="E2017" i="22"/>
  <c r="F39" i="22" s="1"/>
  <c r="D1963" i="22"/>
  <c r="E38" i="22" s="1"/>
  <c r="F1963" i="22"/>
  <c r="G38" i="22" s="1"/>
  <c r="G1963" i="22"/>
  <c r="H38" i="22" s="1"/>
  <c r="L38" i="22" s="1"/>
  <c r="AI38" i="22" s="1"/>
  <c r="E1963" i="22"/>
  <c r="F38" i="22" s="1"/>
  <c r="F1909" i="22"/>
  <c r="G37" i="22" s="1"/>
  <c r="D1909" i="22"/>
  <c r="E37" i="22" s="1"/>
  <c r="G1909" i="22"/>
  <c r="H37" i="22" s="1"/>
  <c r="L37" i="22" s="1"/>
  <c r="AI37" i="22" s="1"/>
  <c r="E1909" i="22"/>
  <c r="F37" i="22" s="1"/>
  <c r="F1855" i="22"/>
  <c r="G36" i="22" s="1"/>
  <c r="G1855" i="22"/>
  <c r="H36" i="22" s="1"/>
  <c r="L36" i="22" s="1"/>
  <c r="AI36" i="22" s="1"/>
  <c r="E1855" i="22"/>
  <c r="F36" i="22" s="1"/>
  <c r="F1801" i="22"/>
  <c r="G35" i="22" s="1"/>
  <c r="D1801" i="22"/>
  <c r="E35" i="22" s="1"/>
  <c r="G1801" i="22"/>
  <c r="H35" i="22" s="1"/>
  <c r="L35" i="22" s="1"/>
  <c r="AI35" i="22" s="1"/>
  <c r="E1801" i="22"/>
  <c r="F35" i="22" s="1"/>
  <c r="D1693" i="22"/>
  <c r="E33" i="22" s="1"/>
  <c r="F1693" i="22"/>
  <c r="G33" i="22" s="1"/>
  <c r="E1693" i="22"/>
  <c r="F33" i="22" s="1"/>
  <c r="G1693" i="22"/>
  <c r="H33" i="22" s="1"/>
  <c r="L33" i="22" s="1"/>
  <c r="AI33" i="22" s="1"/>
  <c r="F1639" i="22"/>
  <c r="G32" i="22" s="1"/>
  <c r="D1639" i="22"/>
  <c r="E32" i="22" s="1"/>
  <c r="E1639" i="22"/>
  <c r="F32" i="22" s="1"/>
  <c r="G1639" i="22"/>
  <c r="H32" i="22" s="1"/>
  <c r="L32" i="22" s="1"/>
  <c r="AI32" i="22" s="1"/>
  <c r="F1585" i="22"/>
  <c r="G31" i="22" s="1"/>
  <c r="G1585" i="22"/>
  <c r="H31" i="22" s="1"/>
  <c r="L31" i="22" s="1"/>
  <c r="AI31" i="22" s="1"/>
  <c r="F1531" i="22"/>
  <c r="G30" i="22" s="1"/>
  <c r="G1531" i="22"/>
  <c r="H30" i="22" s="1"/>
  <c r="L30" i="22" s="1"/>
  <c r="AI30" i="22" s="1"/>
  <c r="D1477" i="22"/>
  <c r="E29" i="22" s="1"/>
  <c r="F1477" i="22"/>
  <c r="G29" i="22" s="1"/>
  <c r="D1423" i="22"/>
  <c r="E28" i="22" s="1"/>
  <c r="F1423" i="22"/>
  <c r="G28" i="22" s="1"/>
  <c r="E1423" i="22"/>
  <c r="F28" i="22" s="1"/>
  <c r="G1423" i="22"/>
  <c r="H28" i="22" s="1"/>
  <c r="L28" i="22" s="1"/>
  <c r="AI28" i="22" s="1"/>
  <c r="AE11" i="6" s="1"/>
  <c r="E1369" i="22"/>
  <c r="F27" i="22" s="1"/>
  <c r="D1369" i="22"/>
  <c r="E27" i="22" s="1"/>
  <c r="E1315" i="22"/>
  <c r="F26" i="22" s="1"/>
  <c r="D1315" i="22"/>
  <c r="E26" i="22" s="1"/>
  <c r="C1315" i="22"/>
  <c r="D26" i="22" s="1"/>
  <c r="F1261" i="22"/>
  <c r="G25" i="22" s="1"/>
  <c r="G1261" i="22"/>
  <c r="H25" i="22" s="1"/>
  <c r="L25" i="22" s="1"/>
  <c r="AI25" i="22" s="1"/>
  <c r="F1207" i="22"/>
  <c r="G24" i="22" s="1"/>
  <c r="G1207" i="22"/>
  <c r="H24" i="22" s="1"/>
  <c r="L24" i="22" s="1"/>
  <c r="AI24" i="22" s="1"/>
  <c r="D1153" i="22"/>
  <c r="E23" i="22" s="1"/>
  <c r="F1153" i="22"/>
  <c r="G23" i="22" s="1"/>
  <c r="D1099" i="22"/>
  <c r="E22" i="22" s="1"/>
  <c r="F1099" i="22"/>
  <c r="G22" i="22" s="1"/>
  <c r="G1099" i="22"/>
  <c r="H22" i="22" s="1"/>
  <c r="L22" i="22" s="1"/>
  <c r="AI22" i="22" s="1"/>
  <c r="AE26" i="6" s="1"/>
  <c r="E1099" i="22"/>
  <c r="F22" i="22" s="1"/>
  <c r="D1045" i="22"/>
  <c r="E21" i="22" s="1"/>
  <c r="F1045" i="22"/>
  <c r="G21" i="22" s="1"/>
  <c r="E1045" i="22"/>
  <c r="F21" i="22" s="1"/>
  <c r="G1045" i="22"/>
  <c r="H21" i="22" s="1"/>
  <c r="L21" i="22" s="1"/>
  <c r="AI21" i="22" s="1"/>
  <c r="F991" i="22"/>
  <c r="G20" i="22" s="1"/>
  <c r="D991" i="22"/>
  <c r="E20" i="22" s="1"/>
  <c r="E991" i="22"/>
  <c r="F20" i="22" s="1"/>
  <c r="G991" i="22"/>
  <c r="H20" i="22" s="1"/>
  <c r="L20" i="22" s="1"/>
  <c r="AI20" i="22" s="1"/>
  <c r="F937" i="22"/>
  <c r="G19" i="22" s="1"/>
  <c r="D937" i="22"/>
  <c r="E19" i="22" s="1"/>
  <c r="G937" i="22"/>
  <c r="H19" i="22" s="1"/>
  <c r="L19" i="22" s="1"/>
  <c r="AI19" i="22" s="1"/>
  <c r="E937" i="22"/>
  <c r="F19" i="22" s="1"/>
  <c r="F883" i="22"/>
  <c r="G18" i="22" s="1"/>
  <c r="D883" i="22"/>
  <c r="E18" i="22" s="1"/>
  <c r="E883" i="22"/>
  <c r="F18" i="22" s="1"/>
  <c r="G883" i="22"/>
  <c r="H18" i="22" s="1"/>
  <c r="L18" i="22" s="1"/>
  <c r="AI18" i="22" s="1"/>
  <c r="D775" i="22"/>
  <c r="E16" i="22" s="1"/>
  <c r="F775" i="22"/>
  <c r="G16" i="22" s="1"/>
  <c r="G775" i="22"/>
  <c r="H16" i="22" s="1"/>
  <c r="L16" i="22" s="1"/>
  <c r="AI16" i="22" s="1"/>
  <c r="E775" i="22"/>
  <c r="F16" i="22" s="1"/>
  <c r="D721" i="22"/>
  <c r="E15" i="22" s="1"/>
  <c r="F721" i="22"/>
  <c r="G15" i="22" s="1"/>
  <c r="E721" i="22"/>
  <c r="F15" i="22" s="1"/>
  <c r="G721" i="22"/>
  <c r="H15" i="22" s="1"/>
  <c r="L15" i="22" s="1"/>
  <c r="AI15" i="22" s="1"/>
  <c r="F667" i="22"/>
  <c r="G14" i="22" s="1"/>
  <c r="D667" i="22"/>
  <c r="E14" i="22" s="1"/>
  <c r="E667" i="22"/>
  <c r="F14" i="22" s="1"/>
  <c r="G667" i="22"/>
  <c r="H14" i="22" s="1"/>
  <c r="L14" i="22" s="1"/>
  <c r="AI14" i="22" s="1"/>
  <c r="F613" i="22"/>
  <c r="G13" i="22" s="1"/>
  <c r="D613" i="22"/>
  <c r="E13" i="22" s="1"/>
  <c r="G613" i="22"/>
  <c r="H13" i="22" s="1"/>
  <c r="L13" i="22" s="1"/>
  <c r="AI13" i="22" s="1"/>
  <c r="AE17" i="6" s="1"/>
  <c r="E613" i="22"/>
  <c r="F13" i="22" s="1"/>
  <c r="G559" i="22"/>
  <c r="H12" i="22" s="1"/>
  <c r="L12" i="22" s="1"/>
  <c r="AI12" i="22" s="1"/>
  <c r="E559" i="22"/>
  <c r="F12" i="22" s="1"/>
  <c r="E451" i="22"/>
  <c r="F10" i="22" s="1"/>
  <c r="D451" i="22"/>
  <c r="E10" i="22" s="1"/>
  <c r="C451" i="22"/>
  <c r="D10" i="22" s="1"/>
  <c r="D397" i="22"/>
  <c r="E9" i="22" s="1"/>
  <c r="F397" i="22"/>
  <c r="G9" i="22" s="1"/>
  <c r="G397" i="22"/>
  <c r="H9" i="22" s="1"/>
  <c r="L9" i="22" s="1"/>
  <c r="AI9" i="22" s="1"/>
  <c r="E397" i="22"/>
  <c r="F9" i="22" s="1"/>
  <c r="F343" i="22"/>
  <c r="G8" i="22" s="1"/>
  <c r="D343" i="22"/>
  <c r="E8" i="22" s="1"/>
  <c r="E343" i="22"/>
  <c r="F8" i="22" s="1"/>
  <c r="G343" i="22"/>
  <c r="H8" i="22" s="1"/>
  <c r="L8" i="22" s="1"/>
  <c r="AI8" i="22" s="1"/>
  <c r="AE12" i="6" s="1"/>
  <c r="F289" i="22"/>
  <c r="G7" i="22" s="1"/>
  <c r="AC7" i="22" s="1"/>
  <c r="G289" i="22"/>
  <c r="H7" i="22" s="1"/>
  <c r="BE67" i="17"/>
  <c r="BE73" i="17"/>
  <c r="BD73" i="17"/>
  <c r="BD67" i="17"/>
  <c r="BC67" i="17"/>
  <c r="BC73" i="17"/>
  <c r="BB67" i="17"/>
  <c r="BB73" i="17"/>
  <c r="BA67" i="17"/>
  <c r="BA73" i="17"/>
  <c r="AZ67" i="17"/>
  <c r="AZ73" i="17"/>
  <c r="AY67" i="17"/>
  <c r="AY73" i="17"/>
  <c r="AX73" i="17"/>
  <c r="AX67" i="17"/>
  <c r="F2179" i="22"/>
  <c r="G42" i="22" s="1"/>
  <c r="G2179" i="22"/>
  <c r="H42" i="22" s="1"/>
  <c r="L42" i="22" s="1"/>
  <c r="AI42" i="22" s="1"/>
  <c r="F505" i="22"/>
  <c r="G11" i="22" s="1"/>
  <c r="G505" i="22"/>
  <c r="H11" i="22" s="1"/>
  <c r="L11" i="22" s="1"/>
  <c r="AI11" i="22" s="1"/>
  <c r="AE28" i="6" l="1"/>
  <c r="AE23" i="6"/>
  <c r="AE22" i="6"/>
  <c r="AE19" i="6"/>
  <c r="AE18" i="6"/>
  <c r="AE15" i="6"/>
  <c r="Q71" i="22"/>
  <c r="J71" i="22"/>
  <c r="P34" i="22"/>
  <c r="K36" i="5" s="1"/>
  <c r="AA34" i="22"/>
  <c r="I34" i="22"/>
  <c r="Q34" i="22"/>
  <c r="L36" i="5" s="1"/>
  <c r="J34" i="22"/>
  <c r="AM66" i="17"/>
  <c r="AL66" i="17"/>
  <c r="AK66" i="17"/>
  <c r="AJ66" i="17"/>
  <c r="Z66" i="17"/>
  <c r="Z68" i="17" s="1"/>
  <c r="Y66" i="17"/>
  <c r="X66" i="17"/>
  <c r="X68" i="17" s="1"/>
  <c r="AY66" i="17"/>
  <c r="AY68" i="17" s="1"/>
  <c r="BD66" i="17"/>
  <c r="BD68" i="17" s="1"/>
  <c r="BC66" i="17"/>
  <c r="BC68" i="17" s="1"/>
  <c r="BB66" i="17"/>
  <c r="BB68" i="17" s="1"/>
  <c r="BA66" i="17"/>
  <c r="BA68" i="17" s="1"/>
  <c r="AZ66" i="17"/>
  <c r="S4722" i="22"/>
  <c r="E56" i="19"/>
  <c r="G56" i="19" s="1"/>
  <c r="C12" i="15"/>
  <c r="C19" i="15" s="1"/>
  <c r="D19" i="15" s="1"/>
  <c r="C11" i="15"/>
  <c r="C4153" i="22"/>
  <c r="B4153" i="22"/>
  <c r="C3205" i="22"/>
  <c r="D61" i="22" s="1"/>
  <c r="E3205" i="22"/>
  <c r="F61" i="22" s="1"/>
  <c r="D3205" i="22"/>
  <c r="E61" i="22" s="1"/>
  <c r="C2665" i="22"/>
  <c r="D51" i="22" s="1"/>
  <c r="D2665" i="22"/>
  <c r="E51" i="22" s="1"/>
  <c r="I51" i="22" s="1"/>
  <c r="E2665" i="22"/>
  <c r="F51" i="22" s="1"/>
  <c r="C2233" i="22"/>
  <c r="D43" i="22" s="1"/>
  <c r="E2233" i="22"/>
  <c r="F43" i="22" s="1"/>
  <c r="C1585" i="22"/>
  <c r="D31" i="22" s="1"/>
  <c r="E1585" i="22"/>
  <c r="F31" i="22" s="1"/>
  <c r="D1585" i="22"/>
  <c r="E31" i="22" s="1"/>
  <c r="C1531" i="22"/>
  <c r="D30" i="22" s="1"/>
  <c r="D1531" i="22"/>
  <c r="E30" i="22" s="1"/>
  <c r="E1531" i="22"/>
  <c r="F30" i="22" s="1"/>
  <c r="C1261" i="22"/>
  <c r="D25" i="22" s="1"/>
  <c r="D1261" i="22"/>
  <c r="E25" i="22" s="1"/>
  <c r="E1261" i="22"/>
  <c r="F25" i="22" s="1"/>
  <c r="C1207" i="22"/>
  <c r="D24" i="22" s="1"/>
  <c r="D1207" i="22"/>
  <c r="E24" i="22" s="1"/>
  <c r="E1207" i="22"/>
  <c r="F24" i="22" s="1"/>
  <c r="T4722" i="22"/>
  <c r="C4723" i="22"/>
  <c r="AB71" i="22"/>
  <c r="N71" i="22"/>
  <c r="AF71" i="22" s="1"/>
  <c r="AH71" i="22"/>
  <c r="O71" i="22"/>
  <c r="AJ71" i="22" s="1"/>
  <c r="AC65" i="22"/>
  <c r="K65" i="22"/>
  <c r="P65" i="22"/>
  <c r="K67" i="5" s="1"/>
  <c r="AA65" i="22"/>
  <c r="I65" i="22"/>
  <c r="J65" i="22"/>
  <c r="Q65" i="22"/>
  <c r="L67" i="5" s="1"/>
  <c r="AC59" i="22"/>
  <c r="K59" i="22"/>
  <c r="I59" i="22"/>
  <c r="AA59" i="22"/>
  <c r="P59" i="22"/>
  <c r="K61" i="5" s="1"/>
  <c r="P47" i="22"/>
  <c r="K49" i="5" s="1"/>
  <c r="AA47" i="22"/>
  <c r="I47" i="22"/>
  <c r="AC47" i="22"/>
  <c r="K47" i="22"/>
  <c r="J47" i="22"/>
  <c r="Q47" i="22"/>
  <c r="L49" i="5" s="1"/>
  <c r="J41" i="22"/>
  <c r="Q41" i="22"/>
  <c r="L43" i="5" s="1"/>
  <c r="J29" i="22"/>
  <c r="Q29" i="22"/>
  <c r="L31" i="5" s="1"/>
  <c r="Q23" i="22"/>
  <c r="L25" i="5" s="1"/>
  <c r="J23" i="22"/>
  <c r="K17" i="22"/>
  <c r="AC17" i="22"/>
  <c r="V21" i="6" s="1"/>
  <c r="I17" i="22"/>
  <c r="AA17" i="22"/>
  <c r="U21" i="6" s="1"/>
  <c r="P17" i="22"/>
  <c r="K19" i="5" s="1"/>
  <c r="J17" i="22"/>
  <c r="Q17" i="22"/>
  <c r="L19" i="5" s="1"/>
  <c r="I12" i="22"/>
  <c r="P12" i="22"/>
  <c r="K14" i="5" s="1"/>
  <c r="AA12" i="22"/>
  <c r="U16" i="6" s="1"/>
  <c r="K12" i="22"/>
  <c r="AC12" i="22"/>
  <c r="V16" i="6" s="1"/>
  <c r="J8" i="5"/>
  <c r="Y14" i="3"/>
  <c r="AD6" i="22"/>
  <c r="P5" i="22"/>
  <c r="K7" i="5" s="1"/>
  <c r="AA5" i="22"/>
  <c r="U9" i="6" s="1"/>
  <c r="I5" i="22"/>
  <c r="K5" i="22"/>
  <c r="AC5" i="22"/>
  <c r="V9" i="6" s="1"/>
  <c r="Q5" i="22"/>
  <c r="L7" i="5" s="1"/>
  <c r="J5" i="22"/>
  <c r="P4" i="22"/>
  <c r="K6" i="5" s="1"/>
  <c r="AA4" i="22"/>
  <c r="I4" i="22"/>
  <c r="C15" i="14"/>
  <c r="K4" i="22"/>
  <c r="AC4" i="22"/>
  <c r="C17" i="14"/>
  <c r="AI4" i="22"/>
  <c r="C24" i="14"/>
  <c r="J4" i="22"/>
  <c r="Q4" i="22"/>
  <c r="C7" i="17"/>
  <c r="E9" i="19" s="1"/>
  <c r="G9" i="19" s="1"/>
  <c r="AP66" i="17"/>
  <c r="AQ66" i="17"/>
  <c r="AR66" i="17"/>
  <c r="AS66" i="17"/>
  <c r="AT66" i="17"/>
  <c r="AU66" i="17"/>
  <c r="AU68" i="17" s="1"/>
  <c r="AV66" i="17"/>
  <c r="AV68" i="17" s="1"/>
  <c r="AW66" i="17"/>
  <c r="AX66" i="17"/>
  <c r="AX68" i="17" s="1"/>
  <c r="BD70" i="17"/>
  <c r="BE70" i="17"/>
  <c r="BD69" i="17"/>
  <c r="BE69" i="17"/>
  <c r="BC69" i="17"/>
  <c r="BB69" i="17"/>
  <c r="BB70" i="17"/>
  <c r="BC70" i="17"/>
  <c r="BA69" i="17"/>
  <c r="BA70" i="17"/>
  <c r="AY69" i="17"/>
  <c r="AY70" i="17"/>
  <c r="AZ69" i="17"/>
  <c r="AZ70" i="17"/>
  <c r="AX70" i="17"/>
  <c r="AX69" i="17"/>
  <c r="AV69" i="17"/>
  <c r="AV70" i="17"/>
  <c r="AW70" i="17"/>
  <c r="AW69" i="17"/>
  <c r="AU69" i="17"/>
  <c r="AU70" i="17"/>
  <c r="AT69" i="17"/>
  <c r="AT70" i="17"/>
  <c r="AS70" i="17"/>
  <c r="AS69" i="17"/>
  <c r="AR70" i="17"/>
  <c r="AR69" i="17"/>
  <c r="AP69" i="17"/>
  <c r="AP70" i="17"/>
  <c r="AQ69" i="17"/>
  <c r="AQ70" i="17"/>
  <c r="AO69" i="17"/>
  <c r="AO70" i="17"/>
  <c r="AN69" i="17"/>
  <c r="AN70" i="17"/>
  <c r="AM69" i="17"/>
  <c r="AM70" i="17"/>
  <c r="AL70" i="17"/>
  <c r="AL69" i="17"/>
  <c r="AK69" i="17"/>
  <c r="AK70" i="17"/>
  <c r="AJ69" i="17"/>
  <c r="AJ70" i="17"/>
  <c r="AI69" i="17"/>
  <c r="AI70" i="17"/>
  <c r="AH70" i="17"/>
  <c r="AH69" i="17"/>
  <c r="AF70" i="17"/>
  <c r="AG70" i="17"/>
  <c r="AF69" i="17"/>
  <c r="AG69" i="17"/>
  <c r="AE70" i="17"/>
  <c r="AE69" i="17"/>
  <c r="AD70" i="17"/>
  <c r="AD69" i="17"/>
  <c r="AC70" i="17"/>
  <c r="AC69" i="17"/>
  <c r="AA70" i="17"/>
  <c r="AA69" i="17"/>
  <c r="AB69" i="17"/>
  <c r="AB70" i="17"/>
  <c r="Z70" i="17"/>
  <c r="Z69" i="17"/>
  <c r="Y70" i="17"/>
  <c r="Y69" i="17"/>
  <c r="V69" i="17"/>
  <c r="W70" i="17"/>
  <c r="X70" i="17"/>
  <c r="X69" i="17"/>
  <c r="W69" i="17"/>
  <c r="V70" i="17"/>
  <c r="C116" i="12"/>
  <c r="AO72" i="17"/>
  <c r="F100" i="12" s="1"/>
  <c r="AO68" i="17"/>
  <c r="AN68" i="17"/>
  <c r="AN72" i="17"/>
  <c r="F99" i="12" s="1"/>
  <c r="AM72" i="17"/>
  <c r="F98" i="12" s="1"/>
  <c r="AM68" i="17"/>
  <c r="AL72" i="17"/>
  <c r="F97" i="12" s="1"/>
  <c r="AL68" i="17"/>
  <c r="AK72" i="17"/>
  <c r="F96" i="12" s="1"/>
  <c r="AK68" i="17"/>
  <c r="D54" i="12"/>
  <c r="I54" i="12" s="1"/>
  <c r="C50" i="12"/>
  <c r="AJ68" i="17"/>
  <c r="AJ72" i="17"/>
  <c r="F95" i="12" s="1"/>
  <c r="AI72" i="17"/>
  <c r="F94" i="12" s="1"/>
  <c r="AI68" i="17"/>
  <c r="AH68" i="17"/>
  <c r="AH72" i="17"/>
  <c r="F93" i="12" s="1"/>
  <c r="C52" i="10"/>
  <c r="AG72" i="17"/>
  <c r="F92" i="12" s="1"/>
  <c r="AG68" i="17"/>
  <c r="AF72" i="17"/>
  <c r="F91" i="12" s="1"/>
  <c r="AF68" i="17"/>
  <c r="AE68" i="17"/>
  <c r="AE72" i="17"/>
  <c r="F90" i="12" s="1"/>
  <c r="AD68" i="17"/>
  <c r="AD72" i="17"/>
  <c r="F89" i="12" s="1"/>
  <c r="AC68" i="17"/>
  <c r="AC72" i="17"/>
  <c r="F88" i="12" s="1"/>
  <c r="AB72" i="17"/>
  <c r="F87" i="12" s="1"/>
  <c r="AB68" i="17"/>
  <c r="AA68" i="17"/>
  <c r="AA72" i="17"/>
  <c r="F86" i="12" s="1"/>
  <c r="Z72" i="17"/>
  <c r="F85" i="12" s="1"/>
  <c r="Y72" i="17"/>
  <c r="F84" i="12" s="1"/>
  <c r="X72" i="17"/>
  <c r="F83" i="12" s="1"/>
  <c r="W68" i="17"/>
  <c r="W72" i="17"/>
  <c r="F82" i="12" s="1"/>
  <c r="C62" i="10"/>
  <c r="C26" i="2"/>
  <c r="E21" i="19"/>
  <c r="G21" i="19" s="1"/>
  <c r="E15" i="19"/>
  <c r="L8" i="18"/>
  <c r="C28" i="16"/>
  <c r="J63" i="10"/>
  <c r="G15" i="19"/>
  <c r="G64" i="12"/>
  <c r="H64" i="12"/>
  <c r="L9" i="18"/>
  <c r="D26" i="2"/>
  <c r="V72" i="17"/>
  <c r="F81" i="12" s="1"/>
  <c r="AD63" i="22"/>
  <c r="Y71" i="3"/>
  <c r="J65" i="5"/>
  <c r="AD62" i="22"/>
  <c r="Y70" i="3"/>
  <c r="J64" i="5"/>
  <c r="AD57" i="22"/>
  <c r="Y65" i="3"/>
  <c r="J59" i="5"/>
  <c r="AD56" i="22"/>
  <c r="Y64" i="3"/>
  <c r="J58" i="5"/>
  <c r="AD55" i="22"/>
  <c r="Y63" i="3"/>
  <c r="J57" i="5"/>
  <c r="E2179" i="22"/>
  <c r="F42" i="22" s="1"/>
  <c r="D2179" i="22"/>
  <c r="E42" i="22" s="1"/>
  <c r="C2179" i="22"/>
  <c r="D42" i="22" s="1"/>
  <c r="AD34" i="22"/>
  <c r="Y42" i="3"/>
  <c r="J36" i="5"/>
  <c r="J29" i="5"/>
  <c r="Y35" i="3"/>
  <c r="AD27" i="22"/>
  <c r="J28" i="5"/>
  <c r="Y34" i="3"/>
  <c r="AD26" i="22"/>
  <c r="E505" i="22"/>
  <c r="F11" i="22" s="1"/>
  <c r="D505" i="22"/>
  <c r="E11" i="22" s="1"/>
  <c r="J12" i="5"/>
  <c r="Y18" i="3"/>
  <c r="AD10" i="22"/>
  <c r="D235" i="22"/>
  <c r="E6" i="22" s="1"/>
  <c r="E235" i="22"/>
  <c r="F6" i="22" s="1"/>
  <c r="C235" i="22"/>
  <c r="D6" i="22" s="1"/>
  <c r="C110" i="8"/>
  <c r="G16" i="13"/>
  <c r="G14" i="13" s="1"/>
  <c r="G18" i="13"/>
  <c r="G19" i="13"/>
  <c r="F18" i="13"/>
  <c r="F16" i="13"/>
  <c r="F14" i="13" s="1"/>
  <c r="F19" i="13"/>
  <c r="D18" i="13"/>
  <c r="D16" i="13"/>
  <c r="D14" i="13" s="1"/>
  <c r="D19" i="13"/>
  <c r="I72" i="22"/>
  <c r="AA72" i="22"/>
  <c r="P72" i="22"/>
  <c r="P70" i="22"/>
  <c r="AA70" i="22"/>
  <c r="I70" i="22"/>
  <c r="Q70" i="22"/>
  <c r="J70" i="22"/>
  <c r="AA69" i="22"/>
  <c r="P69" i="22"/>
  <c r="I69" i="22"/>
  <c r="J69" i="22"/>
  <c r="Q69" i="22"/>
  <c r="I68" i="22"/>
  <c r="AA68" i="22"/>
  <c r="P68" i="22"/>
  <c r="Q68" i="22"/>
  <c r="J68" i="22"/>
  <c r="I67" i="22"/>
  <c r="AA67" i="22"/>
  <c r="P67" i="22"/>
  <c r="J67" i="22"/>
  <c r="Q67" i="22"/>
  <c r="K66" i="22"/>
  <c r="AC66" i="22"/>
  <c r="P66" i="22"/>
  <c r="K68" i="5" s="1"/>
  <c r="AA66" i="22"/>
  <c r="I66" i="22"/>
  <c r="J66" i="22"/>
  <c r="Q66" i="22"/>
  <c r="L68" i="5" s="1"/>
  <c r="K64" i="22"/>
  <c r="AC64" i="22"/>
  <c r="I64" i="22"/>
  <c r="AA64" i="22"/>
  <c r="P64" i="22"/>
  <c r="K66" i="5" s="1"/>
  <c r="Q64" i="22"/>
  <c r="L66" i="5" s="1"/>
  <c r="J64" i="22"/>
  <c r="J63" i="22"/>
  <c r="Q63" i="22"/>
  <c r="L65" i="5" s="1"/>
  <c r="I63" i="22"/>
  <c r="AA63" i="22"/>
  <c r="P63" i="22"/>
  <c r="K65" i="5" s="1"/>
  <c r="P62" i="22"/>
  <c r="K64" i="5" s="1"/>
  <c r="AA62" i="22"/>
  <c r="I62" i="22"/>
  <c r="Q62" i="22"/>
  <c r="L64" i="5" s="1"/>
  <c r="J62" i="22"/>
  <c r="I61" i="22"/>
  <c r="AA61" i="22"/>
  <c r="P61" i="22"/>
  <c r="K63" i="5" s="1"/>
  <c r="AC61" i="22"/>
  <c r="K61" i="22"/>
  <c r="J61" i="22"/>
  <c r="Q61" i="22"/>
  <c r="L63" i="5" s="1"/>
  <c r="K60" i="22"/>
  <c r="AC60" i="22"/>
  <c r="P60" i="22"/>
  <c r="K62" i="5" s="1"/>
  <c r="AA60" i="22"/>
  <c r="I60" i="22"/>
  <c r="Q60" i="22"/>
  <c r="L62" i="5" s="1"/>
  <c r="J60" i="22"/>
  <c r="Q59" i="22"/>
  <c r="L61" i="5" s="1"/>
  <c r="J59" i="22"/>
  <c r="AC58" i="22"/>
  <c r="K58" i="22"/>
  <c r="I58" i="22"/>
  <c r="AA58" i="22"/>
  <c r="P58" i="22"/>
  <c r="K60" i="5" s="1"/>
  <c r="J58" i="22"/>
  <c r="Q58" i="22"/>
  <c r="L60" i="5" s="1"/>
  <c r="Q57" i="22"/>
  <c r="L59" i="5" s="1"/>
  <c r="J57" i="22"/>
  <c r="P57" i="22"/>
  <c r="K59" i="5" s="1"/>
  <c r="AA57" i="22"/>
  <c r="I57" i="22"/>
  <c r="Q56" i="22"/>
  <c r="L58" i="5" s="1"/>
  <c r="J56" i="22"/>
  <c r="P56" i="22"/>
  <c r="K58" i="5" s="1"/>
  <c r="AA56" i="22"/>
  <c r="I56" i="22"/>
  <c r="J55" i="22"/>
  <c r="Q55" i="22"/>
  <c r="L57" i="5" s="1"/>
  <c r="I55" i="22"/>
  <c r="AA55" i="22"/>
  <c r="P55" i="22"/>
  <c r="K57" i="5" s="1"/>
  <c r="I54" i="22"/>
  <c r="AA54" i="22"/>
  <c r="P54" i="22"/>
  <c r="K56" i="5" s="1"/>
  <c r="J54" i="22"/>
  <c r="Q54" i="22"/>
  <c r="L56" i="5" s="1"/>
  <c r="I53" i="22"/>
  <c r="AA53" i="22"/>
  <c r="P53" i="22"/>
  <c r="K55" i="5" s="1"/>
  <c r="AC53" i="22"/>
  <c r="K53" i="22"/>
  <c r="J53" i="22"/>
  <c r="Q53" i="22"/>
  <c r="L55" i="5" s="1"/>
  <c r="AC52" i="22"/>
  <c r="K52" i="22"/>
  <c r="I52" i="22"/>
  <c r="P52" i="22"/>
  <c r="K54" i="5" s="1"/>
  <c r="AA52" i="22"/>
  <c r="Q52" i="22"/>
  <c r="L54" i="5" s="1"/>
  <c r="J52" i="22"/>
  <c r="AC51" i="22"/>
  <c r="K51" i="22"/>
  <c r="AA51" i="22"/>
  <c r="P51" i="22"/>
  <c r="K53" i="5" s="1"/>
  <c r="K50" i="22"/>
  <c r="AC50" i="22"/>
  <c r="P50" i="22"/>
  <c r="K52" i="5" s="1"/>
  <c r="AA50" i="22"/>
  <c r="I50" i="22"/>
  <c r="Q50" i="22"/>
  <c r="L52" i="5" s="1"/>
  <c r="J50" i="22"/>
  <c r="P49" i="22"/>
  <c r="K51" i="5" s="1"/>
  <c r="AA49" i="22"/>
  <c r="I49" i="22"/>
  <c r="K49" i="22"/>
  <c r="AC49" i="22"/>
  <c r="J49" i="22"/>
  <c r="Q49" i="22"/>
  <c r="L51" i="5" s="1"/>
  <c r="K48" i="22"/>
  <c r="AC48" i="22"/>
  <c r="V10" i="6" s="1"/>
  <c r="P48" i="22"/>
  <c r="K50" i="5" s="1"/>
  <c r="AA48" i="22"/>
  <c r="I48" i="22"/>
  <c r="Q48" i="22"/>
  <c r="L50" i="5" s="1"/>
  <c r="J48" i="22"/>
  <c r="AC46" i="22"/>
  <c r="K46" i="22"/>
  <c r="I46" i="22"/>
  <c r="AA46" i="22"/>
  <c r="P46" i="22"/>
  <c r="K48" i="5" s="1"/>
  <c r="Q46" i="22"/>
  <c r="L48" i="5" s="1"/>
  <c r="J46" i="22"/>
  <c r="I45" i="22"/>
  <c r="AA45" i="22"/>
  <c r="P45" i="22"/>
  <c r="K47" i="5" s="1"/>
  <c r="AC45" i="22"/>
  <c r="K45" i="22"/>
  <c r="Q45" i="22"/>
  <c r="L47" i="5" s="1"/>
  <c r="J45" i="22"/>
  <c r="K44" i="22"/>
  <c r="AC44" i="22"/>
  <c r="I44" i="22"/>
  <c r="P44" i="22"/>
  <c r="K46" i="5" s="1"/>
  <c r="AA44" i="22"/>
  <c r="J44" i="22"/>
  <c r="Q44" i="22"/>
  <c r="L46" i="5" s="1"/>
  <c r="AC43" i="22"/>
  <c r="K43" i="22"/>
  <c r="I43" i="22"/>
  <c r="AA43" i="22"/>
  <c r="P43" i="22"/>
  <c r="K45" i="5" s="1"/>
  <c r="K41" i="22"/>
  <c r="AC41" i="22"/>
  <c r="I41" i="22"/>
  <c r="AA41" i="22"/>
  <c r="P41" i="22"/>
  <c r="K43" i="5" s="1"/>
  <c r="AC40" i="22"/>
  <c r="K40" i="22"/>
  <c r="P40" i="22"/>
  <c r="K42" i="5" s="1"/>
  <c r="AA40" i="22"/>
  <c r="I40" i="22"/>
  <c r="J40" i="22"/>
  <c r="Q40" i="22"/>
  <c r="L42" i="5" s="1"/>
  <c r="P39" i="22"/>
  <c r="K41" i="5" s="1"/>
  <c r="AA39" i="22"/>
  <c r="I39" i="22"/>
  <c r="K39" i="22"/>
  <c r="AC39" i="22"/>
  <c r="Q39" i="22"/>
  <c r="L41" i="5" s="1"/>
  <c r="J39" i="22"/>
  <c r="I38" i="22"/>
  <c r="P38" i="22"/>
  <c r="K40" i="5" s="1"/>
  <c r="AA38" i="22"/>
  <c r="K38" i="22"/>
  <c r="AC38" i="22"/>
  <c r="J38" i="22"/>
  <c r="Q38" i="22"/>
  <c r="L40" i="5" s="1"/>
  <c r="K37" i="22"/>
  <c r="AC37" i="22"/>
  <c r="P37" i="22"/>
  <c r="K39" i="5" s="1"/>
  <c r="AA37" i="22"/>
  <c r="I37" i="22"/>
  <c r="Q37" i="22"/>
  <c r="L39" i="5" s="1"/>
  <c r="J37" i="22"/>
  <c r="AC36" i="22"/>
  <c r="K36" i="22"/>
  <c r="J36" i="22"/>
  <c r="AC35" i="22"/>
  <c r="K35" i="22"/>
  <c r="I35" i="22"/>
  <c r="AA35" i="22"/>
  <c r="P35" i="22"/>
  <c r="K37" i="5" s="1"/>
  <c r="J35" i="22"/>
  <c r="Q35" i="22"/>
  <c r="L37" i="5" s="1"/>
  <c r="AA33" i="22"/>
  <c r="P33" i="22"/>
  <c r="K35" i="5" s="1"/>
  <c r="I33" i="22"/>
  <c r="AC33" i="22"/>
  <c r="K33" i="22"/>
  <c r="J33" i="22"/>
  <c r="Q33" i="22"/>
  <c r="L35" i="5" s="1"/>
  <c r="AC32" i="22"/>
  <c r="K32" i="22"/>
  <c r="I32" i="22"/>
  <c r="AA32" i="22"/>
  <c r="P32" i="22"/>
  <c r="K34" i="5" s="1"/>
  <c r="J32" i="22"/>
  <c r="Q32" i="22"/>
  <c r="L34" i="5" s="1"/>
  <c r="AC31" i="22"/>
  <c r="K31" i="22"/>
  <c r="K30" i="22"/>
  <c r="AC30" i="22"/>
  <c r="P29" i="22"/>
  <c r="K31" i="5" s="1"/>
  <c r="AA29" i="22"/>
  <c r="I29" i="22"/>
  <c r="K29" i="22"/>
  <c r="AC29" i="22"/>
  <c r="P28" i="22"/>
  <c r="K30" i="5" s="1"/>
  <c r="AA28" i="22"/>
  <c r="I28" i="22"/>
  <c r="K28" i="22"/>
  <c r="AC28" i="22"/>
  <c r="J28" i="22"/>
  <c r="Q28" i="22"/>
  <c r="L30" i="5" s="1"/>
  <c r="J27" i="22"/>
  <c r="Q27" i="22"/>
  <c r="L29" i="5" s="1"/>
  <c r="AA27" i="22"/>
  <c r="P27" i="22"/>
  <c r="K29" i="5" s="1"/>
  <c r="I27" i="22"/>
  <c r="J26" i="22"/>
  <c r="Q26" i="22"/>
  <c r="L28" i="5" s="1"/>
  <c r="P26" i="22"/>
  <c r="K28" i="5" s="1"/>
  <c r="AA26" i="22"/>
  <c r="I26" i="22"/>
  <c r="K25" i="22"/>
  <c r="AC25" i="22"/>
  <c r="K24" i="22"/>
  <c r="AC24" i="22"/>
  <c r="AA23" i="22"/>
  <c r="P23" i="22"/>
  <c r="K25" i="5" s="1"/>
  <c r="I23" i="22"/>
  <c r="AC23" i="22"/>
  <c r="K23" i="22"/>
  <c r="P22" i="22"/>
  <c r="K24" i="5" s="1"/>
  <c r="AA22" i="22"/>
  <c r="I22" i="22"/>
  <c r="K22" i="22"/>
  <c r="AC22" i="22"/>
  <c r="J22" i="22"/>
  <c r="Q22" i="22"/>
  <c r="L24" i="5" s="1"/>
  <c r="AA21" i="22"/>
  <c r="P21" i="22"/>
  <c r="K23" i="5" s="1"/>
  <c r="I21" i="22"/>
  <c r="AC21" i="22"/>
  <c r="K21" i="22"/>
  <c r="J21" i="22"/>
  <c r="Q21" i="22"/>
  <c r="L23" i="5" s="1"/>
  <c r="K20" i="22"/>
  <c r="AC20" i="22"/>
  <c r="I20" i="22"/>
  <c r="AA20" i="22"/>
  <c r="P20" i="22"/>
  <c r="K22" i="5" s="1"/>
  <c r="J20" i="22"/>
  <c r="Q20" i="22"/>
  <c r="L22" i="5" s="1"/>
  <c r="AC19" i="22"/>
  <c r="K19" i="22"/>
  <c r="I19" i="22"/>
  <c r="AA19" i="22"/>
  <c r="P19" i="22"/>
  <c r="K21" i="5" s="1"/>
  <c r="J19" i="22"/>
  <c r="Q19" i="22"/>
  <c r="L21" i="5" s="1"/>
  <c r="K18" i="22"/>
  <c r="AC18" i="22"/>
  <c r="V22" i="6" s="1"/>
  <c r="I18" i="22"/>
  <c r="AA18" i="22"/>
  <c r="U22" i="6" s="1"/>
  <c r="P18" i="22"/>
  <c r="K20" i="5" s="1"/>
  <c r="Q18" i="22"/>
  <c r="L20" i="5" s="1"/>
  <c r="J18" i="22"/>
  <c r="I16" i="22"/>
  <c r="P16" i="22"/>
  <c r="K18" i="5" s="1"/>
  <c r="AA16" i="22"/>
  <c r="U20" i="6" s="1"/>
  <c r="K16" i="22"/>
  <c r="AC16" i="22"/>
  <c r="V20" i="6" s="1"/>
  <c r="Q16" i="22"/>
  <c r="L18" i="5" s="1"/>
  <c r="J16" i="22"/>
  <c r="P15" i="22"/>
  <c r="K17" i="5" s="1"/>
  <c r="AA15" i="22"/>
  <c r="I15" i="22"/>
  <c r="K15" i="22"/>
  <c r="AC15" i="22"/>
  <c r="V19" i="6" s="1"/>
  <c r="Q15" i="22"/>
  <c r="L17" i="5" s="1"/>
  <c r="J15" i="22"/>
  <c r="AC14" i="22"/>
  <c r="V18" i="6" s="1"/>
  <c r="K14" i="22"/>
  <c r="I14" i="22"/>
  <c r="AA14" i="22"/>
  <c r="U18" i="6" s="1"/>
  <c r="P14" i="22"/>
  <c r="K16" i="5" s="1"/>
  <c r="Q14" i="22"/>
  <c r="L16" i="5" s="1"/>
  <c r="J14" i="22"/>
  <c r="K13" i="22"/>
  <c r="AC13" i="22"/>
  <c r="V17" i="6" s="1"/>
  <c r="I13" i="22"/>
  <c r="AA13" i="22"/>
  <c r="U17" i="6" s="1"/>
  <c r="P13" i="22"/>
  <c r="K15" i="5" s="1"/>
  <c r="Q13" i="22"/>
  <c r="L15" i="5" s="1"/>
  <c r="J13" i="22"/>
  <c r="Q12" i="22"/>
  <c r="L14" i="5" s="1"/>
  <c r="J12" i="22"/>
  <c r="J10" i="22"/>
  <c r="Q10" i="22"/>
  <c r="L12" i="5" s="1"/>
  <c r="I10" i="22"/>
  <c r="P10" i="22"/>
  <c r="K12" i="5" s="1"/>
  <c r="AA10" i="22"/>
  <c r="I9" i="22"/>
  <c r="P9" i="22"/>
  <c r="K11" i="5" s="1"/>
  <c r="AA9" i="22"/>
  <c r="K9" i="22"/>
  <c r="AC9" i="22"/>
  <c r="V13" i="6" s="1"/>
  <c r="Q9" i="22"/>
  <c r="L11" i="5" s="1"/>
  <c r="J9" i="22"/>
  <c r="K8" i="22"/>
  <c r="AC8" i="22"/>
  <c r="V12" i="6" s="1"/>
  <c r="I8" i="22"/>
  <c r="P8" i="22"/>
  <c r="K10" i="5" s="1"/>
  <c r="AA8" i="22"/>
  <c r="U12" i="6" s="1"/>
  <c r="J8" i="22"/>
  <c r="Q8" i="22"/>
  <c r="L10" i="5" s="1"/>
  <c r="I7" i="22"/>
  <c r="P7" i="22"/>
  <c r="K9" i="5" s="1"/>
  <c r="AA7" i="22"/>
  <c r="U11" i="6" s="1"/>
  <c r="BE72" i="17"/>
  <c r="F116" i="12" s="1"/>
  <c r="BD72" i="17"/>
  <c r="F115" i="12" s="1"/>
  <c r="BC72" i="17"/>
  <c r="F114" i="12" s="1"/>
  <c r="BB72" i="17"/>
  <c r="F113" i="12" s="1"/>
  <c r="BA72" i="17"/>
  <c r="F112" i="12" s="1"/>
  <c r="AZ72" i="17"/>
  <c r="F111" i="12" s="1"/>
  <c r="AY72" i="17"/>
  <c r="F110" i="12" s="1"/>
  <c r="AX72" i="17"/>
  <c r="F109" i="12" s="1"/>
  <c r="K42" i="22"/>
  <c r="AC42" i="22"/>
  <c r="AC11" i="22"/>
  <c r="K11" i="22"/>
  <c r="AE21" i="6"/>
  <c r="Q116" i="12"/>
  <c r="I51" i="12"/>
  <c r="AE14" i="6"/>
  <c r="AE25" i="6"/>
  <c r="AE24" i="6"/>
  <c r="AE20" i="6"/>
  <c r="AE16" i="6"/>
  <c r="AE13" i="6"/>
  <c r="C8" i="17"/>
  <c r="V66" i="17"/>
  <c r="BE66" i="17"/>
  <c r="BE68" i="17" s="1"/>
  <c r="H65" i="12"/>
  <c r="G65" i="12"/>
  <c r="G63" i="12"/>
  <c r="H63" i="12"/>
  <c r="C3799" i="22"/>
  <c r="D72" i="22" s="1"/>
  <c r="E3799" i="22"/>
  <c r="F72" i="22" s="1"/>
  <c r="C1855" i="22"/>
  <c r="D36" i="22" s="1"/>
  <c r="D1855" i="22"/>
  <c r="E36" i="22" s="1"/>
  <c r="Q36" i="22" s="1"/>
  <c r="L38" i="5" s="1"/>
  <c r="C289" i="22"/>
  <c r="D7" i="22" s="1"/>
  <c r="E289" i="22"/>
  <c r="F7" i="22" s="1"/>
  <c r="C56" i="12" l="1"/>
  <c r="N34" i="22"/>
  <c r="AB34" i="22"/>
  <c r="X42" i="3"/>
  <c r="I36" i="5"/>
  <c r="O34" i="22"/>
  <c r="AH34" i="22"/>
  <c r="D53" i="12"/>
  <c r="I53" i="12" s="1"/>
  <c r="C49" i="12"/>
  <c r="D50" i="12"/>
  <c r="I50" i="12" s="1"/>
  <c r="Y68" i="17"/>
  <c r="C55" i="12"/>
  <c r="AZ68" i="17"/>
  <c r="E18" i="13"/>
  <c r="E16" i="13"/>
  <c r="E14" i="13" s="1"/>
  <c r="E19" i="13"/>
  <c r="Q51" i="22"/>
  <c r="L53" i="5" s="1"/>
  <c r="J51" i="22"/>
  <c r="J43" i="22"/>
  <c r="Q43" i="22"/>
  <c r="L45" i="5" s="1"/>
  <c r="Q31" i="22"/>
  <c r="L33" i="5" s="1"/>
  <c r="J31" i="22"/>
  <c r="P31" i="22"/>
  <c r="K33" i="5" s="1"/>
  <c r="I31" i="22"/>
  <c r="AA31" i="22"/>
  <c r="U14" i="6" s="1"/>
  <c r="I30" i="22"/>
  <c r="AA30" i="22"/>
  <c r="U13" i="6" s="1"/>
  <c r="P30" i="22"/>
  <c r="K32" i="5" s="1"/>
  <c r="J30" i="22"/>
  <c r="Q30" i="22"/>
  <c r="L32" i="5" s="1"/>
  <c r="I25" i="22"/>
  <c r="AA25" i="22"/>
  <c r="U8" i="6" s="1"/>
  <c r="P25" i="22"/>
  <c r="K27" i="5" s="1"/>
  <c r="Q25" i="22"/>
  <c r="L27" i="5" s="1"/>
  <c r="J25" i="22"/>
  <c r="I24" i="22"/>
  <c r="P24" i="22"/>
  <c r="K26" i="5" s="1"/>
  <c r="AA24" i="22"/>
  <c r="J24" i="22"/>
  <c r="Q24" i="22"/>
  <c r="L26" i="5" s="1"/>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D65" i="22"/>
  <c r="Y73" i="3"/>
  <c r="J67" i="5"/>
  <c r="AB65" i="22"/>
  <c r="N65" i="22"/>
  <c r="X73" i="3"/>
  <c r="I67" i="5"/>
  <c r="AH65" i="22"/>
  <c r="O65" i="22"/>
  <c r="J61" i="5"/>
  <c r="Y67" i="3"/>
  <c r="AD59" i="22"/>
  <c r="AB59" i="22"/>
  <c r="N59" i="22"/>
  <c r="X67" i="3"/>
  <c r="I61" i="5"/>
  <c r="AB47" i="22"/>
  <c r="N47" i="22"/>
  <c r="X55" i="3"/>
  <c r="I49" i="5"/>
  <c r="AD47" i="22"/>
  <c r="Y55" i="3"/>
  <c r="J49" i="5"/>
  <c r="AH47" i="22"/>
  <c r="O47" i="22"/>
  <c r="AH41" i="22"/>
  <c r="O41" i="22"/>
  <c r="AH29" i="22"/>
  <c r="O29" i="22"/>
  <c r="AH23" i="22"/>
  <c r="AD27" i="6" s="1"/>
  <c r="O23" i="22"/>
  <c r="AD17" i="22"/>
  <c r="Y21" i="6" s="1"/>
  <c r="Y25" i="3"/>
  <c r="J19" i="5"/>
  <c r="AB17" i="22"/>
  <c r="X21" i="6" s="1"/>
  <c r="N17" i="22"/>
  <c r="X25" i="3"/>
  <c r="I19" i="5"/>
  <c r="AH17" i="22"/>
  <c r="AD21" i="6" s="1"/>
  <c r="O17" i="22"/>
  <c r="AB12" i="22"/>
  <c r="X16" i="6" s="1"/>
  <c r="N12" i="22"/>
  <c r="X20" i="3"/>
  <c r="I14" i="5"/>
  <c r="J14" i="5"/>
  <c r="Y20" i="3"/>
  <c r="AD12" i="22"/>
  <c r="Y16" i="6" s="1"/>
  <c r="AB5" i="22"/>
  <c r="N5" i="22"/>
  <c r="X13" i="3"/>
  <c r="I7" i="5"/>
  <c r="AD5" i="22"/>
  <c r="Y13" i="3"/>
  <c r="J7" i="5"/>
  <c r="AH5" i="22"/>
  <c r="O5" i="22"/>
  <c r="C16" i="14"/>
  <c r="AB4" i="22"/>
  <c r="N4" i="22"/>
  <c r="X12" i="3"/>
  <c r="I6" i="5"/>
  <c r="C18" i="14"/>
  <c r="AD4" i="22"/>
  <c r="Y12" i="3"/>
  <c r="J6" i="5"/>
  <c r="G22" i="15"/>
  <c r="C14" i="15" s="1"/>
  <c r="C15" i="15" s="1"/>
  <c r="C16" i="15" s="1"/>
  <c r="C17" i="15" s="1"/>
  <c r="V8" i="6"/>
  <c r="V33" i="6"/>
  <c r="AE8" i="6"/>
  <c r="AE33" i="6"/>
  <c r="C23" i="14"/>
  <c r="AH4" i="22"/>
  <c r="O4" i="22"/>
  <c r="C26" i="14"/>
  <c r="L6" i="5"/>
  <c r="G31" i="2"/>
  <c r="C9" i="17"/>
  <c r="C11" i="17"/>
  <c r="C12" i="17"/>
  <c r="D8" i="19"/>
  <c r="E19" i="19"/>
  <c r="G19" i="19" s="1"/>
  <c r="C24" i="2"/>
  <c r="C53" i="10"/>
  <c r="C18" i="13"/>
  <c r="C26" i="16"/>
  <c r="AQ68" i="17"/>
  <c r="D56" i="12"/>
  <c r="I56" i="12" s="1"/>
  <c r="C52" i="12"/>
  <c r="AT68" i="17"/>
  <c r="C53" i="12"/>
  <c r="D106" i="12"/>
  <c r="AU71" i="17"/>
  <c r="D107" i="12"/>
  <c r="AV71" i="17"/>
  <c r="AW68" i="17"/>
  <c r="C54" i="12"/>
  <c r="G116" i="12"/>
  <c r="AO71" i="17"/>
  <c r="D100" i="12"/>
  <c r="AN71" i="17"/>
  <c r="D99" i="12"/>
  <c r="AM71" i="17"/>
  <c r="D98" i="12"/>
  <c r="D97" i="12"/>
  <c r="AL71" i="17"/>
  <c r="AK71" i="17"/>
  <c r="D96" i="12"/>
  <c r="G50" i="12"/>
  <c r="H50" i="12"/>
  <c r="E50" i="12"/>
  <c r="AJ71" i="17"/>
  <c r="D95" i="12"/>
  <c r="AI71" i="17"/>
  <c r="D94" i="12"/>
  <c r="AH71" i="17"/>
  <c r="D93" i="12"/>
  <c r="AG71" i="17"/>
  <c r="D92" i="12"/>
  <c r="AF71" i="17"/>
  <c r="D91" i="12"/>
  <c r="AE71" i="17"/>
  <c r="D90" i="12"/>
  <c r="AD71" i="17"/>
  <c r="D89" i="12"/>
  <c r="AC71" i="17"/>
  <c r="D88" i="12"/>
  <c r="AB71" i="17"/>
  <c r="D87" i="12"/>
  <c r="AA71" i="17"/>
  <c r="D86" i="12"/>
  <c r="Z71" i="17"/>
  <c r="D85" i="12"/>
  <c r="Y71" i="17"/>
  <c r="D84" i="12"/>
  <c r="X71" i="17"/>
  <c r="D83" i="12"/>
  <c r="D82" i="12"/>
  <c r="W71" i="17"/>
  <c r="C17" i="13"/>
  <c r="C10" i="11"/>
  <c r="C68" i="10"/>
  <c r="C63" i="10"/>
  <c r="C13" i="9"/>
  <c r="C27" i="2"/>
  <c r="E24" i="19"/>
  <c r="G24" i="19" s="1"/>
  <c r="G30" i="2"/>
  <c r="K5" i="19"/>
  <c r="J5" i="19"/>
  <c r="D27" i="2"/>
  <c r="F13" i="9"/>
  <c r="J42" i="22"/>
  <c r="Q42" i="22"/>
  <c r="L44" i="5" s="1"/>
  <c r="P42" i="22"/>
  <c r="K44" i="5" s="1"/>
  <c r="AA42" i="22"/>
  <c r="U25" i="6" s="1"/>
  <c r="I42" i="22"/>
  <c r="W42" i="3"/>
  <c r="V42" i="3"/>
  <c r="V44" i="4"/>
  <c r="W44" i="4"/>
  <c r="AF34" i="22"/>
  <c r="M36" i="5"/>
  <c r="AJ34" i="22"/>
  <c r="Q11" i="22"/>
  <c r="L13" i="5" s="1"/>
  <c r="J11" i="22"/>
  <c r="P11" i="22"/>
  <c r="K13" i="5" s="1"/>
  <c r="AA11" i="22"/>
  <c r="U15" i="6" s="1"/>
  <c r="I11" i="22"/>
  <c r="P6" i="22"/>
  <c r="K8" i="5" s="1"/>
  <c r="AA6" i="22"/>
  <c r="U10" i="6" s="1"/>
  <c r="I6" i="22"/>
  <c r="J6" i="22"/>
  <c r="Q6" i="22"/>
  <c r="L8" i="5" s="1"/>
  <c r="AB72" i="22"/>
  <c r="N72" i="22"/>
  <c r="AF72" i="22" s="1"/>
  <c r="AB70" i="22"/>
  <c r="N70" i="22"/>
  <c r="AF70" i="22" s="1"/>
  <c r="AH70" i="22"/>
  <c r="O70" i="22"/>
  <c r="AJ70" i="22" s="1"/>
  <c r="AB69" i="22"/>
  <c r="N69" i="22"/>
  <c r="AF69" i="22" s="1"/>
  <c r="AH69" i="22"/>
  <c r="O69" i="22"/>
  <c r="AJ69" i="22" s="1"/>
  <c r="AB68" i="22"/>
  <c r="N68" i="22"/>
  <c r="AF68" i="22" s="1"/>
  <c r="AH68" i="22"/>
  <c r="O68" i="22"/>
  <c r="AJ68" i="22" s="1"/>
  <c r="AB67" i="22"/>
  <c r="N67" i="22"/>
  <c r="AF67" i="22" s="1"/>
  <c r="AH67" i="22"/>
  <c r="O67" i="22"/>
  <c r="AJ67" i="22" s="1"/>
  <c r="AD66" i="22"/>
  <c r="Y74" i="3"/>
  <c r="J68" i="5"/>
  <c r="AB66" i="22"/>
  <c r="N66" i="22"/>
  <c r="X74" i="3"/>
  <c r="I68" i="5"/>
  <c r="AH66" i="22"/>
  <c r="O66" i="22"/>
  <c r="AD64" i="22"/>
  <c r="Y72" i="3"/>
  <c r="J66" i="5"/>
  <c r="AB64" i="22"/>
  <c r="N64" i="22"/>
  <c r="X72" i="3"/>
  <c r="I66" i="5"/>
  <c r="AH64" i="22"/>
  <c r="O64" i="22"/>
  <c r="AH63" i="22"/>
  <c r="O63" i="22"/>
  <c r="AB63" i="22"/>
  <c r="N63" i="22"/>
  <c r="X71" i="3"/>
  <c r="I65" i="5"/>
  <c r="AB62" i="22"/>
  <c r="N62" i="22"/>
  <c r="X70" i="3"/>
  <c r="I64" i="5"/>
  <c r="AH62" i="22"/>
  <c r="O62" i="22"/>
  <c r="AB61" i="22"/>
  <c r="N61" i="22"/>
  <c r="X69" i="3"/>
  <c r="I63" i="5"/>
  <c r="AD61" i="22"/>
  <c r="Y69" i="3"/>
  <c r="J63" i="5"/>
  <c r="AH61" i="22"/>
  <c r="O61" i="22"/>
  <c r="AD60" i="22"/>
  <c r="Y68" i="3"/>
  <c r="J62" i="5"/>
  <c r="AB60" i="22"/>
  <c r="N60" i="22"/>
  <c r="X68" i="3"/>
  <c r="I62" i="5"/>
  <c r="AH60" i="22"/>
  <c r="O60" i="22"/>
  <c r="AH59" i="22"/>
  <c r="O59" i="22"/>
  <c r="AD58" i="22"/>
  <c r="Y66" i="3"/>
  <c r="J60" i="5"/>
  <c r="AB58" i="22"/>
  <c r="N58" i="22"/>
  <c r="X66" i="3"/>
  <c r="I60" i="5"/>
  <c r="AH58" i="22"/>
  <c r="O58" i="22"/>
  <c r="AH57" i="22"/>
  <c r="O57" i="22"/>
  <c r="AB57" i="22"/>
  <c r="N57" i="22"/>
  <c r="X65" i="3"/>
  <c r="I59" i="5"/>
  <c r="AH56" i="22"/>
  <c r="O56" i="22"/>
  <c r="AB56" i="22"/>
  <c r="N56" i="22"/>
  <c r="X64" i="3"/>
  <c r="I58" i="5"/>
  <c r="AH55" i="22"/>
  <c r="O55" i="22"/>
  <c r="AB55" i="22"/>
  <c r="N55" i="22"/>
  <c r="X63" i="3"/>
  <c r="I57" i="5"/>
  <c r="AB54" i="22"/>
  <c r="N54" i="22"/>
  <c r="X62" i="3"/>
  <c r="I56" i="5"/>
  <c r="AH54" i="22"/>
  <c r="O54" i="22"/>
  <c r="AB53" i="22"/>
  <c r="N53" i="22"/>
  <c r="X61" i="3"/>
  <c r="I55" i="5"/>
  <c r="AD53" i="22"/>
  <c r="Y61" i="3"/>
  <c r="J55" i="5"/>
  <c r="AH53" i="22"/>
  <c r="O53" i="22"/>
  <c r="AD52" i="22"/>
  <c r="Y60" i="3"/>
  <c r="J54" i="5"/>
  <c r="AB52" i="22"/>
  <c r="N52" i="22"/>
  <c r="X60" i="3"/>
  <c r="I54" i="5"/>
  <c r="AH52" i="22"/>
  <c r="O52" i="22"/>
  <c r="AD51" i="22"/>
  <c r="Y59" i="3"/>
  <c r="J53" i="5"/>
  <c r="AB51" i="22"/>
  <c r="N51" i="22"/>
  <c r="X59" i="3"/>
  <c r="I53" i="5"/>
  <c r="AH51" i="22"/>
  <c r="O51" i="22"/>
  <c r="AD50" i="22"/>
  <c r="Y58" i="3"/>
  <c r="J52" i="5"/>
  <c r="AB50" i="22"/>
  <c r="N50" i="22"/>
  <c r="X58" i="3"/>
  <c r="I52" i="5"/>
  <c r="AH50" i="22"/>
  <c r="O50" i="22"/>
  <c r="AB49" i="22"/>
  <c r="N49" i="22"/>
  <c r="X57" i="3"/>
  <c r="I51" i="5"/>
  <c r="AD49" i="22"/>
  <c r="Y57" i="3"/>
  <c r="J51" i="5"/>
  <c r="AH49" i="22"/>
  <c r="O49" i="22"/>
  <c r="AD48" i="22"/>
  <c r="Y10" i="6" s="1"/>
  <c r="Y56" i="3"/>
  <c r="J50" i="5"/>
  <c r="AB48" i="22"/>
  <c r="N48" i="22"/>
  <c r="X56" i="3"/>
  <c r="I50" i="5"/>
  <c r="AH48" i="22"/>
  <c r="O48" i="22"/>
  <c r="J48" i="5"/>
  <c r="Y54" i="3"/>
  <c r="AD46" i="22"/>
  <c r="AB46" i="22"/>
  <c r="N46" i="22"/>
  <c r="X54" i="3"/>
  <c r="I48" i="5"/>
  <c r="AH46" i="22"/>
  <c r="O46" i="22"/>
  <c r="AB45" i="22"/>
  <c r="N45" i="22"/>
  <c r="X53" i="3"/>
  <c r="I47" i="5"/>
  <c r="J47" i="5"/>
  <c r="Y53" i="3"/>
  <c r="AD45" i="22"/>
  <c r="AH45" i="22"/>
  <c r="O45" i="22"/>
  <c r="J46" i="5"/>
  <c r="Y52" i="3"/>
  <c r="AD44" i="22"/>
  <c r="AB44" i="22"/>
  <c r="N44" i="22"/>
  <c r="X52" i="3"/>
  <c r="I46" i="5"/>
  <c r="AH44" i="22"/>
  <c r="O44" i="22"/>
  <c r="J45" i="5"/>
  <c r="Y51" i="3"/>
  <c r="AD43" i="22"/>
  <c r="AB43" i="22"/>
  <c r="N43" i="22"/>
  <c r="X51" i="3"/>
  <c r="I45" i="5"/>
  <c r="AD41" i="22"/>
  <c r="Y49" i="3"/>
  <c r="J43" i="5"/>
  <c r="AB41" i="22"/>
  <c r="N41" i="22"/>
  <c r="X49" i="3"/>
  <c r="I43" i="5"/>
  <c r="AD40" i="22"/>
  <c r="Y48" i="3"/>
  <c r="J42" i="5"/>
  <c r="AB40" i="22"/>
  <c r="N40" i="22"/>
  <c r="X48" i="3"/>
  <c r="I42" i="5"/>
  <c r="AH40" i="22"/>
  <c r="O40" i="22"/>
  <c r="AB39" i="22"/>
  <c r="N39" i="22"/>
  <c r="X47" i="3"/>
  <c r="I41" i="5"/>
  <c r="AD39" i="22"/>
  <c r="Y47" i="3"/>
  <c r="J41" i="5"/>
  <c r="AH39" i="22"/>
  <c r="O39" i="22"/>
  <c r="AB38" i="22"/>
  <c r="N38" i="22"/>
  <c r="X46" i="3"/>
  <c r="I40" i="5"/>
  <c r="AD38" i="22"/>
  <c r="Y46" i="3"/>
  <c r="J40" i="5"/>
  <c r="AH38" i="22"/>
  <c r="O38" i="22"/>
  <c r="AD37" i="22"/>
  <c r="Y45" i="3"/>
  <c r="J39" i="5"/>
  <c r="AB37" i="22"/>
  <c r="N37" i="22"/>
  <c r="X45" i="3"/>
  <c r="I39" i="5"/>
  <c r="AH37" i="22"/>
  <c r="O37" i="22"/>
  <c r="AD36" i="22"/>
  <c r="Y44" i="3"/>
  <c r="J38" i="5"/>
  <c r="AH36" i="22"/>
  <c r="O36" i="22"/>
  <c r="AD35" i="22"/>
  <c r="Y43" i="3"/>
  <c r="J37" i="5"/>
  <c r="AB35" i="22"/>
  <c r="N35" i="22"/>
  <c r="X43" i="3"/>
  <c r="I37" i="5"/>
  <c r="AH35" i="22"/>
  <c r="O35" i="22"/>
  <c r="AB33" i="22"/>
  <c r="N33" i="22"/>
  <c r="X41" i="3"/>
  <c r="I35" i="5"/>
  <c r="AD33" i="22"/>
  <c r="Y41" i="3"/>
  <c r="J35" i="5"/>
  <c r="AH33" i="22"/>
  <c r="O33" i="22"/>
  <c r="AD32" i="22"/>
  <c r="Y40" i="3"/>
  <c r="J34" i="5"/>
  <c r="AB32" i="22"/>
  <c r="N32" i="22"/>
  <c r="X40" i="3"/>
  <c r="I34" i="5"/>
  <c r="AH32" i="22"/>
  <c r="O32" i="22"/>
  <c r="AD31" i="22"/>
  <c r="Y39" i="3"/>
  <c r="J33" i="5"/>
  <c r="AD30" i="22"/>
  <c r="Y38" i="3"/>
  <c r="J32" i="5"/>
  <c r="AB29" i="22"/>
  <c r="N29" i="22"/>
  <c r="X37" i="3"/>
  <c r="I31" i="5"/>
  <c r="J31" i="5"/>
  <c r="Y37" i="3"/>
  <c r="AD29" i="22"/>
  <c r="AB28" i="22"/>
  <c r="N28" i="22"/>
  <c r="X36" i="3"/>
  <c r="I30" i="5"/>
  <c r="J30" i="5"/>
  <c r="Y36" i="3"/>
  <c r="AD28" i="22"/>
  <c r="AH28" i="22"/>
  <c r="O28" i="22"/>
  <c r="AH27" i="22"/>
  <c r="O27" i="22"/>
  <c r="AB27" i="22"/>
  <c r="N27" i="22"/>
  <c r="X35" i="3"/>
  <c r="I29" i="5"/>
  <c r="AH26" i="22"/>
  <c r="O26" i="22"/>
  <c r="AB26" i="22"/>
  <c r="N26" i="22"/>
  <c r="X34" i="3"/>
  <c r="I28" i="5"/>
  <c r="J27" i="5"/>
  <c r="Y33" i="3"/>
  <c r="AD25" i="22"/>
  <c r="J26" i="5"/>
  <c r="Y32" i="3"/>
  <c r="AD24" i="22"/>
  <c r="AB23" i="22"/>
  <c r="N23" i="22"/>
  <c r="X31" i="3"/>
  <c r="I25" i="5"/>
  <c r="J25" i="5"/>
  <c r="Y31" i="3"/>
  <c r="AD23" i="22"/>
  <c r="AB22" i="22"/>
  <c r="N22" i="22"/>
  <c r="X30" i="3"/>
  <c r="I24" i="5"/>
  <c r="AD22" i="22"/>
  <c r="Y30" i="3"/>
  <c r="J24" i="5"/>
  <c r="AH22" i="22"/>
  <c r="O22" i="22"/>
  <c r="AB21" i="22"/>
  <c r="N21" i="22"/>
  <c r="X29" i="3"/>
  <c r="I23" i="5"/>
  <c r="AD21" i="22"/>
  <c r="Y29" i="3"/>
  <c r="J23" i="5"/>
  <c r="AH21" i="22"/>
  <c r="O21" i="22"/>
  <c r="AD20" i="22"/>
  <c r="Y24" i="6" s="1"/>
  <c r="Y28" i="3"/>
  <c r="J22" i="5"/>
  <c r="AB20" i="22"/>
  <c r="X24" i="6" s="1"/>
  <c r="N20" i="22"/>
  <c r="X28" i="3"/>
  <c r="I22" i="5"/>
  <c r="AH20" i="22"/>
  <c r="O20" i="22"/>
  <c r="AD19" i="22"/>
  <c r="Y23" i="6" s="1"/>
  <c r="Y27" i="3"/>
  <c r="J21" i="5"/>
  <c r="AB19" i="22"/>
  <c r="X23" i="6" s="1"/>
  <c r="N19" i="22"/>
  <c r="X27" i="3"/>
  <c r="I21" i="5"/>
  <c r="AH19" i="22"/>
  <c r="O19" i="22"/>
  <c r="AD18" i="22"/>
  <c r="Y26" i="3"/>
  <c r="J20" i="5"/>
  <c r="AB18" i="22"/>
  <c r="N18" i="22"/>
  <c r="X26" i="3"/>
  <c r="I20" i="5"/>
  <c r="AH18" i="22"/>
  <c r="O18" i="22"/>
  <c r="AB16" i="22"/>
  <c r="N16" i="22"/>
  <c r="X24" i="3"/>
  <c r="I18" i="5"/>
  <c r="AD16" i="22"/>
  <c r="Y20" i="6" s="1"/>
  <c r="Y24" i="3"/>
  <c r="J18" i="5"/>
  <c r="AH16" i="22"/>
  <c r="AD20" i="6" s="1"/>
  <c r="O16" i="22"/>
  <c r="AB15" i="22"/>
  <c r="N15" i="22"/>
  <c r="X23" i="3"/>
  <c r="I17" i="5"/>
  <c r="AD15" i="22"/>
  <c r="Y19" i="6" s="1"/>
  <c r="Y23" i="3"/>
  <c r="J17" i="5"/>
  <c r="AH15" i="22"/>
  <c r="AD19" i="6" s="1"/>
  <c r="O15" i="22"/>
  <c r="AD14" i="22"/>
  <c r="Y18" i="6" s="1"/>
  <c r="Y22" i="3"/>
  <c r="J16" i="5"/>
  <c r="AB14" i="22"/>
  <c r="X18" i="6" s="1"/>
  <c r="N14" i="22"/>
  <c r="X22" i="3"/>
  <c r="I16" i="5"/>
  <c r="AH14" i="22"/>
  <c r="AD18" i="6" s="1"/>
  <c r="O14" i="22"/>
  <c r="AD13" i="22"/>
  <c r="Y17" i="6" s="1"/>
  <c r="Y21" i="3"/>
  <c r="J15" i="5"/>
  <c r="AB13" i="22"/>
  <c r="X17" i="6" s="1"/>
  <c r="N13" i="22"/>
  <c r="X21" i="3"/>
  <c r="I15" i="5"/>
  <c r="AH13" i="22"/>
  <c r="AD17" i="6" s="1"/>
  <c r="O13" i="22"/>
  <c r="AH12" i="22"/>
  <c r="AD16" i="6" s="1"/>
  <c r="O12" i="22"/>
  <c r="AH10" i="22"/>
  <c r="O10" i="22"/>
  <c r="AB10" i="22"/>
  <c r="N10" i="22"/>
  <c r="X18" i="3"/>
  <c r="I12" i="5"/>
  <c r="AB9" i="22"/>
  <c r="N9" i="22"/>
  <c r="X17" i="3"/>
  <c r="I11" i="5"/>
  <c r="J11" i="5"/>
  <c r="Y17" i="3"/>
  <c r="AD9" i="22"/>
  <c r="Y13" i="6" s="1"/>
  <c r="AH9" i="22"/>
  <c r="O9" i="22"/>
  <c r="J10" i="5"/>
  <c r="Y16" i="3"/>
  <c r="AD8" i="22"/>
  <c r="Y12" i="6" s="1"/>
  <c r="AB8" i="22"/>
  <c r="X12" i="6" s="1"/>
  <c r="N8" i="22"/>
  <c r="X16" i="3"/>
  <c r="I10" i="5"/>
  <c r="AH8" i="22"/>
  <c r="O8" i="22"/>
  <c r="AB7" i="22"/>
  <c r="X11" i="6" s="1"/>
  <c r="N7" i="22"/>
  <c r="X15" i="3"/>
  <c r="I9" i="5"/>
  <c r="BE71" i="17"/>
  <c r="D116" i="12"/>
  <c r="L116" i="12" s="1"/>
  <c r="BD71" i="17"/>
  <c r="D115" i="12"/>
  <c r="BC71" i="17"/>
  <c r="D114" i="12"/>
  <c r="BB71" i="17"/>
  <c r="D113" i="12"/>
  <c r="BA71" i="17"/>
  <c r="D112" i="12"/>
  <c r="AZ71" i="17"/>
  <c r="D111" i="12"/>
  <c r="AY71" i="17"/>
  <c r="D110" i="12"/>
  <c r="AX71" i="17"/>
  <c r="D109" i="12"/>
  <c r="AD42" i="22"/>
  <c r="Y50" i="3"/>
  <c r="J44" i="5"/>
  <c r="AD11" i="22"/>
  <c r="Y15" i="6" s="1"/>
  <c r="Y19" i="3"/>
  <c r="J13" i="5"/>
  <c r="G55" i="12"/>
  <c r="H55" i="12"/>
  <c r="D24" i="2"/>
  <c r="E20" i="19"/>
  <c r="G20" i="19" s="1"/>
  <c r="C13" i="17"/>
  <c r="C10" i="17"/>
  <c r="G56" i="12"/>
  <c r="E56" i="12"/>
  <c r="H56" i="12"/>
  <c r="J56" i="12" s="1"/>
  <c r="Q72" i="22"/>
  <c r="J72" i="22"/>
  <c r="P36" i="22"/>
  <c r="K38" i="5" s="1"/>
  <c r="AA36" i="22"/>
  <c r="I36" i="22"/>
  <c r="J7" i="22"/>
  <c r="Q7" i="22"/>
  <c r="L9" i="5" s="1"/>
  <c r="V14" i="6"/>
  <c r="V27" i="6"/>
  <c r="U24" i="6"/>
  <c r="U27" i="6"/>
  <c r="V25" i="6"/>
  <c r="V23" i="6"/>
  <c r="V11" i="6"/>
  <c r="V26" i="6"/>
  <c r="U28" i="6"/>
  <c r="V28" i="6"/>
  <c r="U26" i="6"/>
  <c r="V24" i="6"/>
  <c r="U23" i="6"/>
  <c r="V15" i="6"/>
  <c r="G71" i="12"/>
  <c r="AP68" i="17"/>
  <c r="C51" i="12"/>
  <c r="D55" i="12"/>
  <c r="AR68" i="17"/>
  <c r="C51" i="10"/>
  <c r="AS68" i="17"/>
  <c r="F12" i="17"/>
  <c r="E8" i="19" s="1"/>
  <c r="G8" i="19" s="1"/>
  <c r="D49" i="12"/>
  <c r="I49" i="12" s="1"/>
  <c r="V68" i="17"/>
  <c r="J50" i="12" l="1"/>
  <c r="AD23" i="6"/>
  <c r="Y22" i="6"/>
  <c r="X22" i="6"/>
  <c r="AD22" i="6"/>
  <c r="X20" i="6"/>
  <c r="H36" i="5"/>
  <c r="G36" i="5"/>
  <c r="G49" i="12"/>
  <c r="H49" i="12"/>
  <c r="J49" i="12" s="1"/>
  <c r="E49" i="12"/>
  <c r="AH43" i="22"/>
  <c r="AD26" i="6" s="1"/>
  <c r="O43" i="22"/>
  <c r="AH31" i="22"/>
  <c r="AD14" i="6" s="1"/>
  <c r="O31" i="22"/>
  <c r="AB31" i="22"/>
  <c r="X14" i="6" s="1"/>
  <c r="N31" i="22"/>
  <c r="X39" i="3"/>
  <c r="I33" i="5"/>
  <c r="AB30" i="22"/>
  <c r="X13" i="6" s="1"/>
  <c r="N30" i="22"/>
  <c r="X38" i="3"/>
  <c r="I32" i="5"/>
  <c r="AH30" i="22"/>
  <c r="AD13" i="6" s="1"/>
  <c r="O30" i="22"/>
  <c r="AB25" i="22"/>
  <c r="X8" i="6" s="1"/>
  <c r="N25" i="22"/>
  <c r="X33" i="3"/>
  <c r="I27" i="5"/>
  <c r="AH25" i="22"/>
  <c r="AD8" i="6" s="1"/>
  <c r="O25" i="22"/>
  <c r="AB24" i="22"/>
  <c r="N24" i="22"/>
  <c r="X32" i="3"/>
  <c r="I26" i="5"/>
  <c r="AH24" i="22"/>
  <c r="O24" i="22"/>
  <c r="H67" i="5"/>
  <c r="G67" i="5"/>
  <c r="W73" i="3"/>
  <c r="W71" i="4"/>
  <c r="V71" i="4"/>
  <c r="W70" i="4"/>
  <c r="V70" i="4"/>
  <c r="V73" i="3"/>
  <c r="AF65" i="22"/>
  <c r="M67" i="5"/>
  <c r="AJ65" i="22"/>
  <c r="H61" i="5"/>
  <c r="G61" i="5"/>
  <c r="V67" i="3"/>
  <c r="W65" i="4"/>
  <c r="V65" i="4"/>
  <c r="W67" i="3"/>
  <c r="AF59" i="22"/>
  <c r="H49" i="5"/>
  <c r="G49" i="5"/>
  <c r="W55" i="3"/>
  <c r="V55" i="3"/>
  <c r="W56" i="4"/>
  <c r="V56" i="4"/>
  <c r="AF47" i="22"/>
  <c r="M49" i="5"/>
  <c r="AJ47" i="22"/>
  <c r="M43" i="5"/>
  <c r="AJ41" i="22"/>
  <c r="M31" i="5"/>
  <c r="AJ29" i="22"/>
  <c r="M25" i="5"/>
  <c r="AJ23" i="22"/>
  <c r="G19" i="5"/>
  <c r="H19" i="5"/>
  <c r="W25" i="3"/>
  <c r="V25" i="3"/>
  <c r="V29" i="4"/>
  <c r="W29" i="4"/>
  <c r="V30" i="4"/>
  <c r="W30" i="4"/>
  <c r="AF17" i="22"/>
  <c r="M19" i="5"/>
  <c r="AJ17" i="22"/>
  <c r="H14" i="5"/>
  <c r="G14" i="5"/>
  <c r="W20" i="3"/>
  <c r="V20" i="3"/>
  <c r="AF12" i="22"/>
  <c r="H7" i="5"/>
  <c r="G7" i="5"/>
  <c r="V13" i="3"/>
  <c r="W13" i="3"/>
  <c r="W18" i="4"/>
  <c r="V19" i="4"/>
  <c r="V18" i="4"/>
  <c r="W19" i="4"/>
  <c r="AF5" i="22"/>
  <c r="M7" i="5"/>
  <c r="AJ5" i="22"/>
  <c r="C20" i="14"/>
  <c r="C21" i="14"/>
  <c r="H6" i="5"/>
  <c r="G6" i="5"/>
  <c r="V12" i="3"/>
  <c r="W12" i="3"/>
  <c r="V8" i="4"/>
  <c r="W8" i="4"/>
  <c r="V9" i="4"/>
  <c r="W7" i="4"/>
  <c r="V7" i="4"/>
  <c r="W9" i="4"/>
  <c r="AF4" i="22"/>
  <c r="Y8" i="6"/>
  <c r="Y33" i="6"/>
  <c r="U23" i="5"/>
  <c r="C25" i="14"/>
  <c r="M6" i="5"/>
  <c r="AJ4" i="22"/>
  <c r="L76" i="5"/>
  <c r="L77" i="5"/>
  <c r="B75" i="10"/>
  <c r="B33" i="11"/>
  <c r="J54" i="10"/>
  <c r="C16" i="13"/>
  <c r="C9" i="11"/>
  <c r="D9" i="11" s="1"/>
  <c r="D10" i="11" s="1"/>
  <c r="D11" i="11" s="1"/>
  <c r="C67" i="10"/>
  <c r="D67" i="10" s="1"/>
  <c r="D68" i="10" s="1"/>
  <c r="D69" i="10" s="1"/>
  <c r="D70" i="10" s="1"/>
  <c r="C54" i="10"/>
  <c r="C12" i="9"/>
  <c r="D12" i="9" s="1"/>
  <c r="C25" i="2"/>
  <c r="E22" i="19"/>
  <c r="G22" i="19" s="1"/>
  <c r="G29" i="2"/>
  <c r="D17" i="11"/>
  <c r="F19" i="2"/>
  <c r="D20" i="9"/>
  <c r="C28" i="2"/>
  <c r="D21" i="9"/>
  <c r="D102" i="12"/>
  <c r="J114" i="12" s="1"/>
  <c r="AQ71" i="17"/>
  <c r="G52" i="12"/>
  <c r="H52" i="12"/>
  <c r="J52" i="12" s="1"/>
  <c r="E52" i="12"/>
  <c r="D105" i="12"/>
  <c r="AT71" i="17"/>
  <c r="G53" i="12"/>
  <c r="H53" i="12"/>
  <c r="J53" i="12" s="1"/>
  <c r="E53" i="12"/>
  <c r="L106" i="12"/>
  <c r="H106" i="12"/>
  <c r="K106" i="12" s="1"/>
  <c r="J106" i="12"/>
  <c r="L107" i="12"/>
  <c r="H107" i="12"/>
  <c r="J107" i="12"/>
  <c r="D108" i="12"/>
  <c r="AW71" i="17"/>
  <c r="H54" i="12"/>
  <c r="J54" i="12" s="1"/>
  <c r="E54" i="12"/>
  <c r="G54" i="12"/>
  <c r="L100" i="12"/>
  <c r="H100" i="12"/>
  <c r="J100" i="12"/>
  <c r="L99" i="12"/>
  <c r="H99" i="12"/>
  <c r="J99" i="12"/>
  <c r="L98" i="12"/>
  <c r="H98" i="12"/>
  <c r="J98" i="12"/>
  <c r="L97" i="12"/>
  <c r="H97" i="12"/>
  <c r="J97" i="12"/>
  <c r="L96" i="12"/>
  <c r="H96" i="12"/>
  <c r="J96" i="12"/>
  <c r="L95" i="12"/>
  <c r="H95" i="12"/>
  <c r="J95" i="12"/>
  <c r="L94" i="12"/>
  <c r="H94" i="12"/>
  <c r="J94" i="12"/>
  <c r="L93" i="12"/>
  <c r="H93" i="12"/>
  <c r="L92" i="12"/>
  <c r="H92" i="12"/>
  <c r="L91" i="12"/>
  <c r="H91" i="12"/>
  <c r="L90" i="12"/>
  <c r="H90" i="12"/>
  <c r="L89" i="12"/>
  <c r="H89" i="12"/>
  <c r="L88" i="12"/>
  <c r="H88" i="12"/>
  <c r="L87" i="12"/>
  <c r="H87" i="12"/>
  <c r="L86" i="12"/>
  <c r="H86" i="12"/>
  <c r="L85" i="12"/>
  <c r="H85" i="12"/>
  <c r="L84" i="12"/>
  <c r="H84" i="12"/>
  <c r="L83" i="12"/>
  <c r="H83" i="12"/>
  <c r="L82" i="12"/>
  <c r="H82" i="12"/>
  <c r="AH42" i="22"/>
  <c r="AD25" i="6" s="1"/>
  <c r="O42" i="22"/>
  <c r="AB42" i="22"/>
  <c r="X25" i="6" s="1"/>
  <c r="N42" i="22"/>
  <c r="X50" i="3"/>
  <c r="I44" i="5"/>
  <c r="AH11" i="22"/>
  <c r="AD15" i="6" s="1"/>
  <c r="O11" i="22"/>
  <c r="AB11" i="22"/>
  <c r="X15" i="6" s="1"/>
  <c r="N11" i="22"/>
  <c r="X19" i="3"/>
  <c r="I13" i="5"/>
  <c r="AB6" i="22"/>
  <c r="N6" i="22"/>
  <c r="X14" i="3"/>
  <c r="I8" i="5"/>
  <c r="AH6" i="22"/>
  <c r="O6" i="22"/>
  <c r="H68" i="5"/>
  <c r="G68" i="5"/>
  <c r="W74" i="3"/>
  <c r="V74" i="3"/>
  <c r="AF66" i="22"/>
  <c r="M68" i="5"/>
  <c r="AJ66" i="22"/>
  <c r="H66" i="5"/>
  <c r="G66" i="5"/>
  <c r="V69" i="4"/>
  <c r="W72" i="3"/>
  <c r="V72" i="3"/>
  <c r="W69" i="4"/>
  <c r="AF64" i="22"/>
  <c r="M66" i="5"/>
  <c r="AJ64" i="22"/>
  <c r="M65" i="5"/>
  <c r="AJ63" i="22"/>
  <c r="H65" i="5"/>
  <c r="G65" i="5"/>
  <c r="V71" i="3"/>
  <c r="W71" i="3"/>
  <c r="AF63" i="22"/>
  <c r="H64" i="5"/>
  <c r="G64" i="5"/>
  <c r="V68" i="4"/>
  <c r="V70" i="3"/>
  <c r="W68" i="4"/>
  <c r="W70" i="3"/>
  <c r="AF62" i="22"/>
  <c r="M64" i="5"/>
  <c r="AJ62" i="22"/>
  <c r="H63" i="5"/>
  <c r="G63" i="5"/>
  <c r="V69" i="3"/>
  <c r="W66" i="4"/>
  <c r="W67" i="4"/>
  <c r="V67" i="4"/>
  <c r="V66" i="4"/>
  <c r="W69" i="3"/>
  <c r="AF61" i="22"/>
  <c r="M63" i="5"/>
  <c r="AJ61" i="22"/>
  <c r="H62" i="5"/>
  <c r="G62" i="5"/>
  <c r="V68" i="3"/>
  <c r="W68" i="3"/>
  <c r="AF60" i="22"/>
  <c r="M62" i="5"/>
  <c r="AJ60" i="22"/>
  <c r="M61" i="5"/>
  <c r="AJ59" i="22"/>
  <c r="H60" i="5"/>
  <c r="G60" i="5"/>
  <c r="V64" i="4"/>
  <c r="V66" i="3"/>
  <c r="W66" i="3"/>
  <c r="W64" i="4"/>
  <c r="AF58" i="22"/>
  <c r="M60" i="5"/>
  <c r="AJ58" i="22"/>
  <c r="M59" i="5"/>
  <c r="AJ57" i="22"/>
  <c r="H59" i="5"/>
  <c r="G59" i="5"/>
  <c r="W65" i="3"/>
  <c r="W63" i="4"/>
  <c r="V63" i="4"/>
  <c r="V65" i="3"/>
  <c r="AF57" i="22"/>
  <c r="M58" i="5"/>
  <c r="AJ56" i="22"/>
  <c r="H58" i="5"/>
  <c r="G58" i="5"/>
  <c r="V62" i="4"/>
  <c r="W62" i="4"/>
  <c r="W64" i="3"/>
  <c r="V64" i="3"/>
  <c r="AF56" i="22"/>
  <c r="M57" i="5"/>
  <c r="AJ55" i="22"/>
  <c r="H57" i="5"/>
  <c r="G57" i="5"/>
  <c r="W63" i="3"/>
  <c r="V63" i="3"/>
  <c r="W61" i="4"/>
  <c r="V61" i="4"/>
  <c r="AF55" i="22"/>
  <c r="O746" i="23"/>
  <c r="O1642" i="23"/>
  <c r="H56" i="5"/>
  <c r="G56" i="5"/>
  <c r="W62" i="3"/>
  <c r="V16" i="4"/>
  <c r="V17" i="4"/>
  <c r="W17" i="4"/>
  <c r="V62" i="3"/>
  <c r="W16" i="4"/>
  <c r="AF54" i="22"/>
  <c r="M56" i="5"/>
  <c r="AJ54" i="22"/>
  <c r="H55" i="5"/>
  <c r="G55" i="5"/>
  <c r="V59" i="4"/>
  <c r="W59" i="4"/>
  <c r="V60" i="4"/>
  <c r="V61" i="3"/>
  <c r="W60" i="4"/>
  <c r="W61" i="3"/>
  <c r="AF53" i="22"/>
  <c r="M55" i="5"/>
  <c r="AJ53" i="22"/>
  <c r="H54" i="5"/>
  <c r="G54" i="5"/>
  <c r="V10" i="4"/>
  <c r="W10" i="4"/>
  <c r="W60" i="3"/>
  <c r="V60" i="3"/>
  <c r="AF52" i="22"/>
  <c r="M54" i="5"/>
  <c r="AJ52" i="22"/>
  <c r="H53" i="5"/>
  <c r="G53" i="5"/>
  <c r="W59" i="3"/>
  <c r="V59" i="3"/>
  <c r="AF51" i="22"/>
  <c r="M53" i="5"/>
  <c r="AJ51" i="22"/>
  <c r="H52" i="5"/>
  <c r="G52" i="5"/>
  <c r="W58" i="3"/>
  <c r="V58" i="3"/>
  <c r="AF50" i="22"/>
  <c r="M52" i="5"/>
  <c r="AJ50" i="22"/>
  <c r="H51" i="5"/>
  <c r="G51" i="5"/>
  <c r="V57" i="4"/>
  <c r="V57" i="3"/>
  <c r="W57" i="4"/>
  <c r="V58" i="4"/>
  <c r="W57" i="3"/>
  <c r="W58" i="4"/>
  <c r="AF49" i="22"/>
  <c r="M51" i="5"/>
  <c r="AJ49" i="22"/>
  <c r="H50" i="5"/>
  <c r="G50" i="5"/>
  <c r="W56" i="3"/>
  <c r="V56" i="3"/>
  <c r="AF48" i="22"/>
  <c r="M50" i="5"/>
  <c r="AJ48" i="22"/>
  <c r="H48" i="5"/>
  <c r="G48" i="5"/>
  <c r="V54" i="3"/>
  <c r="W54" i="3"/>
  <c r="V55" i="4"/>
  <c r="W55" i="4"/>
  <c r="AF46" i="22"/>
  <c r="M48" i="5"/>
  <c r="AJ46" i="22"/>
  <c r="H47" i="5"/>
  <c r="G47" i="5"/>
  <c r="W53" i="3"/>
  <c r="V53" i="3"/>
  <c r="V54" i="4"/>
  <c r="W54" i="4"/>
  <c r="AF45" i="22"/>
  <c r="M47" i="5"/>
  <c r="AJ45" i="22"/>
  <c r="H46" i="5"/>
  <c r="G46" i="5"/>
  <c r="W52" i="3"/>
  <c r="V52" i="3"/>
  <c r="W53" i="4"/>
  <c r="V53" i="4"/>
  <c r="AF44" i="22"/>
  <c r="M46" i="5"/>
  <c r="AJ44" i="22"/>
  <c r="H45" i="5"/>
  <c r="G45" i="5"/>
  <c r="W51" i="3"/>
  <c r="V51" i="3"/>
  <c r="W52" i="4"/>
  <c r="V52" i="4"/>
  <c r="AF43" i="22"/>
  <c r="H43" i="5"/>
  <c r="G43" i="5"/>
  <c r="V49" i="3"/>
  <c r="W49" i="3"/>
  <c r="W50" i="4"/>
  <c r="W51" i="4"/>
  <c r="V51" i="4"/>
  <c r="V50" i="4"/>
  <c r="AF41" i="22"/>
  <c r="H42" i="5"/>
  <c r="G42" i="5"/>
  <c r="V48" i="3"/>
  <c r="W48" i="3"/>
  <c r="V49" i="4"/>
  <c r="W49" i="4"/>
  <c r="AF40" i="22"/>
  <c r="M42" i="5"/>
  <c r="AJ40" i="22"/>
  <c r="H41" i="5"/>
  <c r="G41" i="5"/>
  <c r="V47" i="3"/>
  <c r="W47" i="3"/>
  <c r="AF39" i="22"/>
  <c r="M41" i="5"/>
  <c r="AJ39" i="22"/>
  <c r="H40" i="5"/>
  <c r="G40" i="5"/>
  <c r="V46" i="3"/>
  <c r="W46" i="3"/>
  <c r="V48" i="4"/>
  <c r="W48" i="4"/>
  <c r="AF38" i="22"/>
  <c r="M40" i="5"/>
  <c r="AJ38" i="22"/>
  <c r="H39" i="5"/>
  <c r="G39" i="5"/>
  <c r="V45" i="3"/>
  <c r="W45" i="3"/>
  <c r="V47" i="4"/>
  <c r="W47" i="4"/>
  <c r="W46" i="4"/>
  <c r="V46" i="4"/>
  <c r="AF37" i="22"/>
  <c r="M39" i="5"/>
  <c r="AJ37" i="22"/>
  <c r="M38" i="5"/>
  <c r="AJ36" i="22"/>
  <c r="H37" i="5"/>
  <c r="G37" i="5"/>
  <c r="W43" i="3"/>
  <c r="V43" i="3"/>
  <c r="W45" i="4"/>
  <c r="V45" i="4"/>
  <c r="AF35" i="22"/>
  <c r="M37" i="5"/>
  <c r="AJ35" i="22"/>
  <c r="H35" i="5"/>
  <c r="G35" i="5"/>
  <c r="W41" i="3"/>
  <c r="V41" i="3"/>
  <c r="W43" i="4"/>
  <c r="V43" i="4"/>
  <c r="AF33" i="22"/>
  <c r="M35" i="5"/>
  <c r="AJ33" i="22"/>
  <c r="H34" i="5"/>
  <c r="G34" i="5"/>
  <c r="W40" i="3"/>
  <c r="V40" i="3"/>
  <c r="V42" i="4"/>
  <c r="W42" i="4"/>
  <c r="AF32" i="22"/>
  <c r="M34" i="5"/>
  <c r="AJ32" i="22"/>
  <c r="H31" i="5"/>
  <c r="G31" i="5"/>
  <c r="W37" i="3"/>
  <c r="V37" i="3"/>
  <c r="V39" i="4"/>
  <c r="W39" i="4"/>
  <c r="W40" i="4"/>
  <c r="V40" i="4"/>
  <c r="AF29" i="22"/>
  <c r="H30" i="5"/>
  <c r="G30" i="5"/>
  <c r="W36" i="3"/>
  <c r="V36" i="3"/>
  <c r="W14" i="4"/>
  <c r="V13" i="4"/>
  <c r="W13" i="4"/>
  <c r="V14" i="4"/>
  <c r="AF28" i="22"/>
  <c r="M30" i="5"/>
  <c r="AJ28" i="22"/>
  <c r="M29" i="5"/>
  <c r="AJ27" i="22"/>
  <c r="H29" i="5"/>
  <c r="G29" i="5"/>
  <c r="V35" i="3"/>
  <c r="W35" i="3"/>
  <c r="W11" i="4"/>
  <c r="V11" i="4"/>
  <c r="W12" i="4"/>
  <c r="V12" i="4"/>
  <c r="AF27" i="22"/>
  <c r="M28" i="5"/>
  <c r="AJ26" i="22"/>
  <c r="H28" i="5"/>
  <c r="G28" i="5"/>
  <c r="W34" i="3"/>
  <c r="V34" i="3"/>
  <c r="W38" i="4"/>
  <c r="V38" i="4"/>
  <c r="AF26" i="22"/>
  <c r="M27" i="5"/>
  <c r="AJ25" i="22"/>
  <c r="H26" i="5"/>
  <c r="G26" i="5"/>
  <c r="V32" i="3"/>
  <c r="W32" i="3"/>
  <c r="AF24" i="22"/>
  <c r="M26" i="5"/>
  <c r="AJ24" i="22"/>
  <c r="H25" i="5"/>
  <c r="G25" i="5"/>
  <c r="V31" i="3"/>
  <c r="W31" i="3"/>
  <c r="V35" i="4"/>
  <c r="W35" i="4"/>
  <c r="AF23" i="22"/>
  <c r="H24" i="5"/>
  <c r="G24" i="5"/>
  <c r="V30" i="3"/>
  <c r="W30" i="3"/>
  <c r="V34" i="4"/>
  <c r="W34" i="4"/>
  <c r="AF22" i="22"/>
  <c r="M24" i="5"/>
  <c r="AJ22" i="22"/>
  <c r="H23" i="5"/>
  <c r="G23" i="5"/>
  <c r="V29" i="3"/>
  <c r="W29" i="3"/>
  <c r="W33" i="4"/>
  <c r="V33" i="4"/>
  <c r="AF21" i="22"/>
  <c r="M23" i="5"/>
  <c r="AJ21" i="22"/>
  <c r="H22" i="5"/>
  <c r="G22" i="5"/>
  <c r="V28" i="3"/>
  <c r="W28" i="3"/>
  <c r="W32" i="4"/>
  <c r="V32" i="4"/>
  <c r="AF20" i="22"/>
  <c r="M22" i="5"/>
  <c r="AJ20" i="22"/>
  <c r="AF24" i="6" s="1"/>
  <c r="H21" i="5"/>
  <c r="G21" i="5"/>
  <c r="V27" i="3"/>
  <c r="W27" i="3"/>
  <c r="V31" i="4"/>
  <c r="W31" i="4"/>
  <c r="AF19" i="22"/>
  <c r="M21" i="5"/>
  <c r="AJ19" i="22"/>
  <c r="H20" i="5"/>
  <c r="G20" i="5"/>
  <c r="V26" i="3"/>
  <c r="W26" i="3"/>
  <c r="AF18" i="22"/>
  <c r="AA22" i="6" s="1"/>
  <c r="M20" i="5"/>
  <c r="AJ18" i="22"/>
  <c r="AF22" i="6" s="1"/>
  <c r="H18" i="5"/>
  <c r="G18" i="5"/>
  <c r="W24" i="3"/>
  <c r="V24" i="3"/>
  <c r="W28" i="4"/>
  <c r="V28" i="4"/>
  <c r="AF16" i="22"/>
  <c r="M18" i="5"/>
  <c r="AJ16" i="22"/>
  <c r="AF20" i="6" s="1"/>
  <c r="H17" i="5"/>
  <c r="G17" i="5"/>
  <c r="W23" i="3"/>
  <c r="V23" i="3"/>
  <c r="AF15" i="22"/>
  <c r="M17" i="5"/>
  <c r="AJ15" i="22"/>
  <c r="AF19" i="6" s="1"/>
  <c r="H16" i="5"/>
  <c r="G16" i="5"/>
  <c r="V22" i="3"/>
  <c r="W22" i="3"/>
  <c r="V27" i="4"/>
  <c r="W27" i="4"/>
  <c r="AF14" i="22"/>
  <c r="AA18" i="6" s="1"/>
  <c r="AB18" i="6" s="1"/>
  <c r="M16" i="5"/>
  <c r="AJ14" i="22"/>
  <c r="AF18" i="6" s="1"/>
  <c r="H15" i="5"/>
  <c r="G15" i="5"/>
  <c r="W21" i="3"/>
  <c r="V21" i="3"/>
  <c r="W25" i="4"/>
  <c r="V26" i="4"/>
  <c r="V25" i="4"/>
  <c r="W26" i="4"/>
  <c r="AF13" i="22"/>
  <c r="M15" i="5"/>
  <c r="AJ13" i="22"/>
  <c r="M14" i="5"/>
  <c r="AJ12" i="22"/>
  <c r="M12" i="5"/>
  <c r="AJ10" i="22"/>
  <c r="H12" i="5"/>
  <c r="G12" i="5"/>
  <c r="W18" i="3"/>
  <c r="V18" i="3"/>
  <c r="W23" i="4"/>
  <c r="V23" i="4"/>
  <c r="AF10" i="22"/>
  <c r="H11" i="5"/>
  <c r="G11" i="5"/>
  <c r="V17" i="3"/>
  <c r="W17" i="3"/>
  <c r="V15" i="4"/>
  <c r="V22" i="4"/>
  <c r="W15" i="4"/>
  <c r="W22" i="4"/>
  <c r="AF9" i="22"/>
  <c r="M11" i="5"/>
  <c r="AJ9" i="22"/>
  <c r="H10" i="5"/>
  <c r="G10" i="5"/>
  <c r="W16" i="3"/>
  <c r="V16" i="3"/>
  <c r="V21" i="4"/>
  <c r="W21" i="4"/>
  <c r="AF8" i="22"/>
  <c r="M10" i="5"/>
  <c r="AJ8" i="22"/>
  <c r="H9" i="5"/>
  <c r="G9" i="5"/>
  <c r="W15" i="3"/>
  <c r="V15" i="3"/>
  <c r="W20" i="4"/>
  <c r="V20" i="4"/>
  <c r="AF7" i="22"/>
  <c r="H116" i="12"/>
  <c r="L115" i="12"/>
  <c r="H115" i="12"/>
  <c r="L114" i="12"/>
  <c r="H114" i="12"/>
  <c r="L113" i="12"/>
  <c r="H113" i="12"/>
  <c r="L112" i="12"/>
  <c r="H112" i="12"/>
  <c r="J112" i="12"/>
  <c r="L111" i="12"/>
  <c r="H111" i="12"/>
  <c r="K111" i="12" s="1"/>
  <c r="J111" i="12"/>
  <c r="L110" i="12"/>
  <c r="H110" i="12"/>
  <c r="J110" i="12"/>
  <c r="L109" i="12"/>
  <c r="H109" i="12"/>
  <c r="J109" i="12"/>
  <c r="G33" i="2"/>
  <c r="D18" i="11"/>
  <c r="H19" i="2"/>
  <c r="D28" i="2"/>
  <c r="D22" i="9"/>
  <c r="G72" i="12"/>
  <c r="G73" i="12"/>
  <c r="C19" i="13"/>
  <c r="D71" i="10"/>
  <c r="F12" i="9"/>
  <c r="G12" i="9" s="1"/>
  <c r="D25" i="2"/>
  <c r="E23" i="19"/>
  <c r="G23" i="19" s="1"/>
  <c r="AH72" i="22"/>
  <c r="O72" i="22"/>
  <c r="AJ72" i="22" s="1"/>
  <c r="AB36" i="22"/>
  <c r="X19" i="6" s="1"/>
  <c r="N36" i="22"/>
  <c r="X44" i="3"/>
  <c r="I38" i="5"/>
  <c r="AH7" i="22"/>
  <c r="AD11" i="6" s="1"/>
  <c r="O7" i="22"/>
  <c r="AP71" i="17"/>
  <c r="D101" i="12"/>
  <c r="J113" i="12" s="1"/>
  <c r="E51" i="12"/>
  <c r="H51" i="12"/>
  <c r="J51" i="12" s="1"/>
  <c r="G51" i="12"/>
  <c r="AR71" i="17"/>
  <c r="D103" i="12"/>
  <c r="J115" i="12" s="1"/>
  <c r="AS71" i="17"/>
  <c r="D104" i="12"/>
  <c r="J116" i="12" s="1"/>
  <c r="V71" i="17"/>
  <c r="D81" i="12"/>
  <c r="J93" i="12" s="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X9" i="6"/>
  <c r="Y9" i="6"/>
  <c r="AD9" i="6"/>
  <c r="Y14" i="6"/>
  <c r="Y28" i="6"/>
  <c r="X26" i="6"/>
  <c r="AD28" i="6"/>
  <c r="Y26" i="6"/>
  <c r="Y25" i="6"/>
  <c r="AD24" i="6"/>
  <c r="Y11" i="6"/>
  <c r="X28" i="6"/>
  <c r="Y27" i="6"/>
  <c r="X27" i="6"/>
  <c r="AD12" i="6"/>
  <c r="D17" i="15"/>
  <c r="C18" i="15"/>
  <c r="E28" i="19"/>
  <c r="G28" i="19" s="1"/>
  <c r="K76" i="5"/>
  <c r="K77" i="5"/>
  <c r="U19" i="6"/>
  <c r="U33" i="6"/>
  <c r="I55" i="12"/>
  <c r="J55" i="12" s="1"/>
  <c r="E55" i="12"/>
  <c r="AA27" i="6" l="1"/>
  <c r="AB27" i="6" s="1"/>
  <c r="AB22" i="6"/>
  <c r="AA17" i="6"/>
  <c r="AB17" i="6" s="1"/>
  <c r="AF17" i="6"/>
  <c r="AF16" i="6"/>
  <c r="AA12" i="6"/>
  <c r="AB12" i="6" s="1"/>
  <c r="AF12" i="6"/>
  <c r="AA11" i="6"/>
  <c r="AB11" i="6" s="1"/>
  <c r="K112" i="12"/>
  <c r="R36" i="5"/>
  <c r="Q36" i="5"/>
  <c r="AJ43" i="22"/>
  <c r="AF26" i="6" s="1"/>
  <c r="M45" i="5"/>
  <c r="M33" i="5"/>
  <c r="AJ31" i="22"/>
  <c r="AF14" i="6" s="1"/>
  <c r="W39" i="3"/>
  <c r="W41" i="4"/>
  <c r="H33" i="5"/>
  <c r="V41" i="4"/>
  <c r="G33" i="5"/>
  <c r="V39" i="3"/>
  <c r="AF31" i="22"/>
  <c r="AA14" i="6" s="1"/>
  <c r="AB14" i="6" s="1"/>
  <c r="V38" i="3"/>
  <c r="G32" i="5"/>
  <c r="AF30" i="22"/>
  <c r="AA13" i="6" s="1"/>
  <c r="AB13" i="6" s="1"/>
  <c r="W38" i="3"/>
  <c r="H32" i="5"/>
  <c r="AJ30" i="22"/>
  <c r="AF13" i="6" s="1"/>
  <c r="M32" i="5"/>
  <c r="H27" i="5"/>
  <c r="V33" i="3"/>
  <c r="W33" i="3"/>
  <c r="G27" i="5"/>
  <c r="W37" i="4"/>
  <c r="W36" i="4"/>
  <c r="V37" i="4"/>
  <c r="AF25" i="22"/>
  <c r="V36" i="4"/>
  <c r="R67" i="5"/>
  <c r="Q67" i="5"/>
  <c r="R61" i="5"/>
  <c r="Q61" i="5"/>
  <c r="R49" i="5"/>
  <c r="Q49" i="5"/>
  <c r="R19" i="5"/>
  <c r="Q19" i="5"/>
  <c r="R14" i="5"/>
  <c r="Q14" i="5"/>
  <c r="R7" i="5"/>
  <c r="Q7" i="5"/>
  <c r="R6" i="5"/>
  <c r="Q6" i="5"/>
  <c r="AA8" i="6"/>
  <c r="AB8" i="6" s="1"/>
  <c r="AF8" i="6"/>
  <c r="D63" i="9"/>
  <c r="D13" i="9"/>
  <c r="E12" i="9"/>
  <c r="E63" i="9"/>
  <c r="C63" i="9"/>
  <c r="L102" i="12"/>
  <c r="H102" i="12"/>
  <c r="J102" i="12"/>
  <c r="L105" i="12"/>
  <c r="H105" i="12"/>
  <c r="K105" i="12" s="1"/>
  <c r="J105" i="12"/>
  <c r="L108" i="12"/>
  <c r="H108" i="12"/>
  <c r="K108" i="12" s="1"/>
  <c r="J108" i="12"/>
  <c r="M44" i="5"/>
  <c r="AJ42" i="22"/>
  <c r="AF25" i="6" s="1"/>
  <c r="H44" i="5"/>
  <c r="G44" i="5"/>
  <c r="V50" i="3"/>
  <c r="W50" i="3"/>
  <c r="AF42" i="22"/>
  <c r="AA25" i="6" s="1"/>
  <c r="AB25" i="6" s="1"/>
  <c r="M13" i="5"/>
  <c r="AJ11" i="22"/>
  <c r="AF15" i="6" s="1"/>
  <c r="H13" i="5"/>
  <c r="G13" i="5"/>
  <c r="W19" i="3"/>
  <c r="V19" i="3"/>
  <c r="W24" i="4"/>
  <c r="V24" i="4"/>
  <c r="AF11" i="22"/>
  <c r="H8" i="5"/>
  <c r="G8" i="5"/>
  <c r="V14" i="3"/>
  <c r="W14" i="3"/>
  <c r="AF6" i="22"/>
  <c r="AA10" i="6" s="1"/>
  <c r="AB10" i="6" s="1"/>
  <c r="M8" i="5"/>
  <c r="AJ6" i="22"/>
  <c r="R68" i="5"/>
  <c r="Q68" i="5"/>
  <c r="R66" i="5"/>
  <c r="Q66" i="5"/>
  <c r="R65" i="5"/>
  <c r="Q65" i="5"/>
  <c r="R64" i="5"/>
  <c r="Q64" i="5"/>
  <c r="R63" i="5"/>
  <c r="Q63" i="5"/>
  <c r="R62" i="5"/>
  <c r="Q62" i="5"/>
  <c r="R60" i="5"/>
  <c r="Q60" i="5"/>
  <c r="R59" i="5"/>
  <c r="Q59" i="5"/>
  <c r="P59" i="5"/>
  <c r="R58" i="5"/>
  <c r="Q58" i="5"/>
  <c r="R57" i="5"/>
  <c r="Q57" i="5"/>
  <c r="C112" i="8"/>
  <c r="C111" i="8"/>
  <c r="R56" i="5"/>
  <c r="Q56" i="5"/>
  <c r="R55" i="5"/>
  <c r="Q55" i="5"/>
  <c r="R54" i="5"/>
  <c r="Q54" i="5"/>
  <c r="R53" i="5"/>
  <c r="Q53" i="5"/>
  <c r="R52" i="5"/>
  <c r="Q52" i="5"/>
  <c r="R51" i="5"/>
  <c r="Q51" i="5"/>
  <c r="R50" i="5"/>
  <c r="Q50" i="5"/>
  <c r="R48" i="5"/>
  <c r="Q48" i="5"/>
  <c r="R47" i="5"/>
  <c r="Q47" i="5"/>
  <c r="R46" i="5"/>
  <c r="Q46" i="5"/>
  <c r="R45" i="5"/>
  <c r="Q45" i="5"/>
  <c r="R43" i="5"/>
  <c r="Q43" i="5"/>
  <c r="R42" i="5"/>
  <c r="Q42" i="5"/>
  <c r="R41" i="5"/>
  <c r="Q41" i="5"/>
  <c r="R40" i="5"/>
  <c r="Q40" i="5"/>
  <c r="R39" i="5"/>
  <c r="Q39" i="5"/>
  <c r="R37" i="5"/>
  <c r="Q37" i="5"/>
  <c r="R35" i="5"/>
  <c r="Q35" i="5"/>
  <c r="R34" i="5"/>
  <c r="Q34" i="5"/>
  <c r="R31" i="5"/>
  <c r="Q31" i="5"/>
  <c r="R30" i="5"/>
  <c r="Q30" i="5"/>
  <c r="R29" i="5"/>
  <c r="Q29" i="5"/>
  <c r="R28" i="5"/>
  <c r="Q28" i="5"/>
  <c r="R26" i="5"/>
  <c r="Q26" i="5"/>
  <c r="R25" i="5"/>
  <c r="Q25" i="5"/>
  <c r="R24" i="5"/>
  <c r="Q24" i="5"/>
  <c r="R23" i="5"/>
  <c r="Q23" i="5"/>
  <c r="R22" i="5"/>
  <c r="Q22" i="5"/>
  <c r="R21" i="5"/>
  <c r="Q21" i="5"/>
  <c r="R20" i="5"/>
  <c r="Q20" i="5"/>
  <c r="R18" i="5"/>
  <c r="Q18" i="5"/>
  <c r="R17" i="5"/>
  <c r="Q17" i="5"/>
  <c r="R16" i="5"/>
  <c r="Q16" i="5"/>
  <c r="R15" i="5"/>
  <c r="Q15" i="5"/>
  <c r="R12" i="5"/>
  <c r="Q12" i="5"/>
  <c r="R11" i="5"/>
  <c r="Q11" i="5"/>
  <c r="R10" i="5"/>
  <c r="Q10" i="5"/>
  <c r="R9" i="5"/>
  <c r="Q9" i="5"/>
  <c r="G13" i="9"/>
  <c r="H12" i="9"/>
  <c r="H38" i="5"/>
  <c r="G38" i="5"/>
  <c r="V44" i="3"/>
  <c r="W44" i="3"/>
  <c r="AF36" i="22"/>
  <c r="AA19" i="6" s="1"/>
  <c r="AB19" i="6" s="1"/>
  <c r="M9" i="5"/>
  <c r="AJ7" i="22"/>
  <c r="AF11" i="6" s="1"/>
  <c r="L101" i="12"/>
  <c r="H101" i="12"/>
  <c r="J101" i="12"/>
  <c r="L103" i="12"/>
  <c r="H103" i="12"/>
  <c r="J103" i="12"/>
  <c r="L104" i="12"/>
  <c r="H104" i="12"/>
  <c r="J104" i="12"/>
  <c r="L81" i="12"/>
  <c r="H81" i="12"/>
  <c r="K93" i="12" s="1"/>
  <c r="E29" i="19"/>
  <c r="G29" i="19" s="1"/>
  <c r="H32" i="15"/>
  <c r="I32" i="15" s="1"/>
  <c r="AF27" i="6"/>
  <c r="AA21" i="6"/>
  <c r="AB21" i="6" s="1"/>
  <c r="AF21" i="6"/>
  <c r="AA16" i="6"/>
  <c r="AB16" i="6" s="1"/>
  <c r="AA9" i="6"/>
  <c r="AB9" i="6" s="1"/>
  <c r="AF9" i="6"/>
  <c r="K107" i="12"/>
  <c r="K100" i="12"/>
  <c r="K99" i="12"/>
  <c r="K98" i="12"/>
  <c r="K97" i="12"/>
  <c r="K96" i="12"/>
  <c r="K95" i="12"/>
  <c r="K94" i="12"/>
  <c r="AA28" i="6"/>
  <c r="AB28" i="6" s="1"/>
  <c r="AF28" i="6"/>
  <c r="AA26" i="6"/>
  <c r="AB26" i="6" s="1"/>
  <c r="AA24" i="6"/>
  <c r="AB24" i="6" s="1"/>
  <c r="AA23" i="6"/>
  <c r="AB23" i="6" s="1"/>
  <c r="AF23" i="6"/>
  <c r="AA20" i="6"/>
  <c r="AB20" i="6" s="1"/>
  <c r="K110" i="12"/>
  <c r="K109" i="12"/>
  <c r="E7" i="19"/>
  <c r="G7" i="19" s="1"/>
  <c r="D42" i="15"/>
  <c r="X10" i="6"/>
  <c r="X33" i="6"/>
  <c r="U22" i="5"/>
  <c r="AD10" i="6"/>
  <c r="AD33" i="6"/>
  <c r="R33" i="5" l="1"/>
  <c r="Q33" i="5"/>
  <c r="R32" i="5"/>
  <c r="Q32" i="5"/>
  <c r="R27" i="5"/>
  <c r="Q27" i="5"/>
  <c r="E64" i="9"/>
  <c r="C64" i="9"/>
  <c r="P58" i="5"/>
  <c r="P57" i="5"/>
  <c r="P56" i="5"/>
  <c r="P55" i="5"/>
  <c r="P54" i="5"/>
  <c r="AF10" i="6"/>
  <c r="AF33" i="6"/>
  <c r="Y16" i="5"/>
  <c r="Y15" i="5"/>
  <c r="Y14" i="5"/>
  <c r="Y13" i="5"/>
  <c r="Y12" i="5"/>
  <c r="Y11" i="5"/>
  <c r="Y10" i="5"/>
  <c r="Y9" i="5"/>
  <c r="Y8" i="5"/>
  <c r="Y7" i="5"/>
  <c r="E13" i="9"/>
  <c r="D14" i="9"/>
  <c r="D64" i="9"/>
  <c r="K114" i="12"/>
  <c r="K102" i="12"/>
  <c r="R44" i="5"/>
  <c r="Q44" i="5"/>
  <c r="P44" i="5"/>
  <c r="R13" i="5"/>
  <c r="Q13" i="5"/>
  <c r="P13" i="5"/>
  <c r="P36" i="5"/>
  <c r="R8" i="5"/>
  <c r="Q8" i="5"/>
  <c r="P8" i="5"/>
  <c r="H13" i="9"/>
  <c r="G14" i="9"/>
  <c r="R38" i="5"/>
  <c r="Q38" i="5"/>
  <c r="P38" i="5"/>
  <c r="K113" i="12"/>
  <c r="K101" i="12"/>
  <c r="K115" i="12"/>
  <c r="K103" i="12"/>
  <c r="K116" i="12"/>
  <c r="K104" i="12"/>
  <c r="P60" i="5"/>
  <c r="P63" i="5"/>
  <c r="P64" i="5"/>
  <c r="P62" i="5"/>
  <c r="P66" i="5"/>
  <c r="P65" i="5"/>
  <c r="M76" i="5"/>
  <c r="M77" i="5"/>
  <c r="AA15" i="6"/>
  <c r="AB15" i="6" s="1"/>
  <c r="AA33" i="6"/>
  <c r="AB33" i="6" s="1"/>
  <c r="P61" i="5"/>
  <c r="P49" i="5"/>
  <c r="P19" i="5"/>
  <c r="P14" i="5"/>
  <c r="P7" i="5"/>
  <c r="P6" i="5"/>
  <c r="P67" i="5"/>
  <c r="P10" i="5"/>
  <c r="P9" i="5"/>
  <c r="P68" i="5"/>
  <c r="P53" i="5"/>
  <c r="P52" i="5"/>
  <c r="P51" i="5"/>
  <c r="P50" i="5"/>
  <c r="P48" i="5"/>
  <c r="P42" i="5"/>
  <c r="P40" i="5"/>
  <c r="P37" i="5"/>
  <c r="P34" i="5"/>
  <c r="P32" i="5"/>
  <c r="P20" i="5"/>
  <c r="P47" i="5"/>
  <c r="P46" i="5"/>
  <c r="P45" i="5"/>
  <c r="P43" i="5"/>
  <c r="P41" i="5"/>
  <c r="P39" i="5"/>
  <c r="P35" i="5"/>
  <c r="P33" i="5"/>
  <c r="P27" i="5"/>
  <c r="P26" i="5"/>
  <c r="P25" i="5"/>
  <c r="P24" i="5"/>
  <c r="P22" i="5"/>
  <c r="P21" i="5"/>
  <c r="P31" i="5"/>
  <c r="P30" i="5"/>
  <c r="P29" i="5"/>
  <c r="P28" i="5"/>
  <c r="P23" i="5"/>
  <c r="P18" i="5"/>
  <c r="P17" i="5"/>
  <c r="P16" i="5"/>
  <c r="P15" i="5"/>
  <c r="P12" i="5"/>
  <c r="P11" i="5"/>
  <c r="G77" i="5"/>
  <c r="G76" i="5"/>
  <c r="T16" i="5" l="1"/>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E14" i="9"/>
  <c r="D15" i="9"/>
  <c r="D65" i="9"/>
  <c r="H14" i="9"/>
  <c r="G15" i="9"/>
  <c r="H76" i="5"/>
  <c r="U24" i="5"/>
  <c r="U25" i="5"/>
  <c r="C65" i="9"/>
  <c r="E65" i="9"/>
  <c r="E49" i="19" l="1"/>
  <c r="G49" i="19" s="1"/>
  <c r="C78" i="10"/>
  <c r="B6" i="10"/>
  <c r="E11" i="19"/>
  <c r="G11" i="19" s="1"/>
  <c r="C79" i="10"/>
  <c r="E13" i="19"/>
  <c r="G13"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J4" i="19" l="1"/>
  <c r="C3" i="19"/>
  <c r="E3" i="19"/>
  <c r="K4" i="19"/>
  <c r="F15" i="13"/>
  <c r="G15" i="13"/>
  <c r="D15" i="13"/>
  <c r="E15" i="13"/>
  <c r="C15" i="13"/>
  <c r="C34" i="2"/>
  <c r="D26" i="16"/>
  <c r="F38" i="16"/>
  <c r="J6" i="19"/>
  <c r="K6" i="19"/>
  <c r="C39" i="16" l="1"/>
  <c r="E39" i="16"/>
  <c r="D20" i="11"/>
  <c r="L19" i="2"/>
  <c r="E26" i="16"/>
  <c r="D27" i="16"/>
  <c r="E40" i="16" s="1"/>
  <c r="D39" i="16"/>
  <c r="C40" i="16"/>
  <c r="E27" i="16" l="1"/>
  <c r="D28" i="16"/>
  <c r="D40" i="16"/>
  <c r="C41" i="16"/>
  <c r="E41" i="16"/>
  <c r="E28" i="16" l="1"/>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<sst xmlns="http://schemas.openxmlformats.org/spreadsheetml/2006/main" count="4752" uniqueCount="1736">
  <si>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Commercial Auto</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</si>
  <si>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</si>
  <si>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</si>
  <si>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</si>
  <si>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</si>
  <si>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</si>
  <si>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</si>
  <si>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</si>
  <si>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</si>
  <si>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</si>
  <si>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</si>
  <si>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</si>
  <si>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</si>
  <si>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</si>
  <si>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</si>
  <si>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</si>
  <si>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</si>
  <si>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</si>
  <si>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</si>
  <si>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</si>
  <si>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</si>
  <si>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</si>
  <si>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</si>
  <si>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</si>
  <si>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</si>
  <si>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</si>
  <si>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</si>
  <si>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</si>
  <si>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</si>
  <si>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</si>
  <si>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</si>
  <si>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</si>
  <si>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</si>
  <si>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</si>
  <si>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</si>
  <si>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</si>
  <si>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</si>
  <si>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</si>
  <si>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</si>
  <si>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</si>
  <si>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</si>
  <si>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</si>
  <si>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</si>
  <si>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</si>
  <si>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</si>
  <si>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</si>
  <si>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</si>
  <si>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</si>
  <si>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</si>
  <si>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</si>
  <si>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</si>
  <si>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</si>
  <si>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</si>
  <si>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</si>
  <si>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</si>
  <si>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</si>
  <si>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</si>
  <si>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</si>
  <si>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</si>
  <si>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</si>
  <si>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</si>
  <si>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</si>
  <si>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</si>
  <si>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</si>
  <si>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</si>
  <si>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</si>
  <si>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</si>
  <si>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</si>
  <si>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</si>
  <si>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</si>
  <si>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</si>
  <si>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</si>
  <si>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</si>
  <si>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</si>
  <si>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</si>
  <si>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</si>
  <si>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</si>
  <si>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</si>
  <si>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</si>
  <si>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</si>
  <si>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</si>
  <si>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</si>
  <si>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</si>
  <si>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</si>
  <si>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</si>
  <si>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</si>
  <si>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</si>
  <si>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</si>
  <si>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</si>
  <si>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</si>
  <si>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</si>
  <si>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</si>
  <si>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</si>
  <si>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</si>
  <si>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v2.6.0 — 07/31/2026 — built from config/config.yaml (see DECISIONS.md in the repo for every judgment call).</t>
  </si>
  <si>
    <t>Calendar-Year Plan Loss Ratio — Commercial Auto</t>
  </si>
  <si>
    <t>Plan year 2027 | one workbook per LOB; combos are BU x state | generated by src/build_workbook.py v2.6.0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</si>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</sst>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F71-4F93-8286-8E6FCC77D6E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FE-4F35-B1C2-DEDBB585D94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FE-4F35-B1C2-DEDBB585D94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F2FE-4F35-B1C2-DEDBB585D94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2FE-4F35-B1C2-DEDBB585D94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049-4C85-8BB8-770235FFBC8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49-4C85-8BB8-770235FFBC8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049-4C85-8BB8-770235FFBC8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049-4C85-8BB8-770235FFBC8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47-4FBC-BF2A-941A6DAA771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47-4FBC-BF2A-941A6DAA77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2B5-445B-9DD7-E1E49783C41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2B5-445B-9DD7-E1E49783C41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2B5-445B-9DD7-E1E49783C41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2B5-445B-9DD7-E1E49783C41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ACD-4933-89C2-5AE06D85D87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58D-49B0-93F7-E4ACD8EE3D5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58D-49B0-93F7-E4ACD8EE3D5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58D-49B0-93F7-E4ACD8EE3D5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288-458A-B227-E9EF6B6C2D1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288-458A-B227-E9EF6B6C2D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C76-4A27-AF4D-E8731D2F4C7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C76-4A27-AF4D-E8731D2F4C7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DD4-4B09-971A-4DD21B7D6EA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DD4-4B09-971A-4DD21B7D6EA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7F4-4DC4-82F5-B829148C26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DA9-4545-93E7-7A456D9428F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DA9-4545-93E7-7A456D9428F9}"/>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ADA9-4545-93E7-7A456D9428F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BD-460D-BE34-3580BB497CA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882-49FD-B3E9-73BF1698BE4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882-49FD-B3E9-73BF1698BE4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A6A-4167-9D3A-E98FAB3CA6B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A6A-4167-9D3A-E98FAB3CA6B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A6A-4167-9D3A-E98FAB3CA6B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A6A-4167-9D3A-E98FAB3CA6B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41-4901-9091-5972E797F74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41-4901-9091-5972E797F74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32000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0.68799999999999994</v>
      </c>
      <c r="D13" s="11" t="s">
        <v>181</v>
      </c>
      <c r="E13" s="58">
        <v>0.05</v>
      </c>
      <c r="F13" s="59">
        <v>1</v>
      </c>
      <c r="G13" s="59">
        <v>0.99</v>
      </c>
      <c r="H13" s="60">
        <v>46295</v>
      </c>
      <c r="I13" s="59">
        <v>0.995</v>
      </c>
      <c r="J13" s="61"/>
      <c r="K13" s="61"/>
      <c r="L13" s="62">
        <v>84000</v>
      </c>
      <c r="M13" s="58"/>
      <c r="N13" s="63">
        <v>1</v>
      </c>
      <c r="O13" s="13"/>
      <c r="P13" s="11" t="s">
        <v>116</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102</v>
      </c>
      <c r="B14" s="11" t="s">
        <v>183</v>
      </c>
      <c r="C14" s="29">
        <v>0.67200000000000004</v>
      </c>
      <c r="D14" s="11" t="s">
        <v>181</v>
      </c>
      <c r="E14" s="58">
        <v>0.05</v>
      </c>
      <c r="F14" s="59">
        <v>1</v>
      </c>
      <c r="G14" s="59">
        <v>0.99</v>
      </c>
      <c r="H14" s="60">
        <v>46295</v>
      </c>
      <c r="I14" s="59">
        <v>1.01</v>
      </c>
      <c r="J14" s="61"/>
      <c r="K14" s="61"/>
      <c r="L14" s="62">
        <v>68000</v>
      </c>
      <c r="M14" s="58"/>
      <c r="N14" s="63">
        <v>1</v>
      </c>
      <c r="O14" s="13"/>
      <c r="P14" s="11" t="s">
        <v>116</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102</v>
      </c>
      <c r="B15" s="11" t="s">
        <v>184</v>
      </c>
      <c r="C15" s="29">
        <v>0.7</v>
      </c>
      <c r="D15" s="11" t="s">
        <v>181</v>
      </c>
      <c r="E15" s="58">
        <v>0.05</v>
      </c>
      <c r="F15" s="59">
        <v>1</v>
      </c>
      <c r="G15" s="59">
        <v>1</v>
      </c>
      <c r="H15" s="60">
        <v>46295</v>
      </c>
      <c r="I15" s="59">
        <v>1</v>
      </c>
      <c r="J15" s="61"/>
      <c r="K15" s="61"/>
      <c r="L15" s="62">
        <v>52000</v>
      </c>
      <c r="M15" s="58"/>
      <c r="N15" s="63">
        <v>1</v>
      </c>
      <c r="O15" s="13"/>
      <c r="P15" s="11" t="s">
        <v>113</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102</v>
      </c>
      <c r="B16" s="11" t="s">
        <v>185</v>
      </c>
      <c r="C16" s="29">
        <v>0.68400000000000005</v>
      </c>
      <c r="D16" s="11" t="s">
        <v>181</v>
      </c>
      <c r="E16" s="58">
        <v>0.05</v>
      </c>
      <c r="F16" s="59">
        <v>1</v>
      </c>
      <c r="G16" s="59">
        <v>0.99</v>
      </c>
      <c r="H16" s="60">
        <v>46295</v>
      </c>
      <c r="I16" s="59">
        <v>1.0049999999999999</v>
      </c>
      <c r="J16" s="61"/>
      <c r="K16" s="61"/>
      <c r="L16" s="62">
        <v>36000</v>
      </c>
      <c r="M16" s="58"/>
      <c r="N16" s="63">
        <v>1</v>
      </c>
      <c r="O16" s="13"/>
      <c r="P16" s="11" t="s">
        <v>116</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102</v>
      </c>
      <c r="B17" s="11" t="s">
        <v>186</v>
      </c>
      <c r="C17" s="29">
        <v>0.66800000000000004</v>
      </c>
      <c r="D17" s="11" t="s">
        <v>181</v>
      </c>
      <c r="E17" s="58">
        <v>0.05</v>
      </c>
      <c r="F17" s="59">
        <v>1</v>
      </c>
      <c r="G17" s="59">
        <v>0.99</v>
      </c>
      <c r="H17" s="60">
        <v>46295</v>
      </c>
      <c r="I17" s="59">
        <v>0.98499999999999999</v>
      </c>
      <c r="J17" s="61">
        <v>0.98</v>
      </c>
      <c r="K17" s="61">
        <v>0.99</v>
      </c>
      <c r="L17" s="62">
        <v>88000</v>
      </c>
      <c r="M17" s="58"/>
      <c r="N17" s="63">
        <v>1</v>
      </c>
      <c r="O17" s="13"/>
      <c r="P17" s="11" t="s">
        <v>116</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102</v>
      </c>
      <c r="B18" s="11" t="s">
        <v>187</v>
      </c>
      <c r="C18" s="29">
        <v>0.69599999999999995</v>
      </c>
      <c r="D18" s="11" t="s">
        <v>181</v>
      </c>
      <c r="E18" s="58">
        <v>0.05</v>
      </c>
      <c r="F18" s="59">
        <v>1</v>
      </c>
      <c r="G18" s="59">
        <v>0.99</v>
      </c>
      <c r="H18" s="60">
        <v>46295</v>
      </c>
      <c r="I18" s="59">
        <v>1</v>
      </c>
      <c r="J18" s="61"/>
      <c r="K18" s="61"/>
      <c r="L18" s="62">
        <v>72000</v>
      </c>
      <c r="M18" s="58"/>
      <c r="N18" s="63">
        <v>1</v>
      </c>
      <c r="O18" s="13"/>
      <c r="P18" s="11" t="s">
        <v>116</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102</v>
      </c>
      <c r="B19" s="11" t="s">
        <v>188</v>
      </c>
      <c r="C19" s="29">
        <v>0.68</v>
      </c>
      <c r="D19" s="11" t="s">
        <v>181</v>
      </c>
      <c r="E19" s="58">
        <v>0.05</v>
      </c>
      <c r="F19" s="59">
        <v>1</v>
      </c>
      <c r="G19" s="59">
        <v>0.99</v>
      </c>
      <c r="H19" s="60">
        <v>46295</v>
      </c>
      <c r="I19" s="59">
        <v>0.98</v>
      </c>
      <c r="J19" s="61"/>
      <c r="K19" s="61"/>
      <c r="L19" s="62">
        <v>56000</v>
      </c>
      <c r="M19" s="58"/>
      <c r="N19" s="63">
        <v>1</v>
      </c>
      <c r="O19" s="13"/>
      <c r="P19" s="11" t="s">
        <v>116</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102</v>
      </c>
      <c r="B20" s="11" t="s">
        <v>189</v>
      </c>
      <c r="C20" s="29">
        <v>0.66400000000000003</v>
      </c>
      <c r="D20" s="11" t="s">
        <v>181</v>
      </c>
      <c r="E20" s="58">
        <v>0.05</v>
      </c>
      <c r="F20" s="59">
        <v>1</v>
      </c>
      <c r="G20" s="59">
        <v>0.99</v>
      </c>
      <c r="H20" s="60">
        <v>46295</v>
      </c>
      <c r="I20" s="59">
        <v>0.995</v>
      </c>
      <c r="J20" s="61"/>
      <c r="K20" s="61"/>
      <c r="L20" s="62">
        <v>40000</v>
      </c>
      <c r="M20" s="58"/>
      <c r="N20" s="63">
        <v>1</v>
      </c>
      <c r="O20" s="13"/>
      <c r="P20" s="11" t="s">
        <v>116</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102</v>
      </c>
      <c r="B21" s="11" t="s">
        <v>190</v>
      </c>
      <c r="C21" s="29">
        <v>0.69199999999999995</v>
      </c>
      <c r="D21" s="11" t="s">
        <v>181</v>
      </c>
      <c r="E21" s="58">
        <v>0.05</v>
      </c>
      <c r="F21" s="59">
        <v>1</v>
      </c>
      <c r="G21" s="59">
        <v>0.99</v>
      </c>
      <c r="H21" s="60">
        <v>46295</v>
      </c>
      <c r="I21" s="59">
        <v>1.01</v>
      </c>
      <c r="J21" s="61"/>
      <c r="K21" s="61"/>
      <c r="L21" s="62">
        <v>92000</v>
      </c>
      <c r="M21" s="58"/>
      <c r="N21" s="63">
        <v>1</v>
      </c>
      <c r="O21" s="13"/>
      <c r="P21" s="11" t="s">
        <v>116</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102</v>
      </c>
      <c r="B22" s="11" t="s">
        <v>191</v>
      </c>
      <c r="C22" s="29">
        <v>0.67600000000000005</v>
      </c>
      <c r="D22" s="11" t="s">
        <v>181</v>
      </c>
      <c r="E22" s="58">
        <v>0.05</v>
      </c>
      <c r="F22" s="59">
        <v>1</v>
      </c>
      <c r="G22" s="59">
        <v>0.99</v>
      </c>
      <c r="H22" s="60">
        <v>46295</v>
      </c>
      <c r="I22" s="59">
        <v>0.99</v>
      </c>
      <c r="J22" s="61"/>
      <c r="K22" s="61"/>
      <c r="L22" s="62">
        <v>76000</v>
      </c>
      <c r="M22" s="58"/>
      <c r="N22" s="63">
        <v>1</v>
      </c>
      <c r="O22" s="13"/>
      <c r="P22" s="11" t="s">
        <v>116</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102</v>
      </c>
      <c r="B23" s="11" t="s">
        <v>192</v>
      </c>
      <c r="C23" s="29">
        <v>0.66</v>
      </c>
      <c r="D23" s="11" t="s">
        <v>181</v>
      </c>
      <c r="E23" s="58">
        <v>0.05</v>
      </c>
      <c r="F23" s="59">
        <v>1</v>
      </c>
      <c r="G23" s="59">
        <v>0.99</v>
      </c>
      <c r="H23" s="60">
        <v>46295</v>
      </c>
      <c r="I23" s="59">
        <v>1.0049999999999999</v>
      </c>
      <c r="J23" s="61"/>
      <c r="K23" s="61"/>
      <c r="L23" s="62">
        <v>60000</v>
      </c>
      <c r="M23" s="58"/>
      <c r="N23" s="63">
        <v>1</v>
      </c>
      <c r="O23" s="13"/>
      <c r="P23" s="11" t="s">
        <v>116</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102</v>
      </c>
      <c r="B24" s="11" t="s">
        <v>193</v>
      </c>
      <c r="C24" s="29">
        <v>0.68799999999999994</v>
      </c>
      <c r="D24" s="11" t="s">
        <v>181</v>
      </c>
      <c r="E24" s="58">
        <v>0.05</v>
      </c>
      <c r="F24" s="59">
        <v>1</v>
      </c>
      <c r="G24" s="59">
        <v>0.99</v>
      </c>
      <c r="H24" s="60">
        <v>46295</v>
      </c>
      <c r="I24" s="59">
        <v>0.98499999999999999</v>
      </c>
      <c r="J24" s="61"/>
      <c r="K24" s="61"/>
      <c r="L24" s="62">
        <v>44000</v>
      </c>
      <c r="M24" s="58"/>
      <c r="N24" s="63">
        <v>1</v>
      </c>
      <c r="O24" s="13"/>
      <c r="P24" s="11" t="s">
        <v>116</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102</v>
      </c>
      <c r="B25" s="11" t="s">
        <v>194</v>
      </c>
      <c r="C25" s="29">
        <v>0.67200000000000004</v>
      </c>
      <c r="D25" s="11" t="s">
        <v>181</v>
      </c>
      <c r="E25" s="58">
        <v>0.05</v>
      </c>
      <c r="F25" s="59">
        <v>1</v>
      </c>
      <c r="G25" s="59">
        <v>0.99</v>
      </c>
      <c r="H25" s="60">
        <v>46295</v>
      </c>
      <c r="I25" s="59">
        <v>1</v>
      </c>
      <c r="J25" s="61"/>
      <c r="K25" s="61"/>
      <c r="L25" s="62">
        <v>96000</v>
      </c>
      <c r="M25" s="58"/>
      <c r="N25" s="63">
        <v>1</v>
      </c>
      <c r="O25" s="13"/>
      <c r="P25" s="11" t="s">
        <v>116</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102</v>
      </c>
      <c r="B26" s="11" t="s">
        <v>195</v>
      </c>
      <c r="C26" s="29">
        <v>0.7</v>
      </c>
      <c r="D26" s="11" t="s">
        <v>181</v>
      </c>
      <c r="E26" s="58">
        <v>0.05</v>
      </c>
      <c r="F26" s="59">
        <v>1</v>
      </c>
      <c r="G26" s="59">
        <v>0.99</v>
      </c>
      <c r="H26" s="60">
        <v>46295</v>
      </c>
      <c r="I26" s="59">
        <v>0.98</v>
      </c>
      <c r="J26" s="61"/>
      <c r="K26" s="61"/>
      <c r="L26" s="62">
        <v>80000</v>
      </c>
      <c r="M26" s="58"/>
      <c r="N26" s="63">
        <v>1</v>
      </c>
      <c r="O26" s="13"/>
      <c r="P26" s="11" t="s">
        <v>116</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102</v>
      </c>
      <c r="B27" s="11" t="s">
        <v>196</v>
      </c>
      <c r="C27" s="29">
        <v>0.68400000000000005</v>
      </c>
      <c r="D27" s="11" t="s">
        <v>181</v>
      </c>
      <c r="E27" s="58">
        <v>0.05</v>
      </c>
      <c r="F27" s="59">
        <v>1</v>
      </c>
      <c r="G27" s="59">
        <v>0.99</v>
      </c>
      <c r="H27" s="60">
        <v>46295</v>
      </c>
      <c r="I27" s="59">
        <v>0.995</v>
      </c>
      <c r="J27" s="61"/>
      <c r="K27" s="61"/>
      <c r="L27" s="62">
        <v>64000</v>
      </c>
      <c r="M27" s="58"/>
      <c r="N27" s="63">
        <v>1</v>
      </c>
      <c r="O27" s="13"/>
      <c r="P27" s="11" t="s">
        <v>116</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102</v>
      </c>
      <c r="B28" s="11" t="s">
        <v>197</v>
      </c>
      <c r="C28" s="29">
        <v>0.66800000000000004</v>
      </c>
      <c r="D28" s="11" t="s">
        <v>181</v>
      </c>
      <c r="E28" s="58">
        <v>0.05</v>
      </c>
      <c r="F28" s="59">
        <v>1</v>
      </c>
      <c r="G28" s="59">
        <v>0.99</v>
      </c>
      <c r="H28" s="60">
        <v>46295</v>
      </c>
      <c r="I28" s="59">
        <v>1.01</v>
      </c>
      <c r="J28" s="61"/>
      <c r="K28" s="61"/>
      <c r="L28" s="62">
        <v>48000</v>
      </c>
      <c r="M28" s="58"/>
      <c r="N28" s="63">
        <v>1</v>
      </c>
      <c r="O28" s="13"/>
      <c r="P28" s="11" t="s">
        <v>116</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102</v>
      </c>
      <c r="B29" s="11" t="s">
        <v>198</v>
      </c>
      <c r="C29" s="29">
        <v>0.69599999999999995</v>
      </c>
      <c r="D29" s="11" t="s">
        <v>181</v>
      </c>
      <c r="E29" s="58">
        <v>0.05</v>
      </c>
      <c r="F29" s="59">
        <v>1</v>
      </c>
      <c r="G29" s="59">
        <v>0.99</v>
      </c>
      <c r="H29" s="60">
        <v>46295</v>
      </c>
      <c r="I29" s="59">
        <v>0.99</v>
      </c>
      <c r="J29" s="61"/>
      <c r="K29" s="61"/>
      <c r="L29" s="62">
        <v>32000</v>
      </c>
      <c r="M29" s="58"/>
      <c r="N29" s="63">
        <v>1</v>
      </c>
      <c r="O29" s="13"/>
      <c r="P29" s="11" t="s">
        <v>116</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102</v>
      </c>
      <c r="B30" s="11" t="s">
        <v>199</v>
      </c>
      <c r="C30" s="29">
        <v>0.68</v>
      </c>
      <c r="D30" s="11" t="s">
        <v>181</v>
      </c>
      <c r="E30" s="58">
        <v>0.05</v>
      </c>
      <c r="F30" s="59">
        <v>1</v>
      </c>
      <c r="G30" s="59">
        <v>0.99</v>
      </c>
      <c r="H30" s="60">
        <v>46295</v>
      </c>
      <c r="I30" s="59">
        <v>1.0049999999999999</v>
      </c>
      <c r="J30" s="61"/>
      <c r="K30" s="61"/>
      <c r="L30" s="62">
        <v>84000</v>
      </c>
      <c r="M30" s="58"/>
      <c r="N30" s="63">
        <v>1</v>
      </c>
      <c r="O30" s="13"/>
      <c r="P30" s="11" t="s">
        <v>116</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102</v>
      </c>
      <c r="B31" s="11" t="s">
        <v>200</v>
      </c>
      <c r="C31" s="29">
        <v>0.66400000000000003</v>
      </c>
      <c r="D31" s="11" t="s">
        <v>181</v>
      </c>
      <c r="E31" s="58">
        <v>0.05</v>
      </c>
      <c r="F31" s="59">
        <v>1</v>
      </c>
      <c r="G31" s="59">
        <v>0.99</v>
      </c>
      <c r="H31" s="60">
        <v>46295</v>
      </c>
      <c r="I31" s="59">
        <v>0.98499999999999999</v>
      </c>
      <c r="J31" s="61"/>
      <c r="K31" s="61"/>
      <c r="L31" s="62">
        <v>68000</v>
      </c>
      <c r="M31" s="58"/>
      <c r="N31" s="63">
        <v>1</v>
      </c>
      <c r="O31" s="13"/>
      <c r="P31" s="11" t="s">
        <v>116</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102</v>
      </c>
      <c r="B32" s="11" t="s">
        <v>201</v>
      </c>
      <c r="C32" s="29">
        <v>0.69199999999999995</v>
      </c>
      <c r="D32" s="11" t="s">
        <v>181</v>
      </c>
      <c r="E32" s="58">
        <v>0.05</v>
      </c>
      <c r="F32" s="59">
        <v>1</v>
      </c>
      <c r="G32" s="59">
        <v>0.99</v>
      </c>
      <c r="H32" s="60">
        <v>46295</v>
      </c>
      <c r="I32" s="59">
        <v>1</v>
      </c>
      <c r="J32" s="61"/>
      <c r="K32" s="61"/>
      <c r="L32" s="62">
        <v>52000</v>
      </c>
      <c r="M32" s="58"/>
      <c r="N32" s="63">
        <v>1</v>
      </c>
      <c r="O32" s="13"/>
      <c r="P32" s="11" t="s">
        <v>116</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202</v>
      </c>
      <c r="B33" s="11" t="s">
        <v>105</v>
      </c>
      <c r="C33" s="29">
        <v>0.67600000000000005</v>
      </c>
      <c r="D33" s="11" t="s">
        <v>181</v>
      </c>
      <c r="E33" s="58">
        <v>0.05</v>
      </c>
      <c r="F33" s="59">
        <v>1</v>
      </c>
      <c r="G33" s="59">
        <v>0.99</v>
      </c>
      <c r="H33" s="60">
        <v>46295</v>
      </c>
      <c r="I33" s="59">
        <v>0.98</v>
      </c>
      <c r="J33" s="61"/>
      <c r="K33" s="61"/>
      <c r="L33" s="62">
        <v>36000</v>
      </c>
      <c r="M33" s="58"/>
      <c r="N33" s="63">
        <v>1</v>
      </c>
      <c r="O33" s="13"/>
      <c r="P33" s="11" t="s">
        <v>116</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202</v>
      </c>
      <c r="B34" s="11" t="s">
        <v>182</v>
      </c>
      <c r="C34" s="29">
        <v>0.66</v>
      </c>
      <c r="D34" s="11" t="s">
        <v>203</v>
      </c>
      <c r="E34" s="58">
        <v>0.08</v>
      </c>
      <c r="F34" s="59">
        <v>1</v>
      </c>
      <c r="G34" s="59">
        <v>0.99</v>
      </c>
      <c r="H34" s="60">
        <v>46295</v>
      </c>
      <c r="I34" s="59">
        <v>0.995</v>
      </c>
      <c r="J34" s="61"/>
      <c r="K34" s="61"/>
      <c r="L34" s="62">
        <v>88000</v>
      </c>
      <c r="M34" s="58">
        <v>0.01</v>
      </c>
      <c r="N34" s="63">
        <v>1</v>
      </c>
      <c r="O34" s="13"/>
      <c r="P34" s="11" t="s">
        <v>116</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202</v>
      </c>
      <c r="B35" s="11" t="s">
        <v>183</v>
      </c>
      <c r="C35" s="29">
        <v>0.68799999999999994</v>
      </c>
      <c r="D35" s="11" t="s">
        <v>181</v>
      </c>
      <c r="E35" s="58">
        <v>0.05</v>
      </c>
      <c r="F35" s="59">
        <v>1</v>
      </c>
      <c r="G35" s="59">
        <v>0.99</v>
      </c>
      <c r="H35" s="60">
        <v>46295</v>
      </c>
      <c r="I35" s="59">
        <v>1.01</v>
      </c>
      <c r="J35" s="61"/>
      <c r="K35" s="61"/>
      <c r="L35" s="62">
        <v>72000</v>
      </c>
      <c r="M35" s="58"/>
      <c r="N35" s="63">
        <v>1.02</v>
      </c>
      <c r="O35" s="13" t="s">
        <v>204</v>
      </c>
      <c r="P35" s="11" t="s">
        <v>116</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202</v>
      </c>
      <c r="B36" s="11" t="s">
        <v>184</v>
      </c>
      <c r="C36" s="29">
        <v>0.67200000000000004</v>
      </c>
      <c r="D36" s="11" t="s">
        <v>181</v>
      </c>
      <c r="E36" s="58">
        <v>0.05</v>
      </c>
      <c r="F36" s="59">
        <v>1</v>
      </c>
      <c r="G36" s="59">
        <v>0.99</v>
      </c>
      <c r="H36" s="60">
        <v>46295</v>
      </c>
      <c r="I36" s="59">
        <v>0.99</v>
      </c>
      <c r="J36" s="61"/>
      <c r="K36" s="61"/>
      <c r="L36" s="62">
        <v>56000</v>
      </c>
      <c r="M36" s="58"/>
      <c r="N36" s="63">
        <v>1</v>
      </c>
      <c r="O36" s="13"/>
      <c r="P36" s="11" t="s">
        <v>116</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202</v>
      </c>
      <c r="B37" s="11" t="s">
        <v>185</v>
      </c>
      <c r="C37" s="29">
        <v>0.7</v>
      </c>
      <c r="D37" s="11" t="s">
        <v>181</v>
      </c>
      <c r="E37" s="58">
        <v>0.05</v>
      </c>
      <c r="F37" s="59">
        <v>1</v>
      </c>
      <c r="G37" s="59">
        <v>0.99</v>
      </c>
      <c r="H37" s="60">
        <v>46295</v>
      </c>
      <c r="I37" s="59">
        <v>1.0049999999999999</v>
      </c>
      <c r="J37" s="61"/>
      <c r="K37" s="61"/>
      <c r="L37" s="62">
        <v>40000</v>
      </c>
      <c r="M37" s="58"/>
      <c r="N37" s="63">
        <v>1</v>
      </c>
      <c r="O37" s="13"/>
      <c r="P37" s="11" t="s">
        <v>116</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202</v>
      </c>
      <c r="B38" s="11" t="s">
        <v>186</v>
      </c>
      <c r="C38" s="29">
        <v>0.68400000000000005</v>
      </c>
      <c r="D38" s="11" t="s">
        <v>181</v>
      </c>
      <c r="E38" s="58">
        <v>0.05</v>
      </c>
      <c r="F38" s="59">
        <v>1</v>
      </c>
      <c r="G38" s="59">
        <v>0.99</v>
      </c>
      <c r="H38" s="60">
        <v>46295</v>
      </c>
      <c r="I38" s="59">
        <v>0.98499999999999999</v>
      </c>
      <c r="J38" s="61"/>
      <c r="K38" s="61"/>
      <c r="L38" s="62">
        <v>92000</v>
      </c>
      <c r="M38" s="58"/>
      <c r="N38" s="63">
        <v>1</v>
      </c>
      <c r="O38" s="13"/>
      <c r="P38" s="11" t="s">
        <v>116</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202</v>
      </c>
      <c r="B39" s="11" t="s">
        <v>187</v>
      </c>
      <c r="C39" s="29">
        <v>0.66800000000000004</v>
      </c>
      <c r="D39" s="11" t="s">
        <v>181</v>
      </c>
      <c r="E39" s="58">
        <v>0.05</v>
      </c>
      <c r="F39" s="59">
        <v>1</v>
      </c>
      <c r="G39" s="59">
        <v>0.99</v>
      </c>
      <c r="H39" s="60">
        <v>46295</v>
      </c>
      <c r="I39" s="59">
        <v>1</v>
      </c>
      <c r="J39" s="61"/>
      <c r="K39" s="61"/>
      <c r="L39" s="62">
        <v>76000</v>
      </c>
      <c r="M39" s="58"/>
      <c r="N39" s="63">
        <v>1</v>
      </c>
      <c r="O39" s="13"/>
      <c r="P39" s="11" t="s">
        <v>116</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202</v>
      </c>
      <c r="B40" s="11" t="s">
        <v>188</v>
      </c>
      <c r="C40" s="29">
        <v>0.69599999999999995</v>
      </c>
      <c r="D40" s="11" t="s">
        <v>181</v>
      </c>
      <c r="E40" s="58">
        <v>0.05</v>
      </c>
      <c r="F40" s="59">
        <v>1</v>
      </c>
      <c r="G40" s="59">
        <v>0.99</v>
      </c>
      <c r="H40" s="60">
        <v>46295</v>
      </c>
      <c r="I40" s="59">
        <v>0.98</v>
      </c>
      <c r="J40" s="61"/>
      <c r="K40" s="61"/>
      <c r="L40" s="62">
        <v>60000</v>
      </c>
      <c r="M40" s="58"/>
      <c r="N40" s="63">
        <v>1</v>
      </c>
      <c r="O40" s="13"/>
      <c r="P40" s="11" t="s">
        <v>116</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202</v>
      </c>
      <c r="B41" s="11" t="s">
        <v>189</v>
      </c>
      <c r="C41" s="29">
        <v>0.68</v>
      </c>
      <c r="D41" s="11" t="s">
        <v>181</v>
      </c>
      <c r="E41" s="58">
        <v>0.05</v>
      </c>
      <c r="F41" s="59">
        <v>1</v>
      </c>
      <c r="G41" s="59">
        <v>0.99</v>
      </c>
      <c r="H41" s="60">
        <v>46295</v>
      </c>
      <c r="I41" s="59">
        <v>0.995</v>
      </c>
      <c r="J41" s="61"/>
      <c r="K41" s="61"/>
      <c r="L41" s="62">
        <v>44000</v>
      </c>
      <c r="M41" s="58"/>
      <c r="N41" s="63">
        <v>1</v>
      </c>
      <c r="O41" s="13"/>
      <c r="P41" s="11" t="s">
        <v>116</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202</v>
      </c>
      <c r="B42" s="11" t="s">
        <v>190</v>
      </c>
      <c r="C42" s="29">
        <v>0.66400000000000003</v>
      </c>
      <c r="D42" s="11" t="s">
        <v>181</v>
      </c>
      <c r="E42" s="58">
        <v>0.05</v>
      </c>
      <c r="F42" s="59">
        <v>1</v>
      </c>
      <c r="G42" s="59">
        <v>0.99</v>
      </c>
      <c r="H42" s="60">
        <v>46295</v>
      </c>
      <c r="I42" s="59">
        <v>1.01</v>
      </c>
      <c r="J42" s="61"/>
      <c r="K42" s="61"/>
      <c r="L42" s="62">
        <v>96000</v>
      </c>
      <c r="M42" s="58"/>
      <c r="N42" s="63">
        <v>1</v>
      </c>
      <c r="O42" s="13"/>
      <c r="P42" s="11" t="s">
        <v>116</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202</v>
      </c>
      <c r="B43" s="11" t="s">
        <v>191</v>
      </c>
      <c r="C43" s="29">
        <v>0.69199999999999995</v>
      </c>
      <c r="D43" s="11" t="s">
        <v>181</v>
      </c>
      <c r="E43" s="58">
        <v>0.05</v>
      </c>
      <c r="F43" s="59">
        <v>1</v>
      </c>
      <c r="G43" s="59">
        <v>0.99</v>
      </c>
      <c r="H43" s="60">
        <v>46295</v>
      </c>
      <c r="I43" s="59">
        <v>0.99</v>
      </c>
      <c r="J43" s="61"/>
      <c r="K43" s="61"/>
      <c r="L43" s="62">
        <v>80000</v>
      </c>
      <c r="M43" s="58"/>
      <c r="N43" s="63">
        <v>1</v>
      </c>
      <c r="O43" s="13"/>
      <c r="P43" s="11" t="s">
        <v>116</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202</v>
      </c>
      <c r="B44" s="11" t="s">
        <v>192</v>
      </c>
      <c r="C44" s="29">
        <v>0.67600000000000005</v>
      </c>
      <c r="D44" s="11" t="s">
        <v>181</v>
      </c>
      <c r="E44" s="58">
        <v>0.05</v>
      </c>
      <c r="F44" s="59">
        <v>1</v>
      </c>
      <c r="G44" s="59">
        <v>0.99</v>
      </c>
      <c r="H44" s="60">
        <v>46295</v>
      </c>
      <c r="I44" s="59">
        <v>1.0049999999999999</v>
      </c>
      <c r="J44" s="61"/>
      <c r="K44" s="61"/>
      <c r="L44" s="62">
        <v>64000</v>
      </c>
      <c r="M44" s="58"/>
      <c r="N44" s="63">
        <v>1</v>
      </c>
      <c r="O44" s="13"/>
      <c r="P44" s="11" t="s">
        <v>116</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202</v>
      </c>
      <c r="B45" s="11" t="s">
        <v>193</v>
      </c>
      <c r="C45" s="29">
        <v>0.66</v>
      </c>
      <c r="D45" s="11" t="s">
        <v>181</v>
      </c>
      <c r="E45" s="58">
        <v>0.05</v>
      </c>
      <c r="F45" s="59">
        <v>1</v>
      </c>
      <c r="G45" s="59">
        <v>0.99</v>
      </c>
      <c r="H45" s="60">
        <v>46295</v>
      </c>
      <c r="I45" s="59">
        <v>0.98499999999999999</v>
      </c>
      <c r="J45" s="61"/>
      <c r="K45" s="61"/>
      <c r="L45" s="62">
        <v>48000</v>
      </c>
      <c r="M45" s="58"/>
      <c r="N45" s="63">
        <v>1</v>
      </c>
      <c r="O45" s="13"/>
      <c r="P45" s="11" t="s">
        <v>116</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202</v>
      </c>
      <c r="B46" s="11" t="s">
        <v>194</v>
      </c>
      <c r="C46" s="29">
        <v>0.68799999999999994</v>
      </c>
      <c r="D46" s="11" t="s">
        <v>181</v>
      </c>
      <c r="E46" s="58">
        <v>0.05</v>
      </c>
      <c r="F46" s="59">
        <v>1</v>
      </c>
      <c r="G46" s="59">
        <v>0.99</v>
      </c>
      <c r="H46" s="60">
        <v>46295</v>
      </c>
      <c r="I46" s="59">
        <v>1</v>
      </c>
      <c r="J46" s="61"/>
      <c r="K46" s="61"/>
      <c r="L46" s="62">
        <v>32000</v>
      </c>
      <c r="M46" s="58"/>
      <c r="N46" s="63">
        <v>1</v>
      </c>
      <c r="O46" s="13"/>
      <c r="P46" s="11" t="s">
        <v>116</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202</v>
      </c>
      <c r="B47" s="11" t="s">
        <v>195</v>
      </c>
      <c r="C47" s="29">
        <v>0.67200000000000004</v>
      </c>
      <c r="D47" s="11" t="s">
        <v>181</v>
      </c>
      <c r="E47" s="58">
        <v>0.05</v>
      </c>
      <c r="F47" s="59">
        <v>1</v>
      </c>
      <c r="G47" s="59">
        <v>0.99</v>
      </c>
      <c r="H47" s="60">
        <v>46295</v>
      </c>
      <c r="I47" s="59">
        <v>0.98</v>
      </c>
      <c r="J47" s="61"/>
      <c r="K47" s="61"/>
      <c r="L47" s="62">
        <v>84000</v>
      </c>
      <c r="M47" s="58"/>
      <c r="N47" s="63">
        <v>1</v>
      </c>
      <c r="O47" s="13"/>
      <c r="P47" s="11" t="s">
        <v>116</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202</v>
      </c>
      <c r="B48" s="11" t="s">
        <v>196</v>
      </c>
      <c r="C48" s="29">
        <v>0.7</v>
      </c>
      <c r="D48" s="11" t="s">
        <v>181</v>
      </c>
      <c r="E48" s="58">
        <v>0.05</v>
      </c>
      <c r="F48" s="59">
        <v>1</v>
      </c>
      <c r="G48" s="59">
        <v>0.99</v>
      </c>
      <c r="H48" s="60">
        <v>46295</v>
      </c>
      <c r="I48" s="59">
        <v>0.995</v>
      </c>
      <c r="J48" s="61"/>
      <c r="K48" s="61"/>
      <c r="L48" s="62">
        <v>68000</v>
      </c>
      <c r="M48" s="58"/>
      <c r="N48" s="63">
        <v>1</v>
      </c>
      <c r="O48" s="13"/>
      <c r="P48" s="11" t="s">
        <v>116</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202</v>
      </c>
      <c r="B49" s="11" t="s">
        <v>197</v>
      </c>
      <c r="C49" s="29">
        <v>0.68400000000000005</v>
      </c>
      <c r="D49" s="11" t="s">
        <v>181</v>
      </c>
      <c r="E49" s="58">
        <v>0.05</v>
      </c>
      <c r="F49" s="59">
        <v>1</v>
      </c>
      <c r="G49" s="59">
        <v>0.99</v>
      </c>
      <c r="H49" s="60">
        <v>46295</v>
      </c>
      <c r="I49" s="59">
        <v>1.01</v>
      </c>
      <c r="J49" s="61"/>
      <c r="K49" s="61"/>
      <c r="L49" s="62">
        <v>52000</v>
      </c>
      <c r="M49" s="58"/>
      <c r="N49" s="63">
        <v>1</v>
      </c>
      <c r="O49" s="13"/>
      <c r="P49" s="11" t="s">
        <v>116</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202</v>
      </c>
      <c r="B50" s="11" t="s">
        <v>198</v>
      </c>
      <c r="C50" s="29">
        <v>0.66800000000000004</v>
      </c>
      <c r="D50" s="11" t="s">
        <v>181</v>
      </c>
      <c r="E50" s="58">
        <v>0.05</v>
      </c>
      <c r="F50" s="59">
        <v>1</v>
      </c>
      <c r="G50" s="59">
        <v>0.99</v>
      </c>
      <c r="H50" s="60">
        <v>46295</v>
      </c>
      <c r="I50" s="59">
        <v>0.99</v>
      </c>
      <c r="J50" s="61"/>
      <c r="K50" s="61"/>
      <c r="L50" s="62">
        <v>36000</v>
      </c>
      <c r="M50" s="58"/>
      <c r="N50" s="63">
        <v>1</v>
      </c>
      <c r="O50" s="13"/>
      <c r="P50" s="11" t="s">
        <v>116</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202</v>
      </c>
      <c r="B51" s="11" t="s">
        <v>199</v>
      </c>
      <c r="C51" s="29">
        <v>0.69599999999999995</v>
      </c>
      <c r="D51" s="11" t="s">
        <v>181</v>
      </c>
      <c r="E51" s="58">
        <v>0.05</v>
      </c>
      <c r="F51" s="59">
        <v>1</v>
      </c>
      <c r="G51" s="59">
        <v>0.99</v>
      </c>
      <c r="H51" s="60">
        <v>46295</v>
      </c>
      <c r="I51" s="59">
        <v>1.0049999999999999</v>
      </c>
      <c r="J51" s="61"/>
      <c r="K51" s="61"/>
      <c r="L51" s="62">
        <v>88000</v>
      </c>
      <c r="M51" s="58"/>
      <c r="N51" s="63">
        <v>1</v>
      </c>
      <c r="O51" s="13"/>
      <c r="P51" s="11" t="s">
        <v>116</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202</v>
      </c>
      <c r="B52" s="11" t="s">
        <v>200</v>
      </c>
      <c r="C52" s="29">
        <v>0.68</v>
      </c>
      <c r="D52" s="11" t="s">
        <v>181</v>
      </c>
      <c r="E52" s="58">
        <v>0.05</v>
      </c>
      <c r="F52" s="59">
        <v>1</v>
      </c>
      <c r="G52" s="59">
        <v>0.99</v>
      </c>
      <c r="H52" s="60">
        <v>46295</v>
      </c>
      <c r="I52" s="59">
        <v>0.98499999999999999</v>
      </c>
      <c r="J52" s="61"/>
      <c r="K52" s="61"/>
      <c r="L52" s="62">
        <v>72000</v>
      </c>
      <c r="M52" s="58"/>
      <c r="N52" s="63">
        <v>1</v>
      </c>
      <c r="O52" s="13"/>
      <c r="P52" s="11" t="s">
        <v>116</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202</v>
      </c>
      <c r="B53" s="11" t="s">
        <v>201</v>
      </c>
      <c r="C53" s="29">
        <v>0.66400000000000003</v>
      </c>
      <c r="D53" s="11" t="s">
        <v>181</v>
      </c>
      <c r="E53" s="58">
        <v>0.05</v>
      </c>
      <c r="F53" s="59">
        <v>1</v>
      </c>
      <c r="G53" s="59">
        <v>0.99</v>
      </c>
      <c r="H53" s="60">
        <v>46295</v>
      </c>
      <c r="I53" s="59">
        <v>1</v>
      </c>
      <c r="J53" s="61"/>
      <c r="K53" s="61"/>
      <c r="L53" s="62">
        <v>56000</v>
      </c>
      <c r="M53" s="58"/>
      <c r="N53" s="63">
        <v>1</v>
      </c>
      <c r="O53" s="13"/>
      <c r="P53" s="11" t="s">
        <v>116</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205</v>
      </c>
      <c r="B54" s="11" t="s">
        <v>105</v>
      </c>
      <c r="C54" s="29">
        <v>0.69199999999999995</v>
      </c>
      <c r="D54" s="11" t="s">
        <v>181</v>
      </c>
      <c r="E54" s="58">
        <v>0.05</v>
      </c>
      <c r="F54" s="59">
        <v>1</v>
      </c>
      <c r="G54" s="59">
        <v>0.99</v>
      </c>
      <c r="H54" s="60">
        <v>46295</v>
      </c>
      <c r="I54" s="59">
        <v>0.98</v>
      </c>
      <c r="J54" s="61"/>
      <c r="K54" s="61"/>
      <c r="L54" s="62">
        <v>40000</v>
      </c>
      <c r="M54" s="58"/>
      <c r="N54" s="63">
        <v>1</v>
      </c>
      <c r="O54" s="13"/>
      <c r="P54" s="11" t="s">
        <v>116</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205</v>
      </c>
      <c r="B55" s="11" t="s">
        <v>182</v>
      </c>
      <c r="C55" s="29">
        <v>0.67600000000000005</v>
      </c>
      <c r="D55" s="11" t="s">
        <v>181</v>
      </c>
      <c r="E55" s="58">
        <v>0.05</v>
      </c>
      <c r="F55" s="59">
        <v>1</v>
      </c>
      <c r="G55" s="59">
        <v>0.99</v>
      </c>
      <c r="H55" s="60">
        <v>46295</v>
      </c>
      <c r="I55" s="59">
        <v>0.995</v>
      </c>
      <c r="J55" s="61"/>
      <c r="K55" s="61"/>
      <c r="L55" s="62">
        <v>92000</v>
      </c>
      <c r="M55" s="58"/>
      <c r="N55" s="63">
        <v>1</v>
      </c>
      <c r="O55" s="13"/>
      <c r="P55" s="11" t="s">
        <v>116</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205</v>
      </c>
      <c r="B56" s="11" t="s">
        <v>183</v>
      </c>
      <c r="C56" s="29">
        <v>0.66</v>
      </c>
      <c r="D56" s="11" t="s">
        <v>181</v>
      </c>
      <c r="E56" s="58">
        <v>0.05</v>
      </c>
      <c r="F56" s="59">
        <v>1</v>
      </c>
      <c r="G56" s="59">
        <v>0.99</v>
      </c>
      <c r="H56" s="60">
        <v>46295</v>
      </c>
      <c r="I56" s="59">
        <v>1.01</v>
      </c>
      <c r="J56" s="61"/>
      <c r="K56" s="61"/>
      <c r="L56" s="62">
        <v>76000</v>
      </c>
      <c r="M56" s="58"/>
      <c r="N56" s="63">
        <v>1</v>
      </c>
      <c r="O56" s="13"/>
      <c r="P56" s="11" t="s">
        <v>116</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205</v>
      </c>
      <c r="B57" s="11" t="s">
        <v>184</v>
      </c>
      <c r="C57" s="29">
        <v>0.68799999999999994</v>
      </c>
      <c r="D57" s="11" t="s">
        <v>181</v>
      </c>
      <c r="E57" s="58">
        <v>0.05</v>
      </c>
      <c r="F57" s="59">
        <v>1</v>
      </c>
      <c r="G57" s="59">
        <v>0.99</v>
      </c>
      <c r="H57" s="60">
        <v>46295</v>
      </c>
      <c r="I57" s="59">
        <v>0.99</v>
      </c>
      <c r="J57" s="61"/>
      <c r="K57" s="61"/>
      <c r="L57" s="62">
        <v>60000</v>
      </c>
      <c r="M57" s="58"/>
      <c r="N57" s="63">
        <v>1</v>
      </c>
      <c r="O57" s="13"/>
      <c r="P57" s="11" t="s">
        <v>116</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205</v>
      </c>
      <c r="B58" s="11" t="s">
        <v>185</v>
      </c>
      <c r="C58" s="29">
        <v>0.67200000000000004</v>
      </c>
      <c r="D58" s="11" t="s">
        <v>181</v>
      </c>
      <c r="E58" s="58">
        <v>0.05</v>
      </c>
      <c r="F58" s="59">
        <v>1</v>
      </c>
      <c r="G58" s="59">
        <v>0.99</v>
      </c>
      <c r="H58" s="60">
        <v>46295</v>
      </c>
      <c r="I58" s="59">
        <v>1.0049999999999999</v>
      </c>
      <c r="J58" s="61"/>
      <c r="K58" s="61"/>
      <c r="L58" s="62">
        <v>44000</v>
      </c>
      <c r="M58" s="58"/>
      <c r="N58" s="63">
        <v>1</v>
      </c>
      <c r="O58" s="13"/>
      <c r="P58" s="11" t="s">
        <v>116</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205</v>
      </c>
      <c r="B59" s="11" t="s">
        <v>186</v>
      </c>
      <c r="C59" s="29">
        <v>0.7</v>
      </c>
      <c r="D59" s="11" t="s">
        <v>181</v>
      </c>
      <c r="E59" s="58">
        <v>0.05</v>
      </c>
      <c r="F59" s="59">
        <v>1</v>
      </c>
      <c r="G59" s="59">
        <v>0.99</v>
      </c>
      <c r="H59" s="60">
        <v>46295</v>
      </c>
      <c r="I59" s="59">
        <v>0.98499999999999999</v>
      </c>
      <c r="J59" s="61"/>
      <c r="K59" s="61"/>
      <c r="L59" s="62">
        <v>96000</v>
      </c>
      <c r="M59" s="58"/>
      <c r="N59" s="63">
        <v>1</v>
      </c>
      <c r="O59" s="13"/>
      <c r="P59" s="11" t="s">
        <v>116</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205</v>
      </c>
      <c r="B60" s="11" t="s">
        <v>187</v>
      </c>
      <c r="C60" s="29">
        <v>0.68400000000000005</v>
      </c>
      <c r="D60" s="11" t="s">
        <v>181</v>
      </c>
      <c r="E60" s="58">
        <v>6.5000000000000002E-2</v>
      </c>
      <c r="F60" s="59">
        <v>1</v>
      </c>
      <c r="G60" s="59">
        <v>0.99</v>
      </c>
      <c r="H60" s="60">
        <v>46295</v>
      </c>
      <c r="I60" s="59">
        <v>1</v>
      </c>
      <c r="J60" s="61"/>
      <c r="K60" s="61"/>
      <c r="L60" s="62">
        <v>80000</v>
      </c>
      <c r="M60" s="58"/>
      <c r="N60" s="63">
        <v>1</v>
      </c>
      <c r="O60" s="13"/>
      <c r="P60" s="11" t="s">
        <v>116</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205</v>
      </c>
      <c r="B61" s="11" t="s">
        <v>188</v>
      </c>
      <c r="C61" s="29">
        <v>0.66800000000000004</v>
      </c>
      <c r="D61" s="11" t="s">
        <v>181</v>
      </c>
      <c r="E61" s="58">
        <v>0.05</v>
      </c>
      <c r="F61" s="59">
        <v>1</v>
      </c>
      <c r="G61" s="59">
        <v>0.99</v>
      </c>
      <c r="H61" s="60">
        <v>46295</v>
      </c>
      <c r="I61" s="59">
        <v>0.98</v>
      </c>
      <c r="J61" s="61"/>
      <c r="K61" s="61"/>
      <c r="L61" s="62">
        <v>64000</v>
      </c>
      <c r="M61" s="58"/>
      <c r="N61" s="63">
        <v>1</v>
      </c>
      <c r="O61" s="13"/>
      <c r="P61" s="11" t="s">
        <v>116</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205</v>
      </c>
      <c r="B62" s="11" t="s">
        <v>189</v>
      </c>
      <c r="C62" s="29">
        <v>0.69599999999999995</v>
      </c>
      <c r="D62" s="11" t="s">
        <v>181</v>
      </c>
      <c r="E62" s="58">
        <v>0.05</v>
      </c>
      <c r="F62" s="59">
        <v>1</v>
      </c>
      <c r="G62" s="59">
        <v>0.99</v>
      </c>
      <c r="H62" s="60">
        <v>46295</v>
      </c>
      <c r="I62" s="59">
        <v>0.995</v>
      </c>
      <c r="J62" s="61"/>
      <c r="K62" s="61"/>
      <c r="L62" s="62">
        <v>48000</v>
      </c>
      <c r="M62" s="58"/>
      <c r="N62" s="63">
        <v>1</v>
      </c>
      <c r="O62" s="13"/>
      <c r="P62" s="11" t="s">
        <v>116</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205</v>
      </c>
      <c r="B63" s="11" t="s">
        <v>190</v>
      </c>
      <c r="C63" s="29">
        <v>0.68</v>
      </c>
      <c r="D63" s="11" t="s">
        <v>181</v>
      </c>
      <c r="E63" s="58">
        <v>0.05</v>
      </c>
      <c r="F63" s="59">
        <v>1</v>
      </c>
      <c r="G63" s="59">
        <v>0.99</v>
      </c>
      <c r="H63" s="60">
        <v>46295</v>
      </c>
      <c r="I63" s="59">
        <v>1.01</v>
      </c>
      <c r="J63" s="61"/>
      <c r="K63" s="61"/>
      <c r="L63" s="62">
        <v>32000</v>
      </c>
      <c r="M63" s="58"/>
      <c r="N63" s="63">
        <v>1</v>
      </c>
      <c r="O63" s="13"/>
      <c r="P63" s="11" t="s">
        <v>116</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205</v>
      </c>
      <c r="B64" s="11" t="s">
        <v>191</v>
      </c>
      <c r="C64" s="29">
        <v>0.66400000000000003</v>
      </c>
      <c r="D64" s="11" t="s">
        <v>181</v>
      </c>
      <c r="E64" s="58">
        <v>0.05</v>
      </c>
      <c r="F64" s="59">
        <v>1</v>
      </c>
      <c r="G64" s="59">
        <v>0.99</v>
      </c>
      <c r="H64" s="60">
        <v>46295</v>
      </c>
      <c r="I64" s="59">
        <v>0.99</v>
      </c>
      <c r="J64" s="61"/>
      <c r="K64" s="61"/>
      <c r="L64" s="62">
        <v>84000</v>
      </c>
      <c r="M64" s="58"/>
      <c r="N64" s="63">
        <v>1</v>
      </c>
      <c r="O64" s="13"/>
      <c r="P64" s="11" t="s">
        <v>116</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205</v>
      </c>
      <c r="B65" s="11" t="s">
        <v>192</v>
      </c>
      <c r="C65" s="29">
        <v>0.69199999999999995</v>
      </c>
      <c r="D65" s="11" t="s">
        <v>181</v>
      </c>
      <c r="E65" s="58">
        <v>0.05</v>
      </c>
      <c r="F65" s="59">
        <v>1</v>
      </c>
      <c r="G65" s="59">
        <v>0.99</v>
      </c>
      <c r="H65" s="60">
        <v>46295</v>
      </c>
      <c r="I65" s="59">
        <v>1.0049999999999999</v>
      </c>
      <c r="J65" s="61"/>
      <c r="K65" s="61"/>
      <c r="L65" s="62">
        <v>68000</v>
      </c>
      <c r="M65" s="58"/>
      <c r="N65" s="63">
        <v>1</v>
      </c>
      <c r="O65" s="13"/>
      <c r="P65" s="11" t="s">
        <v>116</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205</v>
      </c>
      <c r="B66" s="11" t="s">
        <v>193</v>
      </c>
      <c r="C66" s="29">
        <v>0.67600000000000005</v>
      </c>
      <c r="D66" s="11" t="s">
        <v>181</v>
      </c>
      <c r="E66" s="58">
        <v>0.05</v>
      </c>
      <c r="F66" s="59">
        <v>1</v>
      </c>
      <c r="G66" s="59">
        <v>0.99</v>
      </c>
      <c r="H66" s="60">
        <v>46295</v>
      </c>
      <c r="I66" s="59">
        <v>0.98499999999999999</v>
      </c>
      <c r="J66" s="61"/>
      <c r="K66" s="61"/>
      <c r="L66" s="62">
        <v>52000</v>
      </c>
      <c r="M66" s="58"/>
      <c r="N66" s="63">
        <v>1</v>
      </c>
      <c r="O66" s="13"/>
      <c r="P66" s="11" t="s">
        <v>116</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205</v>
      </c>
      <c r="B67" s="11" t="s">
        <v>194</v>
      </c>
      <c r="C67" s="29">
        <v>0.66</v>
      </c>
      <c r="D67" s="11" t="s">
        <v>181</v>
      </c>
      <c r="E67" s="58">
        <v>0.05</v>
      </c>
      <c r="F67" s="59">
        <v>1</v>
      </c>
      <c r="G67" s="59">
        <v>0.99</v>
      </c>
      <c r="H67" s="60">
        <v>46295</v>
      </c>
      <c r="I67" s="59">
        <v>1</v>
      </c>
      <c r="J67" s="61"/>
      <c r="K67" s="61"/>
      <c r="L67" s="62">
        <v>36000</v>
      </c>
      <c r="M67" s="58"/>
      <c r="N67" s="63">
        <v>1</v>
      </c>
      <c r="O67" s="13"/>
      <c r="P67" s="11" t="s">
        <v>116</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205</v>
      </c>
      <c r="B68" s="11" t="s">
        <v>195</v>
      </c>
      <c r="C68" s="29">
        <v>0.68799999999999994</v>
      </c>
      <c r="D68" s="11" t="s">
        <v>181</v>
      </c>
      <c r="E68" s="58">
        <v>0.05</v>
      </c>
      <c r="F68" s="59">
        <v>1</v>
      </c>
      <c r="G68" s="59">
        <v>0.99</v>
      </c>
      <c r="H68" s="60">
        <v>46295</v>
      </c>
      <c r="I68" s="59">
        <v>0.98</v>
      </c>
      <c r="J68" s="61"/>
      <c r="K68" s="61"/>
      <c r="L68" s="62">
        <v>88000</v>
      </c>
      <c r="M68" s="58"/>
      <c r="N68" s="63">
        <v>1</v>
      </c>
      <c r="O68" s="13"/>
      <c r="P68" s="11" t="s">
        <v>116</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205</v>
      </c>
      <c r="B69" s="11" t="s">
        <v>196</v>
      </c>
      <c r="C69" s="29">
        <v>0.67200000000000004</v>
      </c>
      <c r="D69" s="11" t="s">
        <v>181</v>
      </c>
      <c r="E69" s="58">
        <v>0.05</v>
      </c>
      <c r="F69" s="59">
        <v>1</v>
      </c>
      <c r="G69" s="59">
        <v>0.99</v>
      </c>
      <c r="H69" s="60">
        <v>46295</v>
      </c>
      <c r="I69" s="59">
        <v>0.995</v>
      </c>
      <c r="J69" s="61"/>
      <c r="K69" s="61"/>
      <c r="L69" s="62">
        <v>72000</v>
      </c>
      <c r="M69" s="58"/>
      <c r="N69" s="63">
        <v>1</v>
      </c>
      <c r="O69" s="13"/>
      <c r="P69" s="11" t="s">
        <v>116</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205</v>
      </c>
      <c r="B70" s="11" t="s">
        <v>197</v>
      </c>
      <c r="C70" s="29">
        <v>0.7</v>
      </c>
      <c r="D70" s="11" t="s">
        <v>181</v>
      </c>
      <c r="E70" s="58">
        <v>0.05</v>
      </c>
      <c r="F70" s="59">
        <v>1</v>
      </c>
      <c r="G70" s="59">
        <v>0.99</v>
      </c>
      <c r="H70" s="60">
        <v>46295</v>
      </c>
      <c r="I70" s="59">
        <v>1.01</v>
      </c>
      <c r="J70" s="61"/>
      <c r="K70" s="61"/>
      <c r="L70" s="62">
        <v>56000</v>
      </c>
      <c r="M70" s="58"/>
      <c r="N70" s="63">
        <v>1</v>
      </c>
      <c r="O70" s="13"/>
      <c r="P70" s="11" t="s">
        <v>116</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205</v>
      </c>
      <c r="B71" s="11" t="s">
        <v>198</v>
      </c>
      <c r="C71" s="29">
        <v>0.68400000000000005</v>
      </c>
      <c r="D71" s="11" t="s">
        <v>181</v>
      </c>
      <c r="E71" s="58">
        <v>0.05</v>
      </c>
      <c r="F71" s="59">
        <v>1</v>
      </c>
      <c r="G71" s="59">
        <v>0.99</v>
      </c>
      <c r="H71" s="60">
        <v>46295</v>
      </c>
      <c r="I71" s="59">
        <v>0.99</v>
      </c>
      <c r="J71" s="61"/>
      <c r="K71" s="61"/>
      <c r="L71" s="62">
        <v>40000</v>
      </c>
      <c r="M71" s="58"/>
      <c r="N71" s="63">
        <v>1</v>
      </c>
      <c r="O71" s="13"/>
      <c r="P71" s="11" t="s">
        <v>116</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205</v>
      </c>
      <c r="B72" s="11" t="s">
        <v>199</v>
      </c>
      <c r="C72" s="29">
        <v>0.66800000000000004</v>
      </c>
      <c r="D72" s="11" t="s">
        <v>181</v>
      </c>
      <c r="E72" s="58">
        <v>0.05</v>
      </c>
      <c r="F72" s="59">
        <v>1</v>
      </c>
      <c r="G72" s="59">
        <v>0.99</v>
      </c>
      <c r="H72" s="60">
        <v>46295</v>
      </c>
      <c r="I72" s="59">
        <v>1.0049999999999999</v>
      </c>
      <c r="J72" s="61"/>
      <c r="K72" s="61"/>
      <c r="L72" s="62">
        <v>92000</v>
      </c>
      <c r="M72" s="58"/>
      <c r="N72" s="63">
        <v>1</v>
      </c>
      <c r="O72" s="13"/>
      <c r="P72" s="11" t="s">
        <v>116</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205</v>
      </c>
      <c r="B73" s="11" t="s">
        <v>200</v>
      </c>
      <c r="C73" s="29">
        <v>0.69599999999999995</v>
      </c>
      <c r="D73" s="11" t="s">
        <v>181</v>
      </c>
      <c r="E73" s="58">
        <v>0.05</v>
      </c>
      <c r="F73" s="59">
        <v>1</v>
      </c>
      <c r="G73" s="59">
        <v>0.99</v>
      </c>
      <c r="H73" s="60">
        <v>46295</v>
      </c>
      <c r="I73" s="59">
        <v>0.98499999999999999</v>
      </c>
      <c r="J73" s="61"/>
      <c r="K73" s="61"/>
      <c r="L73" s="62">
        <v>76000</v>
      </c>
      <c r="M73" s="58"/>
      <c r="N73" s="63">
        <v>1</v>
      </c>
      <c r="O73" s="13"/>
      <c r="P73" s="11" t="s">
        <v>116</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205</v>
      </c>
      <c r="B74" s="11" t="s">
        <v>201</v>
      </c>
      <c r="C74" s="29">
        <v>0.68</v>
      </c>
      <c r="D74" s="11" t="s">
        <v>181</v>
      </c>
      <c r="E74" s="58">
        <v>0.05</v>
      </c>
      <c r="F74" s="59">
        <v>1</v>
      </c>
      <c r="G74" s="59">
        <v>0.99</v>
      </c>
      <c r="H74" s="60">
        <v>46295</v>
      </c>
      <c r="I74" s="59">
        <v>1</v>
      </c>
      <c r="J74" s="61"/>
      <c r="K74" s="61"/>
      <c r="L74" s="62">
        <v>60000</v>
      </c>
      <c r="M74" s="58"/>
      <c r="N74" s="63">
        <v>1</v>
      </c>
      <c r="O74" s="13"/>
      <c r="P74" s="11" t="s">
        <v>116</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BU-C|IA</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0.65444889210961887</v>
      </c>
      <c r="W17" s="75">
        <f t="shared" si="9"/>
        <v>-4.1551107890381083</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BU-A|CA</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BU-A|CA</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0.68284320158399892</v>
      </c>
      <c r="W19" s="75">
        <f t="shared" si="9"/>
        <v>-0.51567984160010294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BU-A|CT</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0.70104321907600597</v>
      </c>
      <c r="W20" s="75">
        <f t="shared" si="9"/>
        <v>0.10432190760060189</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BU-A|FL</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0.69099906928643107</v>
      </c>
      <c r="W21" s="75">
        <f t="shared" si="9"/>
        <v>0.69990692864310144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BU-A|GA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0.67403923395226362</v>
      </c>
      <c r="W22" s="75">
        <f t="shared" si="9"/>
        <v>0.60392339522635785</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BU-A|IL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0.70417963033669628</v>
      </c>
      <c r="W23" s="75">
        <f t="shared" si="9"/>
        <v>0.81796303366963308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BU-A|IN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0.69278966708479151</v>
      </c>
      <c r="W24" s="75">
        <f t="shared" si="9"/>
        <v>1.2789667084791456</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BU-A|KY</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BU-A|KY</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0.70654786104285794</v>
      </c>
      <c r="W26" s="75">
        <f t="shared" si="9"/>
        <v>1.454786104285799</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BU-A|MD</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0.68750903606949665</v>
      </c>
      <c r="W27" s="75">
        <f t="shared" si="9"/>
        <v>1.1509036069496603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BU-A|MN</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0.69565069890180797</v>
      </c>
      <c r="W28" s="75">
        <f t="shared" si="9"/>
        <v>0.76506989018080285</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BU-A|MO</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BU-A|MO</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0.66999554863771449</v>
      </c>
      <c r="W30" s="75">
        <f t="shared" si="9"/>
        <v>-0.20044513622855531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BU-A|NJ</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0.6906365518548917</v>
      </c>
      <c r="W31" s="75">
        <f t="shared" si="9"/>
        <v>0.6636551854891648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BU-A|NY</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0.67312706663788335</v>
      </c>
      <c r="W32" s="75">
        <f t="shared" si="9"/>
        <v>0.51270666378833152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BU-A|OH</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0.70059767222396963</v>
      </c>
      <c r="W33" s="75">
        <f t="shared" si="9"/>
        <v>0.45976722239696732</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BU-A|PA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0.68889847952402505</v>
      </c>
      <c r="W34" s="75">
        <f t="shared" si="9"/>
        <v>0.88984795240250047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BU-A|TN</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0.67791245205773853</v>
      </c>
      <c r="W35" s="75">
        <f t="shared" si="9"/>
        <v>1.39124520577385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BU-B|AZ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BU-B|AZ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0.67836432187190643</v>
      </c>
      <c r="W37" s="75">
        <f t="shared" si="9"/>
        <v>0.2364321871906383</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BU-B|CA</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0.72901070303392856</v>
      </c>
      <c r="W38" s="75">
        <f t="shared" si="9"/>
        <v>1.6210703033928464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BU-B|FL</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BU-B|FL</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0.70022128600105049</v>
      </c>
      <c r="W40" s="75">
        <f t="shared" si="9"/>
        <v>2.2128600105053575E-2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BU-B|IL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0.6742002806360412</v>
      </c>
      <c r="W41" s="75">
        <f t="shared" si="9"/>
        <v>0.62002806360411666</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BU-B|IN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0.70631901976800626</v>
      </c>
      <c r="W42" s="75">
        <f t="shared" si="9"/>
        <v>1.031901976800631</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BU-B|IA</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0.68532038173246401</v>
      </c>
      <c r="W43" s="75">
        <f t="shared" si="9"/>
        <v>0.53203817324639635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BU-B|KY</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0.66965499670318029</v>
      </c>
      <c r="W44" s="75">
        <f t="shared" si="9"/>
        <v>0.56549967031802595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BU-B|MD</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0.70247099514301414</v>
      </c>
      <c r="W45" s="75">
        <f t="shared" si="9"/>
        <v>1.0470995143014195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BU-B|MN</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BU-B|MN</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0.66877241699954093</v>
      </c>
      <c r="W47" s="75">
        <f t="shared" si="9"/>
        <v>0.87724169995408996</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BU-B|MO</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0.70745571626105475</v>
      </c>
      <c r="W48" s="75">
        <f t="shared" si="9"/>
        <v>1.9455716261054801</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BU-B|NJ</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0.70635870962755976</v>
      </c>
      <c r="W49" s="75">
        <f t="shared" si="9"/>
        <v>0.63587096275597998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BU-B|NY</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BU-B|NY</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0.68584476665355687</v>
      </c>
      <c r="W51" s="75">
        <f t="shared" si="9"/>
        <v>0.18447666535568175</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BU-B|PA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0.70215280051123874</v>
      </c>
      <c r="W52" s="75">
        <f t="shared" si="9"/>
        <v>0.61528005112387874</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BU-B|TN</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0.688311531983821</v>
      </c>
      <c r="W53" s="75">
        <f t="shared" si="9"/>
        <v>0.83115319838209523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BU-B|TX</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0.6582946611480901</v>
      </c>
      <c r="W54" s="75">
        <f t="shared" si="9"/>
        <v>-0.57053388519099357</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BU-C|AZ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0.70378546910878326</v>
      </c>
      <c r="W55" s="75">
        <f t="shared" si="9"/>
        <v>1.1785469108783309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BU-C|CA</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0.68771244104002549</v>
      </c>
      <c r="W56" s="75">
        <f t="shared" si="9"/>
        <v>1.1712441040025445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BU-C|CT</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BU-C|CT</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0.69405357611757834</v>
      </c>
      <c r="W58" s="75">
        <f t="shared" si="9"/>
        <v>0.60535761175783964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BU-C|IN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BU-C|IN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0.67539898504284501</v>
      </c>
      <c r="W60" s="75">
        <f t="shared" si="9"/>
        <v>0.73989850428449744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BU-C|KY</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0.68473364132006942</v>
      </c>
      <c r="W61" s="75">
        <f t="shared" si="9"/>
        <v>0.47336413200693706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BU-C|MD</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0.67214327428460185</v>
      </c>
      <c r="W62" s="75">
        <f t="shared" si="9"/>
        <v>0.81432742846018202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BU-C|MI</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0.68912985121613646</v>
      </c>
      <c r="W63" s="75">
        <f t="shared" si="9"/>
        <v>-0.28701487838634909</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BU-C|MN</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0.68838792576517649</v>
      </c>
      <c r="W64" s="75">
        <f t="shared" si="9"/>
        <v>1.2387925765176444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BU-C|MO</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0.66755238610908785</v>
      </c>
      <c r="W65" s="75">
        <f t="shared" si="9"/>
        <v>0.75523861090878164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BU-C|NJ</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BU-C|NJ</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0.68312195035430145</v>
      </c>
      <c r="W67" s="75">
        <f t="shared" si="9"/>
        <v>1.1121950354301413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BU-C|NY</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0.7160710947349489</v>
      </c>
      <c r="W68" s="75">
        <f t="shared" si="9"/>
        <v>1.6071094734948943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BU-C|PA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0.67271322463044592</v>
      </c>
      <c r="W69" s="75">
        <f t="shared" si="9"/>
        <v>0.4713224630445878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BU-C|TN</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BU-C|TN</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0.69217723921251628</v>
      </c>
      <c r="W71" s="75">
        <f t="shared" ref="W71:W134" si="20">IF(OR($J71="",COUNTIF(lr_key,$J71)=0),"",(INDEX(calc_cylr_p,MATCH($J71,lr_key,0))-INDEX(calc_lrcur,MATCH($J71,lr_key,0)))*100)</f>
        <v>-0.382276078748367</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267</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268</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141</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269</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270</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271</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272</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273</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275</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108000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1.0585433333333336</v>
      </c>
      <c r="V8" s="105">
        <f t="shared" ref="V8:V31" si="20">IF($AJ8=0,"",IF($B8&gt;0,SUMIFS(calc_w_mbar,calc_state,$A8,calc_bu,$AI$4)/$B8,SUMIFS(calc_mbar_p,calc_state,$A8,calc_bu,$AI$4)/$AJ8))</f>
        <v>0.95185107518167311</v>
      </c>
      <c r="W8" s="113">
        <f t="shared" ref="W8:W31" si="21">IF($AJ8=0,"",IF($B8&gt;0,SUMIFS(calc_w_lrcur,calc_state,$A8,calc_bu,$AI$4)/$B8,SUMIFS(calc_lrcur,calc_state,$A8,calc_bu,$AI$4)/$AJ8))</f>
        <v>0.67422222222222217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0.6745081291661138</v>
      </c>
      <c r="AB8" s="115">
        <f t="shared" ref="AB8:AB31" si="26">IF($AJ8&lt;=1,"",($AA8-$W8*$X8*$Y8*$Z8)*100)</f>
        <v>3.1897189611718169E-2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0.65822109144240837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264000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0.99099790299051793</v>
      </c>
      <c r="W9" s="129">
        <f t="shared" si="21"/>
        <v>0.69208484848484841</v>
      </c>
      <c r="X9" s="128">
        <f t="shared" si="22"/>
        <v>1.0021305373382894</v>
      </c>
      <c r="Y9" s="128">
        <f t="shared" si="23"/>
        <v>1.0090838708965142</v>
      </c>
      <c r="Z9" s="128">
        <f t="shared" si="24"/>
        <v>1</v>
      </c>
      <c r="AA9" s="130">
        <f t="shared" si="25"/>
        <v>0.69992922490804532</v>
      </c>
      <c r="AB9" s="131">
        <f t="shared" si="26"/>
        <v>6.9660116972403152E-3</v>
      </c>
      <c r="AC9" s="132">
        <f t="shared" si="27"/>
        <v>3.3333333333333335E-3</v>
      </c>
      <c r="AD9" s="128">
        <f t="shared" si="28"/>
        <v>0.98780310113287251</v>
      </c>
      <c r="AE9" s="128">
        <f t="shared" si="29"/>
        <v>1.0057041748784894</v>
      </c>
      <c r="AF9" s="130">
        <f t="shared" si="30"/>
        <v>0.68998284179833647</v>
      </c>
      <c r="AG9" s="132" t="str">
        <f t="shared" si="31"/>
        <v>—</v>
      </c>
      <c r="AJ9" s="42">
        <f t="shared" si="32"/>
        <v>3</v>
      </c>
      <c r="AK9" s="23" t="str">
        <f t="shared" si="33"/>
        <v/>
      </c>
      <c r="AL9" s="42">
        <f t="shared" si="34"/>
        <v>0</v>
      </c>
      <c r="AM9" s="117">
        <f t="shared" si="35"/>
        <v>0</v>
      </c>
    </row>
    <row r="10" spans="1:3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0.99399161196207153</v>
      </c>
      <c r="W10" s="113">
        <f t="shared" si="21"/>
        <v>0.6731111111111111</v>
      </c>
      <c r="X10" s="112">
        <f t="shared" si="22"/>
        <v>0.99851566390348845</v>
      </c>
      <c r="Y10" s="112">
        <f t="shared" si="23"/>
        <v>1.0060447069830585</v>
      </c>
      <c r="Z10" s="112">
        <f t="shared" si="24"/>
        <v>1.0066666666666666</v>
      </c>
      <c r="AA10" s="114">
        <f t="shared" si="25"/>
        <v>0.68074631811330588</v>
      </c>
      <c r="AB10" s="115">
        <f t="shared" si="26"/>
        <v>6.3778707373729482E-3</v>
      </c>
      <c r="AC10" s="116">
        <f t="shared" si="27"/>
        <v>0</v>
      </c>
      <c r="AD10" s="112">
        <f t="shared" si="28"/>
        <v>0.99094928943313731</v>
      </c>
      <c r="AE10" s="112">
        <f t="shared" si="29"/>
        <v>0.9927403748134972</v>
      </c>
      <c r="AF10" s="114">
        <f t="shared" si="30"/>
        <v>0.66647262825084341</v>
      </c>
      <c r="AG10" s="116" t="str">
        <f t="shared" si="31"/>
        <v>—</v>
      </c>
      <c r="AJ10" s="42">
        <f t="shared" si="32"/>
        <v>3</v>
      </c>
      <c r="AK10" s="23" t="str">
        <f t="shared" si="33"/>
        <v/>
      </c>
      <c r="AL10" s="42">
        <f t="shared" si="34"/>
        <v>0</v>
      </c>
      <c r="AM10" s="117">
        <f t="shared" si="35"/>
        <v>0</v>
      </c>
    </row>
    <row r="11" spans="1:39" x14ac:dyDescent="0.3">
      <c r="A11" s="118" t="str">
        <f>_lists!$B$6</f>
        <v>CT</v>
      </c>
      <c r="B11" s="119">
        <f t="shared" si="0"/>
        <v>168000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0.68638095238095242</v>
      </c>
      <c r="X11" s="128">
        <f t="shared" si="22"/>
        <v>1.0013955640829733</v>
      </c>
      <c r="Y11" s="128">
        <f t="shared" si="23"/>
        <v>1.0069745069745069</v>
      </c>
      <c r="Z11" s="128">
        <f t="shared" si="24"/>
        <v>1</v>
      </c>
      <c r="AA11" s="130">
        <f t="shared" si="25"/>
        <v>0.69207517680593167</v>
      </c>
      <c r="AB11" s="131">
        <f t="shared" si="26"/>
        <v>-5.7513719702306787E-3</v>
      </c>
      <c r="AC11" s="132">
        <f t="shared" si="27"/>
        <v>0</v>
      </c>
      <c r="AD11" s="128">
        <f t="shared" si="28"/>
        <v>0.97234938541723126</v>
      </c>
      <c r="AE11" s="128">
        <f t="shared" si="29"/>
        <v>1.0069745069745069</v>
      </c>
      <c r="AF11" s="130">
        <f t="shared" si="30"/>
        <v>0.67215323062146159</v>
      </c>
      <c r="AG11" s="132" t="str">
        <f t="shared" si="31"/>
        <v>—</v>
      </c>
      <c r="AJ11" s="42">
        <f t="shared" si="32"/>
        <v>3</v>
      </c>
      <c r="AK11" s="23" t="str">
        <f t="shared" si="33"/>
        <v/>
      </c>
      <c r="AL11" s="42">
        <f t="shared" si="34"/>
        <v>0</v>
      </c>
      <c r="AM11" s="117">
        <f t="shared" si="35"/>
        <v>0</v>
      </c>
    </row>
    <row r="12" spans="1:3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1.0259574074074076</v>
      </c>
      <c r="V12" s="105">
        <f t="shared" si="20"/>
        <v>0.99299370897155337</v>
      </c>
      <c r="W12" s="113">
        <f t="shared" si="21"/>
        <v>0.68493333333333328</v>
      </c>
      <c r="X12" s="112">
        <f t="shared" si="22"/>
        <v>0.99871557790023047</v>
      </c>
      <c r="Y12" s="112">
        <f t="shared" si="23"/>
        <v>1.0070557254946793</v>
      </c>
      <c r="Z12" s="112">
        <f t="shared" si="24"/>
        <v>1</v>
      </c>
      <c r="AA12" s="114">
        <f t="shared" si="25"/>
        <v>0.6888453468815019</v>
      </c>
      <c r="AB12" s="115">
        <f t="shared" si="26"/>
        <v>-3.4737295071196606E-3</v>
      </c>
      <c r="AC12" s="116">
        <f t="shared" si="27"/>
        <v>0</v>
      </c>
      <c r="AD12" s="112">
        <f t="shared" si="28"/>
        <v>0.98825316003394514</v>
      </c>
      <c r="AE12" s="112">
        <f t="shared" si="29"/>
        <v>0.99702434638596604</v>
      </c>
      <c r="AF12" s="114">
        <f t="shared" si="30"/>
        <v>0.6746968891771481</v>
      </c>
      <c r="AG12" s="116" t="str">
        <f t="shared" si="31"/>
        <v>—</v>
      </c>
      <c r="AJ12" s="42">
        <f t="shared" si="32"/>
        <v>3</v>
      </c>
      <c r="AK12" s="23" t="str">
        <f t="shared" si="33"/>
        <v/>
      </c>
      <c r="AL12" s="42">
        <f t="shared" si="34"/>
        <v>0</v>
      </c>
      <c r="AM12" s="117">
        <f t="shared" si="35"/>
        <v>0</v>
      </c>
    </row>
    <row r="13" spans="1:39" x14ac:dyDescent="0.3">
      <c r="A13" s="118" t="str">
        <f>_lists!$B$8</f>
        <v>GA</v>
      </c>
      <c r="B13" s="119">
        <f t="shared" si="0"/>
        <v>276000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1.015369887278583</v>
      </c>
      <c r="V13" s="121">
        <f t="shared" si="20"/>
        <v>0.98868561603380045</v>
      </c>
      <c r="W13" s="129">
        <f t="shared" si="21"/>
        <v>0.68446376811594201</v>
      </c>
      <c r="X13" s="128">
        <f t="shared" si="22"/>
        <v>0.99902494201999836</v>
      </c>
      <c r="Y13" s="128">
        <f t="shared" si="23"/>
        <v>1.0114440857301301</v>
      </c>
      <c r="Z13" s="128">
        <f t="shared" si="24"/>
        <v>1</v>
      </c>
      <c r="AA13" s="130">
        <f t="shared" si="25"/>
        <v>0.6916322544189224</v>
      </c>
      <c r="AB13" s="131">
        <f t="shared" si="26"/>
        <v>1.0453810268540309E-3</v>
      </c>
      <c r="AC13" s="132">
        <f t="shared" si="27"/>
        <v>0</v>
      </c>
      <c r="AD13" s="128">
        <f t="shared" si="28"/>
        <v>0.98876389220638239</v>
      </c>
      <c r="AE13" s="128">
        <f t="shared" si="29"/>
        <v>1.0142632244051168</v>
      </c>
      <c r="AF13" s="130">
        <f t="shared" si="30"/>
        <v>0.68662253244144977</v>
      </c>
      <c r="AG13" s="132" t="str">
        <f t="shared" si="31"/>
        <v>—</v>
      </c>
      <c r="AJ13" s="42">
        <f t="shared" si="32"/>
        <v>3</v>
      </c>
      <c r="AK13" s="23" t="str">
        <f t="shared" si="33"/>
        <v/>
      </c>
      <c r="AL13" s="42">
        <f t="shared" si="34"/>
        <v>0</v>
      </c>
      <c r="AM13" s="117">
        <f t="shared" si="35"/>
        <v>0</v>
      </c>
    </row>
    <row r="14" spans="1:3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0.68245614035087721</v>
      </c>
      <c r="X14" s="112">
        <f t="shared" si="22"/>
        <v>0.98267282886138296</v>
      </c>
      <c r="Y14" s="112">
        <f t="shared" si="23"/>
        <v>1.008068778084247</v>
      </c>
      <c r="Z14" s="112">
        <f t="shared" si="24"/>
        <v>1</v>
      </c>
      <c r="AA14" s="114">
        <f t="shared" si="25"/>
        <v>0.67602280203193088</v>
      </c>
      <c r="AB14" s="115">
        <f t="shared" si="26"/>
        <v>-1.9477551293944906E-3</v>
      </c>
      <c r="AC14" s="116">
        <f t="shared" si="27"/>
        <v>0</v>
      </c>
      <c r="AD14" s="112">
        <f t="shared" si="28"/>
        <v>0.97858496005271378</v>
      </c>
      <c r="AE14" s="112">
        <f t="shared" si="29"/>
        <v>1.0013454514372069</v>
      </c>
      <c r="AF14" s="114">
        <f t="shared" si="30"/>
        <v>0.66870675660074719</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180000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0.98800419401896411</v>
      </c>
      <c r="W15" s="129">
        <f t="shared" si="21"/>
        <v>0.68106666666666671</v>
      </c>
      <c r="X15" s="128">
        <f t="shared" si="22"/>
        <v>1.0025592641337973</v>
      </c>
      <c r="Y15" s="128">
        <f t="shared" si="23"/>
        <v>1.012141452489427</v>
      </c>
      <c r="Z15" s="128">
        <f t="shared" si="24"/>
        <v>1</v>
      </c>
      <c r="AA15" s="130">
        <f t="shared" si="25"/>
        <v>0.69111609769761551</v>
      </c>
      <c r="AB15" s="131">
        <f t="shared" si="26"/>
        <v>1.610005298458006E-3</v>
      </c>
      <c r="AC15" s="132">
        <f t="shared" si="27"/>
        <v>0</v>
      </c>
      <c r="AD15" s="128">
        <f t="shared" si="28"/>
        <v>0.99006345348994174</v>
      </c>
      <c r="AE15" s="128">
        <f t="shared" si="29"/>
        <v>1.019011032976213</v>
      </c>
      <c r="AF15" s="130">
        <f t="shared" si="30"/>
        <v>0.68725064657601453</v>
      </c>
      <c r="AG15" s="132" t="str">
        <f t="shared" si="31"/>
        <v>—</v>
      </c>
      <c r="AJ15" s="42">
        <f t="shared" si="32"/>
        <v>3</v>
      </c>
      <c r="AK15" s="23" t="str">
        <f t="shared" si="33"/>
        <v/>
      </c>
      <c r="AL15" s="42">
        <f t="shared" si="34"/>
        <v>0</v>
      </c>
      <c r="AM15" s="117">
        <f t="shared" si="35"/>
        <v>0</v>
      </c>
    </row>
    <row r="16" spans="1:3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1.023504021478461</v>
      </c>
      <c r="V16" s="105">
        <f t="shared" si="20"/>
        <v>0.99099790299051793</v>
      </c>
      <c r="W16" s="113">
        <f t="shared" si="21"/>
        <v>0.680969696969697</v>
      </c>
      <c r="X16" s="112">
        <f t="shared" si="22"/>
        <v>0.97787481073149463</v>
      </c>
      <c r="Y16" s="112">
        <f t="shared" si="23"/>
        <v>1.0057806451159637</v>
      </c>
      <c r="Z16" s="112">
        <f t="shared" si="24"/>
        <v>1</v>
      </c>
      <c r="AA16" s="114">
        <f t="shared" si="25"/>
        <v>0.66946144870076918</v>
      </c>
      <c r="AB16" s="115">
        <f t="shared" si="26"/>
        <v>-2.9101441833567776E-2</v>
      </c>
      <c r="AC16" s="116">
        <f t="shared" si="27"/>
        <v>0</v>
      </c>
      <c r="AD16" s="112">
        <f t="shared" si="28"/>
        <v>0.93789114296629372</v>
      </c>
      <c r="AE16" s="112">
        <f t="shared" si="29"/>
        <v>1.0036299294681295</v>
      </c>
      <c r="AF16" s="114">
        <f t="shared" si="30"/>
        <v>0.64029554273289402</v>
      </c>
      <c r="AG16" s="116">
        <f t="shared" si="31"/>
        <v>0.1</v>
      </c>
      <c r="AJ16" s="42">
        <f t="shared" si="32"/>
        <v>3</v>
      </c>
      <c r="AK16" s="23" t="str">
        <f t="shared" si="33"/>
        <v/>
      </c>
      <c r="AL16" s="42">
        <f t="shared" si="34"/>
        <v>1</v>
      </c>
      <c r="AM16" s="117">
        <f t="shared" si="35"/>
        <v>0</v>
      </c>
    </row>
    <row r="17" spans="1:39" x14ac:dyDescent="0.3">
      <c r="A17" s="118" t="str">
        <f>_lists!$B$12</f>
        <v>KY</v>
      </c>
      <c r="B17" s="119">
        <f t="shared" si="0"/>
        <v>220000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0.99399161196207131</v>
      </c>
      <c r="W17" s="129">
        <f t="shared" si="21"/>
        <v>0.67803636363636366</v>
      </c>
      <c r="X17" s="128">
        <f t="shared" si="22"/>
        <v>1.0074306413757155</v>
      </c>
      <c r="Y17" s="128">
        <f t="shared" si="23"/>
        <v>1.0060447069830585</v>
      </c>
      <c r="Z17" s="128">
        <f t="shared" si="24"/>
        <v>1</v>
      </c>
      <c r="AA17" s="130">
        <f t="shared" si="25"/>
        <v>0.68727617918950201</v>
      </c>
      <c r="AB17" s="131">
        <f t="shared" si="26"/>
        <v>7.2584638138417645E-3</v>
      </c>
      <c r="AC17" s="132">
        <f t="shared" si="27"/>
        <v>0</v>
      </c>
      <c r="AD17" s="128">
        <f t="shared" si="28"/>
        <v>0.98831326632055672</v>
      </c>
      <c r="AE17" s="128">
        <f t="shared" si="29"/>
        <v>0.99274037481349731</v>
      </c>
      <c r="AF17" s="130">
        <f t="shared" si="30"/>
        <v>0.66508556425123722</v>
      </c>
      <c r="AG17" s="132" t="str">
        <f t="shared" si="31"/>
        <v>—</v>
      </c>
      <c r="AJ17" s="42">
        <f t="shared" si="32"/>
        <v>3</v>
      </c>
      <c r="AK17" s="23" t="str">
        <f t="shared" si="33"/>
        <v/>
      </c>
      <c r="AL17" s="42">
        <f t="shared" si="34"/>
        <v>0</v>
      </c>
      <c r="AM17" s="117">
        <f t="shared" si="35"/>
        <v>0</v>
      </c>
    </row>
    <row r="18" spans="1:3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0.67713333333333336</v>
      </c>
      <c r="X18" s="112">
        <f t="shared" si="22"/>
        <v>1.0045802589088944</v>
      </c>
      <c r="Y18" s="112">
        <f t="shared" si="23"/>
        <v>1.0101010101010099</v>
      </c>
      <c r="Z18" s="112">
        <f t="shared" si="24"/>
        <v>1</v>
      </c>
      <c r="AA18" s="114">
        <f t="shared" si="25"/>
        <v>0.68711833913595599</v>
      </c>
      <c r="AB18" s="115">
        <f t="shared" si="26"/>
        <v>1.2501443185763961E-3</v>
      </c>
      <c r="AC18" s="116">
        <f t="shared" si="27"/>
        <v>0</v>
      </c>
      <c r="AD18" s="112">
        <f t="shared" si="28"/>
        <v>1</v>
      </c>
      <c r="AE18" s="112">
        <f t="shared" si="29"/>
        <v>1.0101010101010099</v>
      </c>
      <c r="AF18" s="114">
        <f t="shared" si="30"/>
        <v>0.68397306397306379</v>
      </c>
      <c r="AG18" s="116" t="str">
        <f t="shared" si="31"/>
        <v>—</v>
      </c>
      <c r="AJ18" s="42">
        <f t="shared" si="32"/>
        <v>3</v>
      </c>
      <c r="AK18" s="23" t="str">
        <f t="shared" si="33"/>
        <v/>
      </c>
      <c r="AL18" s="42">
        <f t="shared" si="34"/>
        <v>0</v>
      </c>
      <c r="AM18" s="117">
        <f t="shared" si="35"/>
        <v>0</v>
      </c>
    </row>
    <row r="19" spans="1:39" x14ac:dyDescent="0.3">
      <c r="A19" s="118" t="str">
        <f>_lists!$B$14</f>
        <v>MI</v>
      </c>
      <c r="B19" s="119">
        <f t="shared" si="0"/>
        <v>192000</v>
      </c>
      <c r="C19" s="120">
        <f t="shared" si="1"/>
        <v>1</v>
      </c>
      <c r="D19" s="121">
        <f t="shared" si="2"/>
        <v>0.99</v>
      </c>
      <c r="E19" s="121">
        <f t="shared" si="3"/>
        <v>1.0049999999999999</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0.99299370897155348</v>
      </c>
      <c r="W19" s="129">
        <f t="shared" si="21"/>
        <v>0.67666666666666664</v>
      </c>
      <c r="X19" s="128">
        <f t="shared" si="22"/>
        <v>0.9960599505562423</v>
      </c>
      <c r="Y19" s="128">
        <f t="shared" si="23"/>
        <v>1.0070557254946793</v>
      </c>
      <c r="Z19" s="128">
        <f t="shared" si="24"/>
        <v>1</v>
      </c>
      <c r="AA19" s="130">
        <f t="shared" si="25"/>
        <v>0.67869528916712696</v>
      </c>
      <c r="AB19" s="131">
        <f t="shared" si="26"/>
        <v>-6.0840356716496125E-3</v>
      </c>
      <c r="AC19" s="132">
        <f t="shared" si="27"/>
        <v>0</v>
      </c>
      <c r="AD19" s="128">
        <f t="shared" si="28"/>
        <v>0.98678800641797038</v>
      </c>
      <c r="AE19" s="128">
        <f t="shared" si="29"/>
        <v>0.99702434638596604</v>
      </c>
      <c r="AF19" s="130">
        <f t="shared" si="30"/>
        <v>0.66553764700272322</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0.67433333333333334</v>
      </c>
      <c r="X20" s="112">
        <f t="shared" si="22"/>
        <v>1.0032890579349141</v>
      </c>
      <c r="Y20" s="112">
        <f t="shared" si="23"/>
        <v>1.0111202018921628</v>
      </c>
      <c r="Z20" s="112">
        <f t="shared" si="24"/>
        <v>1</v>
      </c>
      <c r="AA20" s="114">
        <f t="shared" si="25"/>
        <v>0.68406860352393539</v>
      </c>
      <c r="AB20" s="115">
        <f t="shared" si="26"/>
        <v>-6.0377532143940371E-4</v>
      </c>
      <c r="AC20" s="116">
        <f t="shared" si="27"/>
        <v>0</v>
      </c>
      <c r="AD20" s="112">
        <f t="shared" si="28"/>
        <v>0.98756518251103065</v>
      </c>
      <c r="AE20" s="112">
        <f t="shared" si="29"/>
        <v>1.0145364591620769</v>
      </c>
      <c r="AF20" s="114">
        <f t="shared" si="30"/>
        <v>0.67580947232927402</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164000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0.67248780487804882</v>
      </c>
      <c r="X21" s="128">
        <f t="shared" si="22"/>
        <v>0.99822913970430627</v>
      </c>
      <c r="Y21" s="128">
        <f t="shared" si="23"/>
        <v>1.0080687780842468</v>
      </c>
      <c r="Z21" s="128">
        <f t="shared" si="24"/>
        <v>1</v>
      </c>
      <c r="AA21" s="130">
        <f t="shared" si="25"/>
        <v>0.67676854566769207</v>
      </c>
      <c r="AB21" s="131">
        <f t="shared" si="26"/>
        <v>5.5076842920054325E-3</v>
      </c>
      <c r="AC21" s="132">
        <f t="shared" si="27"/>
        <v>0</v>
      </c>
      <c r="AD21" s="128">
        <f t="shared" si="28"/>
        <v>0.97816324733644455</v>
      </c>
      <c r="AE21" s="128">
        <f t="shared" si="29"/>
        <v>1.0013454514372069</v>
      </c>
      <c r="AF21" s="130">
        <f t="shared" si="30"/>
        <v>0.65869856321666542</v>
      </c>
      <c r="AG21" s="132" t="str">
        <f t="shared" si="31"/>
        <v>—</v>
      </c>
      <c r="AJ21" s="42">
        <f t="shared" si="32"/>
        <v>3</v>
      </c>
      <c r="AK21" s="23" t="str">
        <f t="shared" si="33"/>
        <v/>
      </c>
      <c r="AL21" s="42">
        <f t="shared" si="34"/>
        <v>0</v>
      </c>
      <c r="AM21" s="117">
        <f t="shared" si="35"/>
        <v>0</v>
      </c>
    </row>
    <row r="22" spans="1:3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0.98800419401896411</v>
      </c>
      <c r="W22" s="113">
        <f t="shared" si="21"/>
        <v>0.68647619047619046</v>
      </c>
      <c r="X22" s="112">
        <f t="shared" si="22"/>
        <v>1</v>
      </c>
      <c r="Y22" s="112">
        <f t="shared" si="23"/>
        <v>1.012141452489427</v>
      </c>
      <c r="Z22" s="112">
        <f t="shared" si="24"/>
        <v>1</v>
      </c>
      <c r="AA22" s="114">
        <f t="shared" si="25"/>
        <v>0.69481100852797995</v>
      </c>
      <c r="AB22" s="115">
        <f t="shared" si="26"/>
        <v>0</v>
      </c>
      <c r="AC22" s="116">
        <f t="shared" si="27"/>
        <v>0</v>
      </c>
      <c r="AD22" s="112">
        <f t="shared" si="28"/>
        <v>1</v>
      </c>
      <c r="AE22" s="112">
        <f t="shared" si="29"/>
        <v>1.019011032976213</v>
      </c>
      <c r="AF22" s="114">
        <f t="shared" si="30"/>
        <v>0.69952681197071831</v>
      </c>
      <c r="AG22" s="116" t="str">
        <f t="shared" si="31"/>
        <v>—</v>
      </c>
      <c r="AJ22" s="42">
        <f t="shared" si="32"/>
        <v>3</v>
      </c>
      <c r="AK22" s="23" t="str">
        <f t="shared" si="33"/>
        <v/>
      </c>
      <c r="AL22" s="42">
        <f t="shared" si="34"/>
        <v>0</v>
      </c>
      <c r="AM22" s="117">
        <f t="shared" si="35"/>
        <v>0</v>
      </c>
    </row>
    <row r="23" spans="1:39" x14ac:dyDescent="0.3">
      <c r="A23" s="118" t="str">
        <f>_lists!$B$18</f>
        <v>NJ</v>
      </c>
      <c r="B23" s="119">
        <f t="shared" si="0"/>
        <v>204000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0.99099790299051804</v>
      </c>
      <c r="W23" s="129">
        <f t="shared" si="21"/>
        <v>0.68509803921568624</v>
      </c>
      <c r="X23" s="128">
        <f t="shared" si="22"/>
        <v>1.0028039168960203</v>
      </c>
      <c r="Y23" s="128">
        <f t="shared" si="23"/>
        <v>1.0090838708965142</v>
      </c>
      <c r="Z23" s="128">
        <f t="shared" si="24"/>
        <v>1</v>
      </c>
      <c r="AA23" s="130">
        <f t="shared" si="25"/>
        <v>0.69322505881812169</v>
      </c>
      <c r="AB23" s="131">
        <f t="shared" si="26"/>
        <v>-3.4730239017344289E-3</v>
      </c>
      <c r="AC23" s="132">
        <f t="shared" si="27"/>
        <v>0</v>
      </c>
      <c r="AD23" s="128">
        <f t="shared" si="28"/>
        <v>0.98866071499173658</v>
      </c>
      <c r="AE23" s="128">
        <f t="shared" si="29"/>
        <v>1.0057041748784892</v>
      </c>
      <c r="AF23" s="130">
        <f t="shared" si="30"/>
        <v>0.68134249290486193</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0.99399161196207142</v>
      </c>
      <c r="W24" s="113">
        <f t="shared" si="21"/>
        <v>0.68482051282051282</v>
      </c>
      <c r="X24" s="112">
        <f t="shared" si="22"/>
        <v>1.0054247135647845</v>
      </c>
      <c r="Y24" s="112">
        <f t="shared" si="23"/>
        <v>1.0060447069830585</v>
      </c>
      <c r="Z24" s="112">
        <f t="shared" si="24"/>
        <v>1</v>
      </c>
      <c r="AA24" s="114">
        <f t="shared" si="25"/>
        <v>0.69278210493436221</v>
      </c>
      <c r="AB24" s="115">
        <f t="shared" si="26"/>
        <v>8.4641837333587766E-3</v>
      </c>
      <c r="AC24" s="116">
        <f t="shared" si="27"/>
        <v>0</v>
      </c>
      <c r="AD24" s="112">
        <f t="shared" si="28"/>
        <v>0.98929067526997339</v>
      </c>
      <c r="AE24" s="112">
        <f t="shared" si="29"/>
        <v>0.9927403748134972</v>
      </c>
      <c r="AF24" s="114">
        <f t="shared" si="30"/>
        <v>0.67257697250961068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108000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0.99000000000000032</v>
      </c>
      <c r="W25" s="129">
        <f t="shared" si="21"/>
        <v>0.68222222222222217</v>
      </c>
      <c r="X25" s="128">
        <f t="shared" si="22"/>
        <v>0.99897475330001284</v>
      </c>
      <c r="Y25" s="128">
        <f t="shared" si="23"/>
        <v>1.0101010101010099</v>
      </c>
      <c r="Z25" s="128">
        <f t="shared" si="24"/>
        <v>1</v>
      </c>
      <c r="AA25" s="130">
        <f t="shared" si="25"/>
        <v>0.68839257628184958</v>
      </c>
      <c r="AB25" s="131">
        <f t="shared" si="26"/>
        <v>-1.4268304242115448E-3</v>
      </c>
      <c r="AC25" s="132">
        <f t="shared" si="27"/>
        <v>0</v>
      </c>
      <c r="AD25" s="128">
        <f t="shared" si="28"/>
        <v>0.99048060023997653</v>
      </c>
      <c r="AE25" s="128">
        <f t="shared" si="29"/>
        <v>1.0101010101010099</v>
      </c>
      <c r="AF25" s="130">
        <f t="shared" si="30"/>
        <v>0.68242092928206644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0.99299370897155337</v>
      </c>
      <c r="W26" s="113">
        <f t="shared" si="21"/>
        <v>0.68115151515151517</v>
      </c>
      <c r="X26" s="112">
        <f t="shared" si="22"/>
        <v>1.0024959478026174</v>
      </c>
      <c r="Y26" s="112">
        <f t="shared" si="23"/>
        <v>1.0070557254946793</v>
      </c>
      <c r="Z26" s="112">
        <f t="shared" si="24"/>
        <v>1</v>
      </c>
      <c r="AA26" s="114">
        <f t="shared" si="25"/>
        <v>0.6876762704204854</v>
      </c>
      <c r="AB26" s="115">
        <f t="shared" si="26"/>
        <v>6.6229599403611061E-4</v>
      </c>
      <c r="AC26" s="116">
        <f t="shared" si="27"/>
        <v>0</v>
      </c>
      <c r="AD26" s="112">
        <f t="shared" si="28"/>
        <v>1</v>
      </c>
      <c r="AE26" s="112">
        <f t="shared" si="29"/>
        <v>0.99702434638596604</v>
      </c>
      <c r="AF26" s="114">
        <f t="shared" si="30"/>
        <v>0.67912464418374974</v>
      </c>
      <c r="AG26" s="116" t="str">
        <f t="shared" si="31"/>
        <v>—</v>
      </c>
      <c r="AJ26" s="42">
        <f t="shared" si="32"/>
        <v>3</v>
      </c>
      <c r="AK26" s="23" t="str">
        <f t="shared" si="33"/>
        <v/>
      </c>
      <c r="AL26" s="42">
        <f t="shared" si="34"/>
        <v>0</v>
      </c>
      <c r="AM26" s="117">
        <f t="shared" si="35"/>
        <v>0</v>
      </c>
    </row>
    <row r="27" spans="1:39" x14ac:dyDescent="0.3">
      <c r="A27" s="118" t="str">
        <f>_lists!$B$22</f>
        <v>TN</v>
      </c>
      <c r="B27" s="119">
        <f t="shared" si="0"/>
        <v>216000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0.98900209700948205</v>
      </c>
      <c r="W27" s="129">
        <f t="shared" si="21"/>
        <v>0.68059259259259264</v>
      </c>
      <c r="X27" s="128">
        <f t="shared" si="22"/>
        <v>0.99764389590341773</v>
      </c>
      <c r="Y27" s="128">
        <f t="shared" si="23"/>
        <v>1.0111202018921628</v>
      </c>
      <c r="Z27" s="128">
        <f t="shared" si="24"/>
        <v>1</v>
      </c>
      <c r="AA27" s="130">
        <f t="shared" si="25"/>
        <v>0.68639790380978039</v>
      </c>
      <c r="AB27" s="131">
        <f t="shared" si="26"/>
        <v>-1.4163705690783956E-2</v>
      </c>
      <c r="AC27" s="132">
        <f t="shared" si="27"/>
        <v>0</v>
      </c>
      <c r="AD27" s="128">
        <f t="shared" si="28"/>
        <v>0.98651242400407613</v>
      </c>
      <c r="AE27" s="128">
        <f t="shared" si="29"/>
        <v>1.0145364591620767</v>
      </c>
      <c r="AF27" s="130">
        <f t="shared" si="30"/>
        <v>0.68096218725569224</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0.99199580598103565</v>
      </c>
      <c r="W28" s="113">
        <f t="shared" si="21"/>
        <v>0.67838095238095242</v>
      </c>
      <c r="X28" s="112">
        <f t="shared" si="22"/>
        <v>0.994490734416974</v>
      </c>
      <c r="Y28" s="112">
        <f t="shared" si="23"/>
        <v>1.0080687780842468</v>
      </c>
      <c r="Z28" s="112">
        <f t="shared" si="24"/>
        <v>1</v>
      </c>
      <c r="AA28" s="114">
        <f t="shared" si="25"/>
        <v>0.6801669885756777</v>
      </c>
      <c r="AB28" s="115">
        <f t="shared" si="26"/>
        <v>7.986776307511434E-3</v>
      </c>
      <c r="AC28" s="116">
        <f t="shared" si="27"/>
        <v>0</v>
      </c>
      <c r="AD28" s="112">
        <f t="shared" si="28"/>
        <v>0.9872222964249141</v>
      </c>
      <c r="AE28" s="112">
        <f t="shared" si="29"/>
        <v>1.0013454514372069</v>
      </c>
      <c r="AF28" s="114">
        <f t="shared" si="30"/>
        <v>0.67079787049276962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4020000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1.0288708921102452</v>
      </c>
      <c r="V33" s="137">
        <f>IF($B$33=0,"n/a",SUMIFS(calc_w_mbar,calc_bu,$AI$4)/$B$33)</f>
        <v>0.99015410862622066</v>
      </c>
      <c r="W33" s="143">
        <f>IF($B$33=0,"n/a",SUMIFS(calc_w_lrcur,calc_bu,$AI$4)/$B$33)</f>
        <v>0.68121154228855718</v>
      </c>
      <c r="X33" s="142">
        <f>IF($B$33=0,"n/a",SUMIFS(calc_w_arate,calc_bu,$AI$4)/$B$33)</f>
        <v>0.99900474008271289</v>
      </c>
      <c r="Y33" s="142">
        <f>IF($B$33=0,"n/a",SUMIFS(calc_w_amod,calc_bu,$AI$4)/$B$33)</f>
        <v>1.0086072577361547</v>
      </c>
      <c r="Z33" s="142">
        <f>IF($B$33=0,"n/a",SUMIFS(calc_w_aother,calc_bu,$AI$4)/$B$33)</f>
        <v>1.0003582089552239</v>
      </c>
      <c r="AA33" s="144">
        <f>IF($B$33=0,"n/a",SUMIFS(calc_w_cylr,calc_bu,$AI$4)/$B$33)</f>
        <v>0.68664546901652468</v>
      </c>
      <c r="AB33" s="145">
        <f>IF($B$33=0,"",($AA33-$W33*$X33*$Y33*$Z33)*100)</f>
        <v>8.5100900443224603E-4</v>
      </c>
      <c r="AC33" s="146">
        <f>IF($B$33=0,"n/a",SUMIFS(calc_w_trend,calc_bu,$AI$4)/$B$33)</f>
        <v>2.1890547263681592E-4</v>
      </c>
      <c r="AD33" s="142">
        <f>IF($B$33=0,"n/a",SUMIFS(calc_w_arate1,calc_bu,$AI$4)/$B$33)</f>
        <v>0.9869128001098435</v>
      </c>
      <c r="AE33" s="142">
        <f>IF($B$33=0,"n/a",SUMIFS(calc_w_amod1,calc_bu,$AI$4)/$B$33)</f>
        <v>1.0050013874311792</v>
      </c>
      <c r="AF33" s="144">
        <f>IF($B$33=0,"n/a",SUMIFS(calc_w_cylr1,calc_bu,$AI$4)/$B$33)</f>
        <v>0.67608245841681602</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32000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84000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68000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52000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36000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88000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72000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56000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40000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92000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76000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60000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44000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96000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80000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64000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48000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32000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84000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68000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52000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1324000</v>
      </c>
      <c r="C34" s="20" t="str">
        <f>"all states, "&amp;IF(pf_BU="All","every business unit",pf_BU)&amp;" — "&amp;IF(pf_BU="All",SUMPRODUCT(calc_netmode),SUMPRODUCT(calc_netmode*(calc_bu=pf_BU)))&amp;" net combo(s)"</f>
        <v>all states, BU-A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3.0513595166163154E-2</v>
      </c>
      <c r="C65" s="160">
        <f>IF(SUMPRODUCT(((pf_BU="All")+(calc_bu=pf_BU))*_calc!$BX$4:$BX$72)=0,"",SUMPRODUCT(((pf_BU="All")+(calc_bu=pf_BU))*_calc!$BX$4:$BX$72*_calc!$AZ$4:$AZ$72)/SUMPRODUCT(((pf_BU="All")+(calc_bu=pf_BU))*_calc!$BX$4:$BX$72))</f>
        <v>2.7522658610271915E-2</v>
      </c>
      <c r="D65" s="160">
        <f>IF(SUMPRODUCT(((pf_BU="All")+(calc_bu=pf_BU))*_calc!$BY$4:$BY$72)=0,"",SUMPRODUCT(((pf_BU="All")+(calc_bu=pf_BU))*_calc!$BY$4:$BY$72*_calc!$BA$4:$BA$72)/SUMPRODUCT(((pf_BU="All")+(calc_bu=pf_BU))*_calc!$BY$4:$BY$72))</f>
        <v>2.7522658610271915E-2</v>
      </c>
      <c r="E65" s="160">
        <f>IF(SUMPRODUCT(((pf_BU="All")+(calc_bu=pf_BU))*_calc!$BZ$4:$BZ$72)=0,"",SUMPRODUCT(((pf_BU="All")+(calc_bu=pf_BU))*_calc!$BZ$4:$BZ$72*_calc!$BB$4:$BB$72)/SUMPRODUCT(((pf_BU="All")+(calc_bu=pf_BU))*_calc!$BZ$4:$BZ$72))</f>
        <v>2.8773413897280976E-2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6.3140885561791425E-3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6.1372027061449659E-3</v>
      </c>
      <c r="E96" s="160">
        <f>IF(SUMPRODUCT(((pf_BU="All")+(calc_bu=pf_BU))*_calc!$BZ$4:$BZ$72*_calc!$CI$4:$CI$72)=0,"—",SUMPRODUCT(((pf_BU="All")+(calc_bu=pf_BU))*_calc!$BZ$4:$BZ$72*_calc!$CI$4:$CI$72*_calc!$BN$4:$BN$72)/SUMPRODUCT(((pf_BU="All")+(calc_bu=pf_BU))*_calc!$BZ$4:$BZ$72*_calc!$CI$4:$CI$72))</f>
        <v>6.0459992942125959E-3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5.8640759411209354E-3</v>
      </c>
      <c r="H96" s="160">
        <f>IF(SUMPRODUCT(((pf_BU="All")+(calc_bu=pf_BU))*_calc!$CC$4:$CC$72*_calc!$CI$4:$CI$72)=0,"—",SUMPRODUCT(((pf_BU="All")+(calc_bu=pf_BU))*_calc!$CC$4:$CC$72*_calc!$CI$4:$CI$72*_calc!$BQ$4:$BQ$72)/SUMPRODUCT(((pf_BU="All")+(calc_bu=pf_BU))*_calc!$CC$4:$CC$72*_calc!$CI$4:$CI$72))</f>
        <v>5.7733550720535905E-3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5.5909119783314294E-3</v>
      </c>
      <c r="K96" s="160">
        <f>IF(SUMPRODUCT(((pf_BU="All")+(calc_bu=pf_BU))*_calc!$CF$4:$CF$72*_calc!$CI$4:$CI$72)=0,"—",SUMPRODUCT(((pf_BU="All")+(calc_bu=pf_BU))*_calc!$CF$4:$CF$72*_calc!$CI$4:$CI$72*_calc!$BT$4:$BT$72)/SUMPRODUCT(((pf_BU="All")+(calc_bu=pf_BU))*_calc!$CF$4:$CF$72*_calc!$CI$4:$CI$72))</f>
        <v>5.5420131661555617E-3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3.6811521036042148E-2</v>
      </c>
      <c r="C127" s="160">
        <f>IF(SUMPRODUCT(((pf_BU="All")+(calc_bu=pf_BU))*_calc!$BX$4:$BX$72)=0,"",SUMPRODUCT(((pf_BU="All")+(calc_bu=pf_BU))*_calc!$BX$4:$BX$72*_calc!$AN$4:$AN$72)/SUMPRODUCT(((pf_BU="All")+(calc_bu=pf_BU))*_calc!$BX$4:$BX$72))</f>
        <v>3.3704948783505252E-2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3.4831321520913588E-2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2.5048526064912757E-2</v>
      </c>
      <c r="I127" s="160">
        <f>IF(SUMPRODUCT(((pf_BU="All")+(calc_bu=pf_BU))*_calc!$CD$4:$CD$72)=0,"",SUMPRODUCT(((pf_BU="All")+(calc_bu=pf_BU))*_calc!$CD$4:$CD$72*_calc!$AT$4:$AT$72)/SUMPRODUCT(((pf_BU="All")+(calc_bu=pf_BU))*_calc!$CD$4:$CD$72))</f>
        <v>2.1176110293210985E-2</v>
      </c>
      <c r="J127" s="160">
        <f>IF(SUMPRODUCT(((pf_BU="All")+(calc_bu=pf_BU))*_calc!$CE$4:$CE$72)=0,"",SUMPRODUCT(((pf_BU="All")+(calc_bu=pf_BU))*_calc!$CE$4:$CE$72*_calc!$AU$4:$AU$72)/SUMPRODUCT(((pf_BU="All")+(calc_bu=pf_BU))*_calc!$CE$4:$CE$72))</f>
        <v>2.1085936541081412E-2</v>
      </c>
      <c r="K127" s="160">
        <f>IF(SUMPRODUCT(((pf_BU="All")+(calc_bu=pf_BU))*_calc!$CF$4:$CF$72)=0,"",SUMPRODUCT(((pf_BU="All")+(calc_bu=pf_BU))*_calc!$CF$4:$CF$72*_calc!$AV$4:$AV$72)/SUMPRODUCT(((pf_BU="All")+(calc_bu=pf_BU))*_calc!$CF$4:$CF$72))</f>
        <v>1.962509142507448E-2</v>
      </c>
      <c r="L127" s="160">
        <f>IF(SUMPRODUCT(((pf_BU="All")+(calc_bu=pf_BU))*_calc!$CG$4:$CG$72)=0,"",SUMPRODUCT(((pf_BU="All")+(calc_bu=pf_BU))*_calc!$CG$4:$CG$72*_calc!$AW$4:$AW$72)/SUMPRODUCT(((pf_BU="All")+(calc_bu=pf_BU))*_calc!$CG$4:$CG$72))</f>
        <v>1.8468404697679588E-2</v>
      </c>
      <c r="M127" s="160">
        <f>IF(SUMPRODUCT(((pf_BU="All")+(calc_bu=pf_BU))*_calc!$CH$4:$CH$72)=0,"",SUMPRODUCT(((pf_BU="All")+(calc_bu=pf_BU))*_calc!$CH$4:$CH$72*_calc!$AX$4:$AX$72)/SUMPRODUCT(((pf_BU="All")+(calc_bu=pf_BU))*_calc!$CH$4:$CH$72))</f>
        <v>1.8459774951279279E-2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40000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CA</v>
      </c>
      <c r="B10" s="152">
        <f t="shared" si="0"/>
        <v>92000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CO</v>
      </c>
      <c r="B11" s="150">
        <f t="shared" si="0"/>
        <v>76000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CT</v>
      </c>
      <c r="B12" s="152">
        <f t="shared" si="0"/>
        <v>60000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FL</v>
      </c>
      <c r="B13" s="150">
        <f t="shared" si="0"/>
        <v>44000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GA</v>
      </c>
      <c r="B14" s="152">
        <f t="shared" si="0"/>
        <v>96000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80000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64000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IA</v>
      </c>
      <c r="B17" s="150">
        <f t="shared" si="0"/>
        <v>48000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2.5720139239735332E-2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0.97776574435834473</v>
      </c>
      <c r="N17" s="165">
        <f>IF(OR($A17="",nd_BU="All"),"",IF(_netcalc!$D$695=0,"—",IF(ISNUMBER(_netcalc!$H$746),(_netcalc!$H$746-_netcalc!$J$695)*100,"n/a")))</f>
        <v>-1.7234255641655261</v>
      </c>
      <c r="O17" s="166">
        <f>IF(OR($A17="",nd_BU="All"),"",IF(_netcalc!$D$695=0,"—",_netcalc!$L$746))</f>
        <v>0.75</v>
      </c>
      <c r="P17" s="108" t="str">
        <f>IF(OR($A17="",nd_BU="All"),"",IF(_netcalc!$D$695=0,"—",_netcalc!$M$746))</f>
        <v/>
      </c>
    </row>
    <row r="18" spans="1:16" x14ac:dyDescent="0.3">
      <c r="A18" s="118" t="str">
        <f>_lists!$B$12</f>
        <v>KY</v>
      </c>
      <c r="B18" s="152">
        <f t="shared" si="0"/>
        <v>32000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MD</v>
      </c>
      <c r="B19" s="150">
        <f t="shared" si="0"/>
        <v>84000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MI</v>
      </c>
      <c r="B20" s="152">
        <f t="shared" si="0"/>
        <v>68000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MN</v>
      </c>
      <c r="B21" s="150">
        <f t="shared" si="0"/>
        <v>52000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MO</v>
      </c>
      <c r="B22" s="152">
        <f t="shared" si="0"/>
        <v>36000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NC</v>
      </c>
      <c r="B23" s="150">
        <f t="shared" si="0"/>
        <v>88000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NJ</v>
      </c>
      <c r="B24" s="152">
        <f t="shared" si="0"/>
        <v>72000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NY</v>
      </c>
      <c r="B25" s="150">
        <f t="shared" si="0"/>
        <v>56000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OH</v>
      </c>
      <c r="B26" s="152">
        <f t="shared" si="0"/>
        <v>40000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PA</v>
      </c>
      <c r="B27" s="150">
        <f t="shared" si="0"/>
        <v>92000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TN</v>
      </c>
      <c r="B28" s="152">
        <f t="shared" si="0"/>
        <v>76000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TX</v>
      </c>
      <c r="B29" s="150">
        <f t="shared" si="0"/>
        <v>60000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1356000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+0.000%  |  date 1/0/00</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t="str">
        <f>_netcalc!$AG$1618</f>
        <v/>
      </c>
      <c r="C103" s="158" t="str">
        <f>_netcalc!$AG$1619</f>
        <v/>
      </c>
      <c r="D103" s="158" t="str">
        <f>_netcalc!$AG$1620</f>
        <v/>
      </c>
      <c r="E103" s="158" t="str">
        <f>_netcalc!$AG$1621</f>
        <v/>
      </c>
      <c r="F103" s="158" t="str">
        <f>_netcalc!$AG$1622</f>
        <v/>
      </c>
      <c r="G103" s="158" t="str">
        <f>_netcalc!$AG$1623</f>
        <v/>
      </c>
      <c r="H103" s="158" t="str">
        <f>_netcalc!$AG$1624</f>
        <v/>
      </c>
      <c r="I103" s="158" t="str">
        <f>_netcalc!$AG$1625</f>
        <v/>
      </c>
      <c r="J103" s="158" t="str">
        <f>_netcalc!$AG$1626</f>
        <v/>
      </c>
      <c r="K103" s="158" t="str">
        <f>_netcalc!$AG$1627</f>
        <v/>
      </c>
      <c r="L103" s="158" t="str">
        <f>_netcalc!$AG$1628</f>
        <v/>
      </c>
      <c r="M103" s="158" t="str">
        <f>_netcalc!$AG$1629</f>
        <v/>
      </c>
    </row>
    <row r="104" spans="1:13" x14ac:dyDescent="0.3">
      <c r="A104" s="20" t="s">
        <v>360</v>
      </c>
      <c r="B104" s="158" t="str">
        <f>_netcalc!$AH$1618</f>
        <v/>
      </c>
      <c r="C104" s="158" t="str">
        <f>_netcalc!$AH$1619</f>
        <v/>
      </c>
      <c r="D104" s="158" t="str">
        <f>_netcalc!$AH$1620</f>
        <v/>
      </c>
      <c r="E104" s="158" t="str">
        <f>_netcalc!$AH$1621</f>
        <v/>
      </c>
      <c r="F104" s="158" t="str">
        <f>_netcalc!$AH$1622</f>
        <v/>
      </c>
      <c r="G104" s="158" t="str">
        <f>_netcalc!$AH$1623</f>
        <v/>
      </c>
      <c r="H104" s="158" t="str">
        <f>_netcalc!$AH$1624</f>
        <v/>
      </c>
      <c r="I104" s="158" t="str">
        <f>_netcalc!$AH$1625</f>
        <v/>
      </c>
      <c r="J104" s="158" t="str">
        <f>_netcalc!$AH$1626</f>
        <v/>
      </c>
      <c r="K104" s="158" t="str">
        <f>_netcalc!$AH$1627</f>
        <v/>
      </c>
      <c r="L104" s="158" t="str">
        <f>_netcalc!$AH$1628</f>
        <v/>
      </c>
      <c r="M104" s="158" t="str">
        <f>_netcalc!$AH$1629</f>
        <v/>
      </c>
    </row>
    <row r="105" spans="1:13" x14ac:dyDescent="0.3">
      <c r="A105" s="20" t="s">
        <v>361</v>
      </c>
      <c r="B105" s="174" t="str">
        <f>_netcalc!$AI$1618</f>
        <v/>
      </c>
      <c r="C105" s="174" t="str">
        <f>_netcalc!$AI$1619</f>
        <v/>
      </c>
      <c r="D105" s="174" t="str">
        <f>_netcalc!$AI$1620</f>
        <v/>
      </c>
      <c r="E105" s="174" t="str">
        <f>_netcalc!$AI$1621</f>
        <v/>
      </c>
      <c r="F105" s="174" t="str">
        <f>_netcalc!$AI$1622</f>
        <v/>
      </c>
      <c r="G105" s="174" t="str">
        <f>_netcalc!$AI$1623</f>
        <v/>
      </c>
      <c r="H105" s="174" t="str">
        <f>_netcalc!$AI$1624</f>
        <v/>
      </c>
      <c r="I105" s="174" t="str">
        <f>_netcalc!$AI$1625</f>
        <v/>
      </c>
      <c r="J105" s="174" t="str">
        <f>_netcalc!$AI$1626</f>
        <v/>
      </c>
      <c r="K105" s="174" t="str">
        <f>_netcalc!$AI$1627</f>
        <v/>
      </c>
      <c r="L105" s="174" t="str">
        <f>_netcalc!$AI$1628</f>
        <v/>
      </c>
      <c r="M105" s="174" t="str">
        <f>_netcalc!$AI$1629</f>
        <v/>
      </c>
    </row>
    <row r="106" spans="1:13" x14ac:dyDescent="0.3">
      <c r="A106" s="20" t="s">
        <v>362</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363</v>
      </c>
      <c r="B107" s="175" t="str">
        <f>IF(_netcalc!$AI$1618="","",(_netcalc!$AI$1618-_netcalc!$O$1618)*100)</f>
        <v/>
      </c>
      <c r="C107" s="175" t="str">
        <f>IF(_netcalc!$AI$1619="","",(_netcalc!$AI$1619-_netcalc!$O$1619)*100)</f>
        <v/>
      </c>
      <c r="D107" s="175" t="str">
        <f>IF(_netcalc!$AI$1620="","",(_netcalc!$AI$1620-_netcalc!$O$1620)*100)</f>
        <v/>
      </c>
      <c r="E107" s="175" t="str">
        <f>IF(_netcalc!$AI$1621="","",(_netcalc!$AI$1621-_netcalc!$O$1621)*100)</f>
        <v/>
      </c>
      <c r="F107" s="175" t="str">
        <f>IF(_netcalc!$AI$1622="","",(_netcalc!$AI$1622-_netcalc!$O$1622)*100)</f>
        <v/>
      </c>
      <c r="G107" s="175" t="str">
        <f>IF(_netcalc!$AI$1623="","",(_netcalc!$AI$1623-_netcalc!$O$1623)*100)</f>
        <v/>
      </c>
      <c r="H107" s="175" t="str">
        <f>IF(_netcalc!$AI$1624="","",(_netcalc!$AI$1624-_netcalc!$O$1624)*100)</f>
        <v/>
      </c>
      <c r="I107" s="175" t="str">
        <f>IF(_netcalc!$AI$1625="","",(_netcalc!$AI$1625-_netcalc!$O$1625)*100)</f>
        <v/>
      </c>
      <c r="J107" s="175" t="str">
        <f>IF(_netcalc!$AI$1626="","",(_netcalc!$AI$1626-_netcalc!$O$1626)*100)</f>
        <v/>
      </c>
      <c r="K107" s="175" t="str">
        <f>IF(_netcalc!$AI$1627="","",(_netcalc!$AI$1627-_netcalc!$O$1627)*100)</f>
        <v/>
      </c>
      <c r="L107" s="175" t="str">
        <f>IF(_netcalc!$AI$1628="","",(_netcalc!$AI$1628-_netcalc!$O$1628)*100)</f>
        <v/>
      </c>
      <c r="M107" s="175" t="str">
        <f>IF(_netcalc!$AI$1629="","",(_netcalc!$AI$1629-_netcalc!$O$1629)*100)</f>
        <v/>
      </c>
    </row>
    <row r="109" spans="1:13" x14ac:dyDescent="0.3">
      <c r="A109" s="20" t="s">
        <v>364</v>
      </c>
      <c r="C109" s="105">
        <f>IF(ISNUMBER(_netcalc!$H$1642),_netcalc!$H$1642,"n/a")</f>
        <v>1.0271219345449778</v>
      </c>
    </row>
    <row r="110" spans="1:13" x14ac:dyDescent="0.3">
      <c r="A110" s="20" t="s">
        <v>365</v>
      </c>
      <c r="C110" s="114">
        <f>_netcalc!$N$1642</f>
        <v>0.65014809984841937</v>
      </c>
    </row>
    <row r="111" spans="1:13" x14ac:dyDescent="0.3">
      <c r="A111" s="20" t="s">
        <v>366</v>
      </c>
      <c r="C111" s="166">
        <f>_netcalc!$O$1642</f>
        <v>0.65444889210961887</v>
      </c>
    </row>
    <row r="112" spans="1:13" x14ac:dyDescent="0.3">
      <c r="A112" s="20" t="s">
        <v>367</v>
      </c>
      <c r="C112" s="115">
        <f>IF(OR(NOT(ISNUMBER(_netcalc!$N$1642)),NOT(ISNUMBER(_netcalc!$O$1642))),"n/a",(_netcalc!$N$1642-_netcalc!$O$1642)*100)</f>
        <v>-0.43007922611995042</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t="str">
        <f>IF(OR(_netcalc!$AG$1618="",_netcalc!$E$1591=0),"",_netcalc!$E$1591*LN(1+_netcalc!$AG$1618)/LN(1+_netcalc!$E$1591))</f>
        <v/>
      </c>
      <c r="C130" s="176" t="str">
        <f>IF(OR(_netcalc!$AH$1618="",_netcalc!$E$1591=0),"",_netcalc!$E$1591*LN(1+_netcalc!$AH$1618)/LN(1+_netcalc!$E$1591))</f>
        <v/>
      </c>
      <c r="D130" s="176" t="str">
        <f>IF(_netcalc!$AG$1618="","",(1+_netcalc!$AG$1618)*IF(_netcalc!$F$1591=1,_netcalc!$O$1618/_netcalc!$O$1606,1)-1)</f>
        <v/>
      </c>
      <c r="E130" s="176">
        <f>IF(_netcalc!$D$1591=0,"",_netcalc!$E$1591)</f>
        <v>0.1</v>
      </c>
    </row>
    <row r="131" spans="1:5" x14ac:dyDescent="0.3">
      <c r="A131" s="23" t="str">
        <f>TEXT(DATE(nr_PlanYear,2,1),"mmm")</f>
        <v>Feb</v>
      </c>
      <c r="B131" s="176" t="str">
        <f>IF(OR(_netcalc!$AG$1619="",_netcalc!$E$1591=0),"",_netcalc!$E$1591*LN(1+_netcalc!$AG$1619)/LN(1+_netcalc!$E$1591))</f>
        <v/>
      </c>
      <c r="C131" s="176" t="str">
        <f>IF(OR(_netcalc!$AH$1619="",_netcalc!$E$1591=0),"",_netcalc!$E$1591*LN(1+_netcalc!$AH$1619)/LN(1+_netcalc!$E$1591))</f>
        <v/>
      </c>
      <c r="D131" s="176" t="str">
        <f>IF(_netcalc!$AG$1619="","",(1+_netcalc!$AG$1619)*IF(_netcalc!$F$1591=1,_netcalc!$O$1619/_netcalc!$O$1607,1)-1)</f>
        <v/>
      </c>
      <c r="E131" s="176">
        <f>IF(_netcalc!$D$1591=0,"",_netcalc!$E$1591)</f>
        <v>0.1</v>
      </c>
    </row>
    <row r="132" spans="1:5" x14ac:dyDescent="0.3">
      <c r="A132" s="23" t="str">
        <f>TEXT(DATE(nr_PlanYear,3,1),"mmm")</f>
        <v>Mar</v>
      </c>
      <c r="B132" s="176" t="str">
        <f>IF(OR(_netcalc!$AG$1620="",_netcalc!$E$1591=0),"",_netcalc!$E$1591*LN(1+_netcalc!$AG$1620)/LN(1+_netcalc!$E$1591))</f>
        <v/>
      </c>
      <c r="C132" s="176" t="str">
        <f>IF(OR(_netcalc!$AH$1620="",_netcalc!$E$1591=0),"",_netcalc!$E$1591*LN(1+_netcalc!$AH$1620)/LN(1+_netcalc!$E$1591))</f>
        <v/>
      </c>
      <c r="D132" s="176" t="str">
        <f>IF(_netcalc!$AG$1620="","",(1+_netcalc!$AG$1620)*IF(_netcalc!$F$1591=1,_netcalc!$O$1620/_netcalc!$O$1608,1)-1)</f>
        <v/>
      </c>
      <c r="E132" s="176">
        <f>IF(_netcalc!$D$1591=0,"",_netcalc!$E$1591)</f>
        <v>0.1</v>
      </c>
    </row>
    <row r="133" spans="1:5" x14ac:dyDescent="0.3">
      <c r="A133" s="23" t="str">
        <f>TEXT(DATE(nr_PlanYear,4,1),"mmm")</f>
        <v>Apr</v>
      </c>
      <c r="B133" s="176" t="str">
        <f>IF(OR(_netcalc!$AG$1621="",_netcalc!$E$1591=0),"",_netcalc!$E$1591*LN(1+_netcalc!$AG$1621)/LN(1+_netcalc!$E$1591))</f>
        <v/>
      </c>
      <c r="C133" s="176" t="str">
        <f>IF(OR(_netcalc!$AH$1621="",_netcalc!$E$1591=0),"",_netcalc!$E$1591*LN(1+_netcalc!$AH$1621)/LN(1+_netcalc!$E$1591))</f>
        <v/>
      </c>
      <c r="D133" s="176" t="str">
        <f>IF(_netcalc!$AG$1621="","",(1+_netcalc!$AG$1621)*IF(_netcalc!$F$1591=1,_netcalc!$O$1621/_netcalc!$O$1609,1)-1)</f>
        <v/>
      </c>
      <c r="E133" s="176">
        <f>IF(_netcalc!$D$1591=0,"",_netcalc!$E$1591)</f>
        <v>0.1</v>
      </c>
    </row>
    <row r="134" spans="1:5" x14ac:dyDescent="0.3">
      <c r="A134" s="23" t="str">
        <f>TEXT(DATE(nr_PlanYear,5,1),"mmm")</f>
        <v>May</v>
      </c>
      <c r="B134" s="176" t="str">
        <f>IF(OR(_netcalc!$AG$1622="",_netcalc!$E$1591=0),"",_netcalc!$E$1591*LN(1+_netcalc!$AG$1622)/LN(1+_netcalc!$E$1591))</f>
        <v/>
      </c>
      <c r="C134" s="176" t="str">
        <f>IF(OR(_netcalc!$AH$1622="",_netcalc!$E$1591=0),"",_netcalc!$E$1591*LN(1+_netcalc!$AH$1622)/LN(1+_netcalc!$E$1591))</f>
        <v/>
      </c>
      <c r="D134" s="176" t="str">
        <f>IF(_netcalc!$AG$1622="","",(1+_netcalc!$AG$1622)*IF(_netcalc!$F$1591=1,_netcalc!$O$1622/_netcalc!$O$1610,1)-1)</f>
        <v/>
      </c>
      <c r="E134" s="176">
        <f>IF(_netcalc!$D$1591=0,"",_netcalc!$E$1591)</f>
        <v>0.1</v>
      </c>
    </row>
    <row r="135" spans="1:5" x14ac:dyDescent="0.3">
      <c r="A135" s="23" t="str">
        <f>TEXT(DATE(nr_PlanYear,6,1),"mmm")</f>
        <v>Jun</v>
      </c>
      <c r="B135" s="176" t="str">
        <f>IF(OR(_netcalc!$AG$1623="",_netcalc!$E$1591=0),"",_netcalc!$E$1591*LN(1+_netcalc!$AG$1623)/LN(1+_netcalc!$E$1591))</f>
        <v/>
      </c>
      <c r="C135" s="176" t="str">
        <f>IF(OR(_netcalc!$AH$1623="",_netcalc!$E$1591=0),"",_netcalc!$E$1591*LN(1+_netcalc!$AH$1623)/LN(1+_netcalc!$E$1591))</f>
        <v/>
      </c>
      <c r="D135" s="176" t="str">
        <f>IF(_netcalc!$AG$1623="","",(1+_netcalc!$AG$1623)*IF(_netcalc!$F$1591=1,_netcalc!$O$1623/_netcalc!$O$1611,1)-1)</f>
        <v/>
      </c>
      <c r="E135" s="176">
        <f>IF(_netcalc!$D$1591=0,"",_netcalc!$E$1591)</f>
        <v>0.1</v>
      </c>
    </row>
    <row r="136" spans="1:5" x14ac:dyDescent="0.3">
      <c r="A136" s="23" t="str">
        <f>TEXT(DATE(nr_PlanYear,7,1),"mmm")</f>
        <v>Jul</v>
      </c>
      <c r="B136" s="176" t="str">
        <f>IF(OR(_netcalc!$AG$1624="",_netcalc!$E$1591=0),"",_netcalc!$E$1591*LN(1+_netcalc!$AG$1624)/LN(1+_netcalc!$E$1591))</f>
        <v/>
      </c>
      <c r="C136" s="176" t="str">
        <f>IF(OR(_netcalc!$AH$1624="",_netcalc!$E$1591=0),"",_netcalc!$E$1591*LN(1+_netcalc!$AH$1624)/LN(1+_netcalc!$E$1591))</f>
        <v/>
      </c>
      <c r="D136" s="176" t="str">
        <f>IF(_netcalc!$AG$1624="","",(1+_netcalc!$AG$1624)*IF(_netcalc!$F$1591=1,_netcalc!$O$1624/_netcalc!$O$1612,1)-1)</f>
        <v/>
      </c>
      <c r="E136" s="176">
        <f>IF(_netcalc!$D$1591=0,"",_netcalc!$E$1591)</f>
        <v>0.1</v>
      </c>
    </row>
    <row r="137" spans="1:5" x14ac:dyDescent="0.3">
      <c r="A137" s="23" t="str">
        <f>TEXT(DATE(nr_PlanYear,8,1),"mmm")</f>
        <v>Aug</v>
      </c>
      <c r="B137" s="176" t="str">
        <f>IF(OR(_netcalc!$AG$1625="",_netcalc!$E$1591=0),"",_netcalc!$E$1591*LN(1+_netcalc!$AG$1625)/LN(1+_netcalc!$E$1591))</f>
        <v/>
      </c>
      <c r="C137" s="176" t="str">
        <f>IF(OR(_netcalc!$AH$1625="",_netcalc!$E$1591=0),"",_netcalc!$E$1591*LN(1+_netcalc!$AH$1625)/LN(1+_netcalc!$E$1591))</f>
        <v/>
      </c>
      <c r="D137" s="176" t="str">
        <f>IF(_netcalc!$AG$1625="","",(1+_netcalc!$AG$1625)*IF(_netcalc!$F$1591=1,_netcalc!$O$1625/_netcalc!$O$1613,1)-1)</f>
        <v/>
      </c>
      <c r="E137" s="176">
        <f>IF(_netcalc!$D$1591=0,"",_netcalc!$E$1591)</f>
        <v>0.1</v>
      </c>
    </row>
    <row r="138" spans="1:5" x14ac:dyDescent="0.3">
      <c r="A138" s="23" t="str">
        <f>TEXT(DATE(nr_PlanYear,9,1),"mmm")</f>
        <v>Sep</v>
      </c>
      <c r="B138" s="176" t="str">
        <f>IF(OR(_netcalc!$AG$1626="",_netcalc!$E$1591=0),"",_netcalc!$E$1591*LN(1+_netcalc!$AG$1626)/LN(1+_netcalc!$E$1591))</f>
        <v/>
      </c>
      <c r="C138" s="176" t="str">
        <f>IF(OR(_netcalc!$AH$1626="",_netcalc!$E$1591=0),"",_netcalc!$E$1591*LN(1+_netcalc!$AH$1626)/LN(1+_netcalc!$E$1591))</f>
        <v/>
      </c>
      <c r="D138" s="176" t="str">
        <f>IF(_netcalc!$AG$1626="","",(1+_netcalc!$AG$1626)*IF(_netcalc!$F$1591=1,_netcalc!$O$1626/_netcalc!$O$1614,1)-1)</f>
        <v/>
      </c>
      <c r="E138" s="176">
        <f>IF(_netcalc!$D$1591=0,"",_netcalc!$E$1591)</f>
        <v>0.1</v>
      </c>
    </row>
    <row r="139" spans="1:5" x14ac:dyDescent="0.3">
      <c r="A139" s="23" t="str">
        <f>TEXT(DATE(nr_PlanYear,10,1),"mmm")</f>
        <v>Oct</v>
      </c>
      <c r="B139" s="176" t="str">
        <f>IF(OR(_netcalc!$AG$1627="",_netcalc!$E$1591=0),"",_netcalc!$E$1591*LN(1+_netcalc!$AG$1627)/LN(1+_netcalc!$E$1591))</f>
        <v/>
      </c>
      <c r="C139" s="176" t="str">
        <f>IF(OR(_netcalc!$AH$1627="",_netcalc!$E$1591=0),"",_netcalc!$E$1591*LN(1+_netcalc!$AH$1627)/LN(1+_netcalc!$E$1591))</f>
        <v/>
      </c>
      <c r="D139" s="176" t="str">
        <f>IF(_netcalc!$AG$1627="","",(1+_netcalc!$AG$1627)*IF(_netcalc!$F$1591=1,_netcalc!$O$1627/_netcalc!$O$1615,1)-1)</f>
        <v/>
      </c>
      <c r="E139" s="176">
        <f>IF(_netcalc!$D$1591=0,"",_netcalc!$E$1591)</f>
        <v>0.1</v>
      </c>
    </row>
    <row r="140" spans="1:5" x14ac:dyDescent="0.3">
      <c r="A140" s="23" t="str">
        <f>TEXT(DATE(nr_PlanYear,11,1),"mmm")</f>
        <v>Nov</v>
      </c>
      <c r="B140" s="176" t="str">
        <f>IF(OR(_netcalc!$AG$1628="",_netcalc!$E$1591=0),"",_netcalc!$E$1591*LN(1+_netcalc!$AG$1628)/LN(1+_netcalc!$E$1591))</f>
        <v/>
      </c>
      <c r="C140" s="176" t="str">
        <f>IF(OR(_netcalc!$AH$1628="",_netcalc!$E$1591=0),"",_netcalc!$E$1591*LN(1+_netcalc!$AH$1628)/LN(1+_netcalc!$E$1591))</f>
        <v/>
      </c>
      <c r="D140" s="176" t="str">
        <f>IF(_netcalc!$AG$1628="","",(1+_netcalc!$AG$1628)*IF(_netcalc!$F$1591=1,_netcalc!$O$1628/_netcalc!$O$1616,1)-1)</f>
        <v/>
      </c>
      <c r="E140" s="176">
        <f>IF(_netcalc!$D$1591=0,"",_netcalc!$E$1591)</f>
        <v>0.1</v>
      </c>
    </row>
    <row r="141" spans="1:5" x14ac:dyDescent="0.3">
      <c r="A141" s="23" t="str">
        <f>TEXT(DATE(nr_PlanYear,12,1),"mmm")</f>
        <v>Dec</v>
      </c>
      <c r="B141" s="176" t="str">
        <f>IF(OR(_netcalc!$AG$1629="",_netcalc!$E$1591=0),"",_netcalc!$E$1591*LN(1+_netcalc!$AG$1629)/LN(1+_netcalc!$E$1591))</f>
        <v/>
      </c>
      <c r="C141" s="176" t="str">
        <f>IF(OR(_netcalc!$AH$1629="",_netcalc!$E$1591=0),"",_netcalc!$E$1591*LN(1+_netcalc!$AH$1629)/LN(1+_netcalc!$E$1591))</f>
        <v/>
      </c>
      <c r="D141" s="176" t="str">
        <f>IF(_netcalc!$AG$1629="","",(1+_netcalc!$AG$1629)*IF(_netcalc!$F$1591=1,_netcalc!$O$1629/_netcalc!$O$1617,1)-1)</f>
        <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BU-A|AZ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32000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BU-A|AZ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BU-A|AZ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32000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BU-A|AZ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BU-A|AZ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BU-A|AZ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561</v>
      </c>
      <c r="H4" s="20" t="s">
        <v>1603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562</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563</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32000</v>
      </c>
      <c r="BX4" s="72">
        <f>$V4*$H$104</f>
        <v>32000</v>
      </c>
      <c r="BY4" s="72">
        <f>$V4*$H$105</f>
        <v>32000</v>
      </c>
      <c r="BZ4" s="72">
        <f>$V4*$H$106</f>
        <v>32000</v>
      </c>
      <c r="CA4" s="72">
        <f>$V4*$H$107</f>
        <v>32000</v>
      </c>
      <c r="CB4" s="72">
        <f>$V4*$H$108</f>
        <v>32000</v>
      </c>
      <c r="CC4" s="72">
        <f>$V4*$H$109</f>
        <v>32000</v>
      </c>
      <c r="CD4" s="72">
        <f>$V4*$H$110</f>
        <v>32000</v>
      </c>
      <c r="CE4" s="72">
        <f>$V4*$H$111</f>
        <v>32000</v>
      </c>
      <c r="CF4" s="72">
        <f>$V4*$H$112</f>
        <v>32000</v>
      </c>
      <c r="CG4" s="72">
        <f>$V4*$H$113</f>
        <v>32000</v>
      </c>
      <c r="CH4" s="72">
        <f>$V4*$H$114</f>
        <v>32000</v>
      </c>
      <c r="CI4" s="74">
        <f>$O$76</f>
        <v>1</v>
      </c>
      <c r="CJ4" s="72">
        <f>$H$127</f>
        <v>1.0682500000000001</v>
      </c>
      <c r="CK4" s="72">
        <f>$I$127</f>
        <v>1.0280585220280047</v>
      </c>
      <c r="CL4" s="72">
        <f>$J$127</f>
        <v>1.0982258046786184</v>
      </c>
      <c r="CM4" s="72">
        <f t="shared" ref="CM4:CM35" si="17">IF($AK4=1,ABS($CL4-1-$AL4),0)</f>
        <v>0</v>
      </c>
      <c r="CN4" s="72">
        <f t="shared" ref="CN4:CN35" si="18">$R4*$V4</f>
        <v>32000</v>
      </c>
    </row>
    <row r="5" spans="1:92" x14ac:dyDescent="0.3">
      <c r="A5" s="6" t="str">
        <f>$A$130</f>
        <v>BU-A|CA</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84000</v>
      </c>
      <c r="BX5" s="72">
        <f>$V5*$H$158</f>
        <v>84000</v>
      </c>
      <c r="BY5" s="72">
        <f>$V5*$H$159</f>
        <v>84000</v>
      </c>
      <c r="BZ5" s="72">
        <f>$V5*$H$160</f>
        <v>84000</v>
      </c>
      <c r="CA5" s="72">
        <f>$V5*$H$161</f>
        <v>84000</v>
      </c>
      <c r="CB5" s="72">
        <f>$V5*$H$162</f>
        <v>84000</v>
      </c>
      <c r="CC5" s="72">
        <f>$V5*$H$163</f>
        <v>84000</v>
      </c>
      <c r="CD5" s="72">
        <f>$V5*$H$164</f>
        <v>84000</v>
      </c>
      <c r="CE5" s="72">
        <f>$V5*$H$165</f>
        <v>84000</v>
      </c>
      <c r="CF5" s="72">
        <f>$V5*$H$166</f>
        <v>84000</v>
      </c>
      <c r="CG5" s="72">
        <f>$V5*$H$167</f>
        <v>84000</v>
      </c>
      <c r="CH5" s="72">
        <f>$V5*$H$168</f>
        <v>84000</v>
      </c>
      <c r="CI5" s="74">
        <f>$O$130</f>
        <v>1</v>
      </c>
      <c r="CJ5" s="72">
        <f>$H$181</f>
        <v>1.0391666666666666</v>
      </c>
      <c r="CK5" s="72">
        <f>$I$181</f>
        <v>1.004037852440528</v>
      </c>
      <c r="CL5" s="72">
        <f>$J$181</f>
        <v>1.0433626621339605</v>
      </c>
      <c r="CM5" s="72">
        <f t="shared" si="17"/>
        <v>0</v>
      </c>
      <c r="CN5" s="72">
        <f t="shared" si="18"/>
        <v>84000</v>
      </c>
    </row>
    <row r="6" spans="1:92" x14ac:dyDescent="0.3">
      <c r="A6" s="6" t="str">
        <f>$A$184</f>
        <v>BU-A|CO</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68000</v>
      </c>
      <c r="BX6" s="72">
        <f>$V6*$H$212</f>
        <v>68000</v>
      </c>
      <c r="BY6" s="72">
        <f>$V6*$H$213</f>
        <v>68000</v>
      </c>
      <c r="BZ6" s="72">
        <f>$V6*$H$214</f>
        <v>68000</v>
      </c>
      <c r="CA6" s="72">
        <f>$V6*$H$215</f>
        <v>68000</v>
      </c>
      <c r="CB6" s="72">
        <f>$V6*$H$216</f>
        <v>68000</v>
      </c>
      <c r="CC6" s="72">
        <f>$V6*$H$217</f>
        <v>68000</v>
      </c>
      <c r="CD6" s="72">
        <f>$V6*$H$218</f>
        <v>68000</v>
      </c>
      <c r="CE6" s="72">
        <f>$V6*$H$219</f>
        <v>68000</v>
      </c>
      <c r="CF6" s="72">
        <f>$V6*$H$220</f>
        <v>68000</v>
      </c>
      <c r="CG6" s="72">
        <f>$V6*$H$221</f>
        <v>68000</v>
      </c>
      <c r="CH6" s="72">
        <f>$V6*$H$222</f>
        <v>68000</v>
      </c>
      <c r="CI6" s="74">
        <f>$O$184</f>
        <v>1</v>
      </c>
      <c r="CJ6" s="72">
        <f>$H$235</f>
        <v>1</v>
      </c>
      <c r="CK6" s="72">
        <f>$I$235</f>
        <v>1.0162008242959635</v>
      </c>
      <c r="CL6" s="72">
        <f>$J$235</f>
        <v>1.0162008242959635</v>
      </c>
      <c r="CM6" s="72">
        <f t="shared" si="17"/>
        <v>0</v>
      </c>
      <c r="CN6" s="72">
        <f t="shared" si="18"/>
        <v>68000</v>
      </c>
    </row>
    <row r="7" spans="1:92" x14ac:dyDescent="0.3">
      <c r="A7" s="6" t="str">
        <f>$A$238</f>
        <v>BU-A|CT</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52000</v>
      </c>
      <c r="BX7" s="72">
        <f>$V7*$H$266</f>
        <v>52000</v>
      </c>
      <c r="BY7" s="72">
        <f>$V7*$H$267</f>
        <v>52000</v>
      </c>
      <c r="BZ7" s="72">
        <f>$V7*$H$268</f>
        <v>52000</v>
      </c>
      <c r="CA7" s="72">
        <f>$V7*$H$269</f>
        <v>52000</v>
      </c>
      <c r="CB7" s="72">
        <f>$V7*$H$270</f>
        <v>52000</v>
      </c>
      <c r="CC7" s="72">
        <f>$V7*$H$271</f>
        <v>52000</v>
      </c>
      <c r="CD7" s="72">
        <f>$V7*$H$272</f>
        <v>52000</v>
      </c>
      <c r="CE7" s="72">
        <f>$V7*$H$273</f>
        <v>52000</v>
      </c>
      <c r="CF7" s="72">
        <f>$V7*$H$274</f>
        <v>52000</v>
      </c>
      <c r="CG7" s="72">
        <f>$V7*$H$275</f>
        <v>52000</v>
      </c>
      <c r="CH7" s="72">
        <f>$V7*$H$276</f>
        <v>52000</v>
      </c>
      <c r="CI7" s="74">
        <f>$O$238</f>
        <v>0</v>
      </c>
      <c r="CJ7" s="72">
        <f>$H$289</f>
        <v>1.0125</v>
      </c>
      <c r="CK7" s="72">
        <f>$I$289</f>
        <v>1</v>
      </c>
      <c r="CL7" s="72">
        <f>$J$289</f>
        <v>1.0125</v>
      </c>
      <c r="CM7" s="72">
        <f t="shared" si="17"/>
        <v>0</v>
      </c>
      <c r="CN7" s="72">
        <f t="shared" si="18"/>
        <v>52000</v>
      </c>
    </row>
    <row r="8" spans="1:92" x14ac:dyDescent="0.3">
      <c r="A8" s="6" t="str">
        <f>$A$292</f>
        <v>BU-A|FL</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36000</v>
      </c>
      <c r="BX8" s="72">
        <f>$V8*$H$320</f>
        <v>36000</v>
      </c>
      <c r="BY8" s="72">
        <f>$V8*$H$321</f>
        <v>36000</v>
      </c>
      <c r="BZ8" s="72">
        <f>$V8*$H$322</f>
        <v>36000</v>
      </c>
      <c r="CA8" s="72">
        <f>$V8*$H$323</f>
        <v>36000</v>
      </c>
      <c r="CB8" s="72">
        <f>$V8*$H$324</f>
        <v>36000</v>
      </c>
      <c r="CC8" s="72">
        <f>$V8*$H$325</f>
        <v>36000</v>
      </c>
      <c r="CD8" s="72">
        <f>$V8*$H$326</f>
        <v>36000</v>
      </c>
      <c r="CE8" s="72">
        <f>$V8*$H$327</f>
        <v>36000</v>
      </c>
      <c r="CF8" s="72">
        <f>$V8*$H$328</f>
        <v>36000</v>
      </c>
      <c r="CG8" s="72">
        <f>$V8*$H$329</f>
        <v>36000</v>
      </c>
      <c r="CH8" s="72">
        <f>$V8*$H$330</f>
        <v>36000</v>
      </c>
      <c r="CI8" s="74">
        <f>$O$292</f>
        <v>1</v>
      </c>
      <c r="CJ8" s="72">
        <f>$H$343</f>
        <v>1.02</v>
      </c>
      <c r="CK8" s="72">
        <f>$I$343</f>
        <v>1.0121382062846183</v>
      </c>
      <c r="CL8" s="72">
        <f>$J$343</f>
        <v>1.0323819542907244</v>
      </c>
      <c r="CM8" s="72">
        <f t="shared" si="17"/>
        <v>0</v>
      </c>
      <c r="CN8" s="72">
        <f t="shared" si="18"/>
        <v>36000</v>
      </c>
    </row>
    <row r="9" spans="1:92" x14ac:dyDescent="0.3">
      <c r="A9" s="6" t="str">
        <f>$A$346</f>
        <v>BU-A|GA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88000</v>
      </c>
      <c r="BX9" s="72">
        <f>$V9*$H$374</f>
        <v>88000</v>
      </c>
      <c r="BY9" s="72">
        <f>$V9*$H$375</f>
        <v>88000</v>
      </c>
      <c r="BZ9" s="72">
        <f>$V9*$H$376</f>
        <v>88000</v>
      </c>
      <c r="CA9" s="72">
        <f>$V9*$H$377</f>
        <v>88000</v>
      </c>
      <c r="CB9" s="72">
        <f>$V9*$H$378</f>
        <v>88000</v>
      </c>
      <c r="CC9" s="72">
        <f>$V9*$H$379</f>
        <v>88000</v>
      </c>
      <c r="CD9" s="72">
        <f>$V9*$H$380</f>
        <v>88000</v>
      </c>
      <c r="CE9" s="72">
        <f>$V9*$H$381</f>
        <v>88000</v>
      </c>
      <c r="CF9" s="72">
        <f>$V9*$H$382</f>
        <v>88000</v>
      </c>
      <c r="CG9" s="72">
        <f>$V9*$H$383</f>
        <v>88000</v>
      </c>
      <c r="CH9" s="72">
        <f>$V9*$H$384</f>
        <v>88000</v>
      </c>
      <c r="CI9" s="74">
        <f>$O$346</f>
        <v>1</v>
      </c>
      <c r="CJ9" s="72">
        <f>$H$397</f>
        <v>1.042083333333333</v>
      </c>
      <c r="CK9" s="72">
        <f>$I$397</f>
        <v>0.99995498919404235</v>
      </c>
      <c r="CL9" s="72">
        <f>$J$397</f>
        <v>1.0420441302940218</v>
      </c>
      <c r="CM9" s="72">
        <f t="shared" si="17"/>
        <v>0</v>
      </c>
      <c r="CN9" s="72">
        <f t="shared" si="18"/>
        <v>88000</v>
      </c>
    </row>
    <row r="10" spans="1:92" x14ac:dyDescent="0.3">
      <c r="A10" s="6" t="str">
        <f>$A$400</f>
        <v>BU-A|IL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72000</v>
      </c>
      <c r="BX10" s="72">
        <f>$V10*$H$428</f>
        <v>72000</v>
      </c>
      <c r="BY10" s="72">
        <f>$V10*$H$429</f>
        <v>72000</v>
      </c>
      <c r="BZ10" s="72">
        <f>$V10*$H$430</f>
        <v>72000</v>
      </c>
      <c r="CA10" s="72">
        <f>$V10*$H$431</f>
        <v>72000</v>
      </c>
      <c r="CB10" s="72">
        <f>$V10*$H$432</f>
        <v>72000</v>
      </c>
      <c r="CC10" s="72">
        <f>$V10*$H$433</f>
        <v>72000</v>
      </c>
      <c r="CD10" s="72">
        <f>$V10*$H$434</f>
        <v>72000</v>
      </c>
      <c r="CE10" s="72">
        <f>$V10*$H$435</f>
        <v>72000</v>
      </c>
      <c r="CF10" s="72">
        <f>$V10*$H$436</f>
        <v>72000</v>
      </c>
      <c r="CG10" s="72">
        <f>$V10*$H$437</f>
        <v>72000</v>
      </c>
      <c r="CH10" s="72">
        <f>$V10*$H$438</f>
        <v>72000</v>
      </c>
      <c r="CI10" s="74">
        <f>$O$400</f>
        <v>1</v>
      </c>
      <c r="CJ10" s="72">
        <f>$H$451</f>
        <v>1.0149999999999999</v>
      </c>
      <c r="CK10" s="72">
        <f>$I$451</f>
        <v>1.0080839018517107</v>
      </c>
      <c r="CL10" s="72">
        <f>$J$451</f>
        <v>1.0232054059964812</v>
      </c>
      <c r="CM10" s="72">
        <f t="shared" si="17"/>
        <v>0</v>
      </c>
      <c r="CN10" s="72">
        <f t="shared" si="18"/>
        <v>72000</v>
      </c>
    </row>
    <row r="11" spans="1:92" x14ac:dyDescent="0.3">
      <c r="A11" s="6" t="str">
        <f>$A$454</f>
        <v>BU-A|IN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56000</v>
      </c>
      <c r="BX11" s="72">
        <f>$V11*$H$482</f>
        <v>56000</v>
      </c>
      <c r="BY11" s="72">
        <f>$V11*$H$483</f>
        <v>56000</v>
      </c>
      <c r="BZ11" s="72">
        <f>$V11*$H$484</f>
        <v>56000</v>
      </c>
      <c r="CA11" s="72">
        <f>$V11*$H$485</f>
        <v>56000</v>
      </c>
      <c r="CB11" s="72">
        <f>$V11*$H$486</f>
        <v>56000</v>
      </c>
      <c r="CC11" s="72">
        <f>$V11*$H$487</f>
        <v>56000</v>
      </c>
      <c r="CD11" s="72">
        <f>$V11*$H$488</f>
        <v>56000</v>
      </c>
      <c r="CE11" s="72">
        <f>$V11*$H$489</f>
        <v>56000</v>
      </c>
      <c r="CF11" s="72">
        <f>$V11*$H$490</f>
        <v>56000</v>
      </c>
      <c r="CG11" s="72">
        <f>$V11*$H$491</f>
        <v>56000</v>
      </c>
      <c r="CH11" s="72">
        <f>$V11*$H$492</f>
        <v>56000</v>
      </c>
      <c r="CI11" s="74">
        <f>$O$454</f>
        <v>1</v>
      </c>
      <c r="CJ11" s="72">
        <f>$H$505</f>
        <v>1.0233333333333334</v>
      </c>
      <c r="CK11" s="72">
        <f>$I$505</f>
        <v>0.99194865631796525</v>
      </c>
      <c r="CL11" s="72">
        <f>$J$505</f>
        <v>1.0150944412130971</v>
      </c>
      <c r="CM11" s="72">
        <f t="shared" si="17"/>
        <v>0</v>
      </c>
      <c r="CN11" s="72">
        <f t="shared" si="18"/>
        <v>56000</v>
      </c>
    </row>
    <row r="12" spans="1:92" x14ac:dyDescent="0.3">
      <c r="A12" s="6" t="str">
        <f>$A$508</f>
        <v>BU-A|IA</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40000</v>
      </c>
      <c r="BX12" s="72">
        <f>$V12*$H$536</f>
        <v>40000</v>
      </c>
      <c r="BY12" s="72">
        <f>$V12*$H$537</f>
        <v>40000</v>
      </c>
      <c r="BZ12" s="72">
        <f>$V12*$H$538</f>
        <v>40000</v>
      </c>
      <c r="CA12" s="72">
        <f>$V12*$H$539</f>
        <v>40000</v>
      </c>
      <c r="CB12" s="72">
        <f>$V12*$H$540</f>
        <v>40000</v>
      </c>
      <c r="CC12" s="72">
        <f>$V12*$H$541</f>
        <v>40000</v>
      </c>
      <c r="CD12" s="72">
        <f>$V12*$H$542</f>
        <v>40000</v>
      </c>
      <c r="CE12" s="72">
        <f>$V12*$H$543</f>
        <v>40000</v>
      </c>
      <c r="CF12" s="72">
        <f>$V12*$H$544</f>
        <v>40000</v>
      </c>
      <c r="CG12" s="72">
        <f>$V12*$H$545</f>
        <v>40000</v>
      </c>
      <c r="CH12" s="72">
        <f>$V12*$H$546</f>
        <v>40000</v>
      </c>
      <c r="CI12" s="74">
        <f>$O$508</f>
        <v>1</v>
      </c>
      <c r="CJ12" s="72">
        <f>$H$559</f>
        <v>1</v>
      </c>
      <c r="CK12" s="72">
        <f>$I$559</f>
        <v>1.004037852440528</v>
      </c>
      <c r="CL12" s="72">
        <f>$J$559</f>
        <v>1.004037852440528</v>
      </c>
      <c r="CM12" s="72">
        <f t="shared" si="17"/>
        <v>0</v>
      </c>
      <c r="CN12" s="72">
        <f t="shared" si="18"/>
        <v>40000</v>
      </c>
    </row>
    <row r="13" spans="1:92" x14ac:dyDescent="0.3">
      <c r="A13" s="6" t="str">
        <f>$A$562</f>
        <v>BU-A|KY</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92000</v>
      </c>
      <c r="BX13" s="72">
        <f>$V13*$H$590</f>
        <v>92000</v>
      </c>
      <c r="BY13" s="72">
        <f>$V13*$H$591</f>
        <v>92000</v>
      </c>
      <c r="BZ13" s="72">
        <f>$V13*$H$592</f>
        <v>92000</v>
      </c>
      <c r="CA13" s="72">
        <f>$V13*$H$593</f>
        <v>92000</v>
      </c>
      <c r="CB13" s="72">
        <f>$V13*$H$594</f>
        <v>92000</v>
      </c>
      <c r="CC13" s="72">
        <f>$V13*$H$595</f>
        <v>92000</v>
      </c>
      <c r="CD13" s="72">
        <f>$V13*$H$596</f>
        <v>92000</v>
      </c>
      <c r="CE13" s="72">
        <f>$V13*$H$597</f>
        <v>92000</v>
      </c>
      <c r="CF13" s="72">
        <f>$V13*$H$598</f>
        <v>92000</v>
      </c>
      <c r="CG13" s="72">
        <f>$V13*$H$599</f>
        <v>92000</v>
      </c>
      <c r="CH13" s="72">
        <f>$V13*$H$600</f>
        <v>92000</v>
      </c>
      <c r="CI13" s="74">
        <f>$O$562</f>
        <v>1</v>
      </c>
      <c r="CJ13" s="72">
        <f>$H$613</f>
        <v>1.0549999999999999</v>
      </c>
      <c r="CK13" s="72">
        <f>$I$613</f>
        <v>1.0162008242959635</v>
      </c>
      <c r="CL13" s="72">
        <f>$J$613</f>
        <v>1.0720923619106528</v>
      </c>
      <c r="CM13" s="72">
        <f t="shared" si="17"/>
        <v>0</v>
      </c>
      <c r="CN13" s="72">
        <f t="shared" si="18"/>
        <v>92000</v>
      </c>
    </row>
    <row r="14" spans="1:92" x14ac:dyDescent="0.3">
      <c r="A14" s="6" t="str">
        <f>$A$616</f>
        <v>BU-A|MD</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76000</v>
      </c>
      <c r="BX14" s="72">
        <f>$V14*$H$644</f>
        <v>76000</v>
      </c>
      <c r="BY14" s="72">
        <f>$V14*$H$645</f>
        <v>76000</v>
      </c>
      <c r="BZ14" s="72">
        <f>$V14*$H$646</f>
        <v>76000</v>
      </c>
      <c r="CA14" s="72">
        <f>$V14*$H$647</f>
        <v>76000</v>
      </c>
      <c r="CB14" s="72">
        <f>$V14*$H$648</f>
        <v>76000</v>
      </c>
      <c r="CC14" s="72">
        <f>$V14*$H$649</f>
        <v>76000</v>
      </c>
      <c r="CD14" s="72">
        <f>$V14*$H$650</f>
        <v>76000</v>
      </c>
      <c r="CE14" s="72">
        <f>$V14*$H$651</f>
        <v>76000</v>
      </c>
      <c r="CF14" s="72">
        <f>$V14*$H$652</f>
        <v>76000</v>
      </c>
      <c r="CG14" s="72">
        <f>$V14*$H$653</f>
        <v>76000</v>
      </c>
      <c r="CH14" s="72">
        <f>$V14*$H$654</f>
        <v>76000</v>
      </c>
      <c r="CI14" s="74">
        <f>$O$616</f>
        <v>1</v>
      </c>
      <c r="CJ14" s="72">
        <f>$H$667</f>
        <v>1.0166666666666664</v>
      </c>
      <c r="CK14" s="72">
        <f>$I$667</f>
        <v>1</v>
      </c>
      <c r="CL14" s="72">
        <f>$J$667</f>
        <v>1.0166666666666664</v>
      </c>
      <c r="CM14" s="72">
        <f t="shared" si="17"/>
        <v>0</v>
      </c>
      <c r="CN14" s="72">
        <f t="shared" si="18"/>
        <v>76000</v>
      </c>
    </row>
    <row r="15" spans="1:92" x14ac:dyDescent="0.3">
      <c r="A15" s="6" t="str">
        <f>$A$670</f>
        <v>BU-A|MI</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60000</v>
      </c>
      <c r="BX15" s="72">
        <f>$V15*$H$698</f>
        <v>60000</v>
      </c>
      <c r="BY15" s="72">
        <f>$V15*$H$699</f>
        <v>60000</v>
      </c>
      <c r="BZ15" s="72">
        <f>$V15*$H$700</f>
        <v>60000</v>
      </c>
      <c r="CA15" s="72">
        <f>$V15*$H$701</f>
        <v>60000</v>
      </c>
      <c r="CB15" s="72">
        <f>$V15*$H$702</f>
        <v>60000</v>
      </c>
      <c r="CC15" s="72">
        <f>$V15*$H$703</f>
        <v>60000</v>
      </c>
      <c r="CD15" s="72">
        <f>$V15*$H$704</f>
        <v>60000</v>
      </c>
      <c r="CE15" s="72">
        <f>$V15*$H$705</f>
        <v>60000</v>
      </c>
      <c r="CF15" s="72">
        <f>$V15*$H$706</f>
        <v>60000</v>
      </c>
      <c r="CG15" s="72">
        <f>$V15*$H$707</f>
        <v>60000</v>
      </c>
      <c r="CH15" s="72">
        <f>$V15*$H$708</f>
        <v>60000</v>
      </c>
      <c r="CI15" s="74">
        <f>$O$670</f>
        <v>1</v>
      </c>
      <c r="CJ15" s="72">
        <f>$H$721</f>
        <v>1</v>
      </c>
      <c r="CK15" s="72">
        <f>$I$721</f>
        <v>1.0121382062846183</v>
      </c>
      <c r="CL15" s="72">
        <f>$J$721</f>
        <v>1.0121382062846183</v>
      </c>
      <c r="CM15" s="72">
        <f t="shared" si="17"/>
        <v>0</v>
      </c>
      <c r="CN15" s="72">
        <f t="shared" si="18"/>
        <v>60000</v>
      </c>
    </row>
    <row r="16" spans="1:92" x14ac:dyDescent="0.3">
      <c r="A16" s="6" t="str">
        <f>$A$724</f>
        <v>BU-A|MN</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44000</v>
      </c>
      <c r="BX16" s="72">
        <f>$V16*$H$752</f>
        <v>44000</v>
      </c>
      <c r="BY16" s="72">
        <f>$V16*$H$753</f>
        <v>44000</v>
      </c>
      <c r="BZ16" s="72">
        <f>$V16*$H$754</f>
        <v>44000</v>
      </c>
      <c r="CA16" s="72">
        <f>$V16*$H$755</f>
        <v>44000</v>
      </c>
      <c r="CB16" s="72">
        <f>$V16*$H$756</f>
        <v>44000</v>
      </c>
      <c r="CC16" s="72">
        <f>$V16*$H$757</f>
        <v>44000</v>
      </c>
      <c r="CD16" s="72">
        <f>$V16*$H$758</f>
        <v>44000</v>
      </c>
      <c r="CE16" s="72">
        <f>$V16*$H$759</f>
        <v>44000</v>
      </c>
      <c r="CF16" s="72">
        <f>$V16*$H$760</f>
        <v>44000</v>
      </c>
      <c r="CG16" s="72">
        <f>$V16*$H$761</f>
        <v>44000</v>
      </c>
      <c r="CH16" s="72">
        <f>$V16*$H$762</f>
        <v>44000</v>
      </c>
      <c r="CI16" s="74">
        <f>$O$724</f>
        <v>1</v>
      </c>
      <c r="CJ16" s="72">
        <f>$H$775</f>
        <v>1</v>
      </c>
      <c r="CK16" s="72">
        <f>$I$775</f>
        <v>0.99597028697853884</v>
      </c>
      <c r="CL16" s="72">
        <f>$J$775</f>
        <v>0.99597028697853884</v>
      </c>
      <c r="CM16" s="72">
        <f t="shared" si="17"/>
        <v>0</v>
      </c>
      <c r="CN16" s="72">
        <f t="shared" si="18"/>
        <v>44000</v>
      </c>
    </row>
    <row r="17" spans="1:92" x14ac:dyDescent="0.3">
      <c r="A17" s="6" t="str">
        <f>$A$778</f>
        <v>BU-A|MO</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96000</v>
      </c>
      <c r="BX17" s="72">
        <f>$V17*$H$806</f>
        <v>96000</v>
      </c>
      <c r="BY17" s="72">
        <f>$V17*$H$807</f>
        <v>96000</v>
      </c>
      <c r="BZ17" s="72">
        <f>$V17*$H$808</f>
        <v>96000</v>
      </c>
      <c r="CA17" s="72">
        <f>$V17*$H$809</f>
        <v>96000</v>
      </c>
      <c r="CB17" s="72">
        <f>$V17*$H$810</f>
        <v>96000</v>
      </c>
      <c r="CC17" s="72">
        <f>$V17*$H$811</f>
        <v>96000</v>
      </c>
      <c r="CD17" s="72">
        <f>$V17*$H$812</f>
        <v>96000</v>
      </c>
      <c r="CE17" s="72">
        <f>$V17*$H$813</f>
        <v>96000</v>
      </c>
      <c r="CF17" s="72">
        <f>$V17*$H$814</f>
        <v>96000</v>
      </c>
      <c r="CG17" s="72">
        <f>$V17*$H$815</f>
        <v>96000</v>
      </c>
      <c r="CH17" s="72">
        <f>$V17*$H$816</f>
        <v>96000</v>
      </c>
      <c r="CI17" s="74">
        <f>$O$778</f>
        <v>1</v>
      </c>
      <c r="CJ17" s="72">
        <f>$H$829</f>
        <v>1.0341666666666665</v>
      </c>
      <c r="CK17" s="72">
        <f>$I$829</f>
        <v>1.0080839018517107</v>
      </c>
      <c r="CL17" s="72">
        <f>$J$829</f>
        <v>1.0425266476758714</v>
      </c>
      <c r="CM17" s="72">
        <f t="shared" si="17"/>
        <v>0</v>
      </c>
      <c r="CN17" s="72">
        <f t="shared" si="18"/>
        <v>96000</v>
      </c>
    </row>
    <row r="18" spans="1:92" x14ac:dyDescent="0.3">
      <c r="A18" s="6" t="str">
        <f>$A$832</f>
        <v>BU-A|NC</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80000</v>
      </c>
      <c r="BX18" s="72">
        <f>$V18*$H$860</f>
        <v>80000</v>
      </c>
      <c r="BY18" s="72">
        <f>$V18*$H$861</f>
        <v>80000</v>
      </c>
      <c r="BZ18" s="72">
        <f>$V18*$H$862</f>
        <v>80000</v>
      </c>
      <c r="CA18" s="72">
        <f>$V18*$H$863</f>
        <v>80000</v>
      </c>
      <c r="CB18" s="72">
        <f>$V18*$H$864</f>
        <v>80000</v>
      </c>
      <c r="CC18" s="72">
        <f>$V18*$H$865</f>
        <v>80000</v>
      </c>
      <c r="CD18" s="72">
        <f>$V18*$H$866</f>
        <v>80000</v>
      </c>
      <c r="CE18" s="72">
        <f>$V18*$H$867</f>
        <v>80000</v>
      </c>
      <c r="CF18" s="72">
        <f>$V18*$H$868</f>
        <v>80000</v>
      </c>
      <c r="CG18" s="72">
        <f>$V18*$H$869</f>
        <v>80000</v>
      </c>
      <c r="CH18" s="72">
        <f>$V18*$H$870</f>
        <v>80000</v>
      </c>
      <c r="CI18" s="74">
        <f>$O$832</f>
        <v>1</v>
      </c>
      <c r="CJ18" s="72">
        <f>$H$883</f>
        <v>1</v>
      </c>
      <c r="CK18" s="72">
        <f>$I$883</f>
        <v>0.99194865631796525</v>
      </c>
      <c r="CL18" s="72">
        <f>$J$883</f>
        <v>0.99194865631796525</v>
      </c>
      <c r="CM18" s="72">
        <f t="shared" si="17"/>
        <v>0</v>
      </c>
      <c r="CN18" s="72">
        <f t="shared" si="18"/>
        <v>80000</v>
      </c>
    </row>
    <row r="19" spans="1:92" x14ac:dyDescent="0.3">
      <c r="A19" s="6" t="str">
        <f>$A$886</f>
        <v>BU-A|NJ</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64000</v>
      </c>
      <c r="BX19" s="72">
        <f>$V19*$H$914</f>
        <v>64000</v>
      </c>
      <c r="BY19" s="72">
        <f>$V19*$H$915</f>
        <v>64000</v>
      </c>
      <c r="BZ19" s="72">
        <f>$V19*$H$916</f>
        <v>64000</v>
      </c>
      <c r="CA19" s="72">
        <f>$V19*$H$917</f>
        <v>64000</v>
      </c>
      <c r="CB19" s="72">
        <f>$V19*$H$918</f>
        <v>64000</v>
      </c>
      <c r="CC19" s="72">
        <f>$V19*$H$919</f>
        <v>64000</v>
      </c>
      <c r="CD19" s="72">
        <f>$V19*$H$920</f>
        <v>64000</v>
      </c>
      <c r="CE19" s="72">
        <f>$V19*$H$921</f>
        <v>64000</v>
      </c>
      <c r="CF19" s="72">
        <f>$V19*$H$922</f>
        <v>64000</v>
      </c>
      <c r="CG19" s="72">
        <f>$V19*$H$923</f>
        <v>64000</v>
      </c>
      <c r="CH19" s="72">
        <f>$V19*$H$924</f>
        <v>64000</v>
      </c>
      <c r="CI19" s="74">
        <f>$O$886</f>
        <v>1</v>
      </c>
      <c r="CJ19" s="72">
        <f>$H$937</f>
        <v>1.0050000000000001</v>
      </c>
      <c r="CK19" s="72">
        <f>$I$937</f>
        <v>1.004037852440528</v>
      </c>
      <c r="CL19" s="72">
        <f>$J$937</f>
        <v>1.0090580722562779</v>
      </c>
      <c r="CM19" s="72">
        <f t="shared" si="17"/>
        <v>0</v>
      </c>
      <c r="CN19" s="72">
        <f t="shared" si="18"/>
        <v>64000</v>
      </c>
    </row>
    <row r="20" spans="1:92" x14ac:dyDescent="0.3">
      <c r="A20" s="6" t="str">
        <f>$A$940</f>
        <v>BU-A|NY</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48000</v>
      </c>
      <c r="BX20" s="72">
        <f>$V20*$H$968</f>
        <v>48000</v>
      </c>
      <c r="BY20" s="72">
        <f>$V20*$H$969</f>
        <v>48000</v>
      </c>
      <c r="BZ20" s="72">
        <f>$V20*$H$970</f>
        <v>48000</v>
      </c>
      <c r="CA20" s="72">
        <f>$V20*$H$971</f>
        <v>48000</v>
      </c>
      <c r="CB20" s="72">
        <f>$V20*$H$972</f>
        <v>48000</v>
      </c>
      <c r="CC20" s="72">
        <f>$V20*$H$973</f>
        <v>48000</v>
      </c>
      <c r="CD20" s="72">
        <f>$V20*$H$974</f>
        <v>48000</v>
      </c>
      <c r="CE20" s="72">
        <f>$V20*$H$975</f>
        <v>48000</v>
      </c>
      <c r="CF20" s="72">
        <f>$V20*$H$976</f>
        <v>48000</v>
      </c>
      <c r="CG20" s="72">
        <f>$V20*$H$977</f>
        <v>48000</v>
      </c>
      <c r="CH20" s="72">
        <f>$V20*$H$978</f>
        <v>48000</v>
      </c>
      <c r="CI20" s="74">
        <f>$O$940</f>
        <v>1</v>
      </c>
      <c r="CJ20" s="72">
        <f>$H$991</f>
        <v>1.01</v>
      </c>
      <c r="CK20" s="72">
        <f>$I$991</f>
        <v>1.0162008242959635</v>
      </c>
      <c r="CL20" s="72">
        <f>$J$991</f>
        <v>1.0263637092757334</v>
      </c>
      <c r="CM20" s="72">
        <f t="shared" si="17"/>
        <v>0</v>
      </c>
      <c r="CN20" s="72">
        <f t="shared" si="18"/>
        <v>48000</v>
      </c>
    </row>
    <row r="21" spans="1:92" x14ac:dyDescent="0.3">
      <c r="A21" s="6" t="str">
        <f>$A$994</f>
        <v>BU-A|OH</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32000</v>
      </c>
      <c r="BX21" s="72">
        <f>$V21*$H$1022</f>
        <v>32000</v>
      </c>
      <c r="BY21" s="72">
        <f>$V21*$H$1023</f>
        <v>32000</v>
      </c>
      <c r="BZ21" s="72">
        <f>$V21*$H$1024</f>
        <v>32000</v>
      </c>
      <c r="CA21" s="72">
        <f>$V21*$H$1025</f>
        <v>32000</v>
      </c>
      <c r="CB21" s="72">
        <f>$V21*$H$1026</f>
        <v>32000</v>
      </c>
      <c r="CC21" s="72">
        <f>$V21*$H$1027</f>
        <v>32000</v>
      </c>
      <c r="CD21" s="72">
        <f>$V21*$H$1028</f>
        <v>32000</v>
      </c>
      <c r="CE21" s="72">
        <f>$V21*$H$1029</f>
        <v>32000</v>
      </c>
      <c r="CF21" s="72">
        <f>$V21*$H$1030</f>
        <v>32000</v>
      </c>
      <c r="CG21" s="72">
        <f>$V21*$H$1031</f>
        <v>32000</v>
      </c>
      <c r="CH21" s="72">
        <f>$V21*$H$1032</f>
        <v>32000</v>
      </c>
      <c r="CI21" s="74">
        <f>$O$994</f>
        <v>1</v>
      </c>
      <c r="CJ21" s="72">
        <f>$H$1045</f>
        <v>1.0166666666666664</v>
      </c>
      <c r="CK21" s="72">
        <f>$I$1045</f>
        <v>1</v>
      </c>
      <c r="CL21" s="72">
        <f>$J$1045</f>
        <v>1.0166666666666664</v>
      </c>
      <c r="CM21" s="72">
        <f t="shared" si="17"/>
        <v>0</v>
      </c>
      <c r="CN21" s="72">
        <f t="shared" si="18"/>
        <v>32000</v>
      </c>
    </row>
    <row r="22" spans="1:92" x14ac:dyDescent="0.3">
      <c r="A22" s="6" t="str">
        <f>$A$1048</f>
        <v>BU-A|PA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84000</v>
      </c>
      <c r="BX22" s="72">
        <f>$V22*$H$1076</f>
        <v>84000</v>
      </c>
      <c r="BY22" s="72">
        <f>$V22*$H$1077</f>
        <v>84000</v>
      </c>
      <c r="BZ22" s="72">
        <f>$V22*$H$1078</f>
        <v>84000</v>
      </c>
      <c r="CA22" s="72">
        <f>$V22*$H$1079</f>
        <v>84000</v>
      </c>
      <c r="CB22" s="72">
        <f>$V22*$H$1080</f>
        <v>84000</v>
      </c>
      <c r="CC22" s="72">
        <f>$V22*$H$1081</f>
        <v>84000</v>
      </c>
      <c r="CD22" s="72">
        <f>$V22*$H$1082</f>
        <v>84000</v>
      </c>
      <c r="CE22" s="72">
        <f>$V22*$H$1083</f>
        <v>84000</v>
      </c>
      <c r="CF22" s="72">
        <f>$V22*$H$1084</f>
        <v>84000</v>
      </c>
      <c r="CG22" s="72">
        <f>$V22*$H$1085</f>
        <v>84000</v>
      </c>
      <c r="CH22" s="72">
        <f>$V22*$H$1086</f>
        <v>84000</v>
      </c>
      <c r="CI22" s="74">
        <f>$O$1048</f>
        <v>1</v>
      </c>
      <c r="CJ22" s="72">
        <f>$H$1099</f>
        <v>1.0250000000000001</v>
      </c>
      <c r="CK22" s="72">
        <f>$I$1099</f>
        <v>1.0121382062846183</v>
      </c>
      <c r="CL22" s="72">
        <f>$J$1099</f>
        <v>1.0374425843755117</v>
      </c>
      <c r="CM22" s="72">
        <f t="shared" si="17"/>
        <v>0</v>
      </c>
      <c r="CN22" s="72">
        <f t="shared" si="18"/>
        <v>84000</v>
      </c>
    </row>
    <row r="23" spans="1:92" x14ac:dyDescent="0.3">
      <c r="A23" s="6" t="str">
        <f>$A$1102</f>
        <v>BU-A|TN</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68000</v>
      </c>
      <c r="BX23" s="72">
        <f>$V23*$H$1130</f>
        <v>68000</v>
      </c>
      <c r="BY23" s="72">
        <f>$V23*$H$1131</f>
        <v>68000</v>
      </c>
      <c r="BZ23" s="72">
        <f>$V23*$H$1132</f>
        <v>68000</v>
      </c>
      <c r="CA23" s="72">
        <f>$V23*$H$1133</f>
        <v>68000</v>
      </c>
      <c r="CB23" s="72">
        <f>$V23*$H$1134</f>
        <v>68000</v>
      </c>
      <c r="CC23" s="72">
        <f>$V23*$H$1135</f>
        <v>68000</v>
      </c>
      <c r="CD23" s="72">
        <f>$V23*$H$1136</f>
        <v>68000</v>
      </c>
      <c r="CE23" s="72">
        <f>$V23*$H$1137</f>
        <v>68000</v>
      </c>
      <c r="CF23" s="72">
        <f>$V23*$H$1138</f>
        <v>68000</v>
      </c>
      <c r="CG23" s="72">
        <f>$V23*$H$1139</f>
        <v>68000</v>
      </c>
      <c r="CH23" s="72">
        <f>$V23*$H$1140</f>
        <v>68000</v>
      </c>
      <c r="CI23" s="74">
        <f>$O$1102</f>
        <v>1</v>
      </c>
      <c r="CJ23" s="72">
        <f>$H$1153</f>
        <v>1.0350000000000001</v>
      </c>
      <c r="CK23" s="72">
        <f>$I$1153</f>
        <v>0.99597028697853884</v>
      </c>
      <c r="CL23" s="72">
        <f>$J$1153</f>
        <v>1.0308293658269998</v>
      </c>
      <c r="CM23" s="72">
        <f t="shared" si="17"/>
        <v>0</v>
      </c>
      <c r="CN23" s="72">
        <f t="shared" si="18"/>
        <v>68000</v>
      </c>
    </row>
    <row r="24" spans="1:92" x14ac:dyDescent="0.3">
      <c r="A24" s="6" t="str">
        <f>$A$1156</f>
        <v>BU-A|TX</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52000</v>
      </c>
      <c r="BX24" s="72">
        <f>$V24*$H$1184</f>
        <v>52000</v>
      </c>
      <c r="BY24" s="72">
        <f>$V24*$H$1185</f>
        <v>52000</v>
      </c>
      <c r="BZ24" s="72">
        <f>$V24*$H$1186</f>
        <v>52000</v>
      </c>
      <c r="CA24" s="72">
        <f>$V24*$H$1187</f>
        <v>52000</v>
      </c>
      <c r="CB24" s="72">
        <f>$V24*$H$1188</f>
        <v>52000</v>
      </c>
      <c r="CC24" s="72">
        <f>$V24*$H$1189</f>
        <v>52000</v>
      </c>
      <c r="CD24" s="72">
        <f>$V24*$H$1190</f>
        <v>52000</v>
      </c>
      <c r="CE24" s="72">
        <f>$V24*$H$1191</f>
        <v>52000</v>
      </c>
      <c r="CF24" s="72">
        <f>$V24*$H$1192</f>
        <v>52000</v>
      </c>
      <c r="CG24" s="72">
        <f>$V24*$H$1193</f>
        <v>52000</v>
      </c>
      <c r="CH24" s="72">
        <f>$V24*$H$1194</f>
        <v>52000</v>
      </c>
      <c r="CI24" s="74">
        <f>$O$1156</f>
        <v>1</v>
      </c>
      <c r="CJ24" s="72">
        <f>$H$1207</f>
        <v>1</v>
      </c>
      <c r="CK24" s="72">
        <f>$I$1207</f>
        <v>1.0080839018517107</v>
      </c>
      <c r="CL24" s="72">
        <f>$J$1207</f>
        <v>1.0080839018517107</v>
      </c>
      <c r="CM24" s="72">
        <f t="shared" si="17"/>
        <v>0</v>
      </c>
      <c r="CN24" s="72">
        <f t="shared" si="18"/>
        <v>52000</v>
      </c>
    </row>
    <row r="25" spans="1:92" x14ac:dyDescent="0.3">
      <c r="A25" s="6" t="str">
        <f>$A$1210</f>
        <v>BU-B|AZ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36000</v>
      </c>
      <c r="BX25" s="72">
        <f>$V25*$H$1238</f>
        <v>36000</v>
      </c>
      <c r="BY25" s="72">
        <f>$V25*$H$1239</f>
        <v>36000</v>
      </c>
      <c r="BZ25" s="72">
        <f>$V25*$H$1240</f>
        <v>36000</v>
      </c>
      <c r="CA25" s="72">
        <f>$V25*$H$1241</f>
        <v>36000</v>
      </c>
      <c r="CB25" s="72">
        <f>$V25*$H$1242</f>
        <v>36000</v>
      </c>
      <c r="CC25" s="72">
        <f>$V25*$H$1243</f>
        <v>36000</v>
      </c>
      <c r="CD25" s="72">
        <f>$V25*$H$1244</f>
        <v>36000</v>
      </c>
      <c r="CE25" s="72">
        <f>$V25*$H$1245</f>
        <v>36000</v>
      </c>
      <c r="CF25" s="72">
        <f>$V25*$H$1246</f>
        <v>36000</v>
      </c>
      <c r="CG25" s="72">
        <f>$V25*$H$1247</f>
        <v>36000</v>
      </c>
      <c r="CH25" s="72">
        <f>$V25*$H$1248</f>
        <v>36000</v>
      </c>
      <c r="CI25" s="74">
        <f>$O$1210</f>
        <v>1</v>
      </c>
      <c r="CJ25" s="72">
        <f>$H$1261</f>
        <v>1.0599666666666667</v>
      </c>
      <c r="CK25" s="72">
        <f>$I$1261</f>
        <v>0.99194865631796525</v>
      </c>
      <c r="CL25" s="72">
        <f>$J$1261</f>
        <v>1.0514326000619556</v>
      </c>
      <c r="CM25" s="72">
        <f t="shared" si="17"/>
        <v>0</v>
      </c>
      <c r="CN25" s="72">
        <f t="shared" si="18"/>
        <v>36000</v>
      </c>
    </row>
    <row r="26" spans="1:92" x14ac:dyDescent="0.3">
      <c r="A26" s="6" t="str">
        <f>$A$1264</f>
        <v>BU-B|CA</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88000</v>
      </c>
      <c r="BX26" s="72">
        <f>$V26*$H$1292</f>
        <v>88000</v>
      </c>
      <c r="BY26" s="72">
        <f>$V26*$H$1293</f>
        <v>88000</v>
      </c>
      <c r="BZ26" s="72">
        <f>$V26*$H$1294</f>
        <v>88000</v>
      </c>
      <c r="CA26" s="72">
        <f>$V26*$H$1295</f>
        <v>88000</v>
      </c>
      <c r="CB26" s="72">
        <f>$V26*$H$1296</f>
        <v>88000</v>
      </c>
      <c r="CC26" s="72">
        <f>$V26*$H$1297</f>
        <v>88000</v>
      </c>
      <c r="CD26" s="72">
        <f>$V26*$H$1298</f>
        <v>88000</v>
      </c>
      <c r="CE26" s="72">
        <f>$V26*$H$1299</f>
        <v>88000</v>
      </c>
      <c r="CF26" s="72">
        <f>$V26*$H$1300</f>
        <v>88000</v>
      </c>
      <c r="CG26" s="72">
        <f>$V26*$H$1301</f>
        <v>88000</v>
      </c>
      <c r="CH26" s="72">
        <f>$V26*$H$1302</f>
        <v>88000</v>
      </c>
      <c r="CI26" s="74">
        <f>$O$1264</f>
        <v>1</v>
      </c>
      <c r="CJ26" s="72">
        <f>$H$1315</f>
        <v>1.0333333333333332</v>
      </c>
      <c r="CK26" s="72">
        <f>$I$1315</f>
        <v>1.004037852440528</v>
      </c>
      <c r="CL26" s="72">
        <f>$J$1315</f>
        <v>1.0375058262402859</v>
      </c>
      <c r="CM26" s="72">
        <f t="shared" si="17"/>
        <v>0</v>
      </c>
      <c r="CN26" s="72">
        <f t="shared" si="18"/>
        <v>88000</v>
      </c>
    </row>
    <row r="27" spans="1:92" x14ac:dyDescent="0.3">
      <c r="A27" s="6" t="str">
        <f>$A$1318</f>
        <v>BU-B|CO</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72000</v>
      </c>
      <c r="BX27" s="72">
        <f>$V27*$H$1346</f>
        <v>72000</v>
      </c>
      <c r="BY27" s="72">
        <f>$V27*$H$1347</f>
        <v>72000</v>
      </c>
      <c r="BZ27" s="72">
        <f>$V27*$H$1348</f>
        <v>72000</v>
      </c>
      <c r="CA27" s="72">
        <f>$V27*$H$1349</f>
        <v>72000</v>
      </c>
      <c r="CB27" s="72">
        <f>$V27*$H$1350</f>
        <v>72000</v>
      </c>
      <c r="CC27" s="72">
        <f>$V27*$H$1351</f>
        <v>72000</v>
      </c>
      <c r="CD27" s="72">
        <f>$V27*$H$1352</f>
        <v>72000</v>
      </c>
      <c r="CE27" s="72">
        <f>$V27*$H$1353</f>
        <v>72000</v>
      </c>
      <c r="CF27" s="72">
        <f>$V27*$H$1354</f>
        <v>72000</v>
      </c>
      <c r="CG27" s="72">
        <f>$V27*$H$1355</f>
        <v>72000</v>
      </c>
      <c r="CH27" s="72">
        <f>$V27*$H$1356</f>
        <v>72000</v>
      </c>
      <c r="CI27" s="74">
        <f>$O$1318</f>
        <v>1</v>
      </c>
      <c r="CJ27" s="72">
        <f>$H$1369</f>
        <v>1.0313709677419354</v>
      </c>
      <c r="CK27" s="72">
        <f>$I$1369</f>
        <v>1.0162008242959635</v>
      </c>
      <c r="CL27" s="72">
        <f>$J$1369</f>
        <v>1.0480803457342993</v>
      </c>
      <c r="CM27" s="72">
        <f t="shared" si="17"/>
        <v>0</v>
      </c>
      <c r="CN27" s="72">
        <f t="shared" si="18"/>
        <v>73440</v>
      </c>
    </row>
    <row r="28" spans="1:92" x14ac:dyDescent="0.3">
      <c r="A28" s="6" t="str">
        <f>$A$1372</f>
        <v>BU-B|CT</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56000</v>
      </c>
      <c r="BX28" s="72">
        <f>$V28*$H$1400</f>
        <v>56000</v>
      </c>
      <c r="BY28" s="72">
        <f>$V28*$H$1401</f>
        <v>56000</v>
      </c>
      <c r="BZ28" s="72">
        <f>$V28*$H$1402</f>
        <v>56000</v>
      </c>
      <c r="CA28" s="72">
        <f>$V28*$H$1403</f>
        <v>56000</v>
      </c>
      <c r="CB28" s="72">
        <f>$V28*$H$1404</f>
        <v>56000</v>
      </c>
      <c r="CC28" s="72">
        <f>$V28*$H$1405</f>
        <v>56000</v>
      </c>
      <c r="CD28" s="72">
        <f>$V28*$H$1406</f>
        <v>56000</v>
      </c>
      <c r="CE28" s="72">
        <f>$V28*$H$1407</f>
        <v>56000</v>
      </c>
      <c r="CF28" s="72">
        <f>$V28*$H$1408</f>
        <v>56000</v>
      </c>
      <c r="CG28" s="72">
        <f>$V28*$H$1409</f>
        <v>56000</v>
      </c>
      <c r="CH28" s="72">
        <f>$V28*$H$1410</f>
        <v>56000</v>
      </c>
      <c r="CI28" s="74">
        <f>$O$1372</f>
        <v>1</v>
      </c>
      <c r="CJ28" s="72">
        <f>$H$1423</f>
        <v>1.1022400000000003</v>
      </c>
      <c r="CK28" s="72">
        <f>$I$1423</f>
        <v>1</v>
      </c>
      <c r="CL28" s="72">
        <f>$J$1423</f>
        <v>1.1022400000000003</v>
      </c>
      <c r="CM28" s="72">
        <f t="shared" si="17"/>
        <v>0</v>
      </c>
      <c r="CN28" s="72">
        <f t="shared" si="18"/>
        <v>56000</v>
      </c>
    </row>
    <row r="29" spans="1:92" x14ac:dyDescent="0.3">
      <c r="A29" s="6" t="str">
        <f>$A$1426</f>
        <v>BU-B|FL</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40000</v>
      </c>
      <c r="BX29" s="72">
        <f>$V29*$H$1454</f>
        <v>40000</v>
      </c>
      <c r="BY29" s="72">
        <f>$V29*$H$1455</f>
        <v>40000</v>
      </c>
      <c r="BZ29" s="72">
        <f>$V29*$H$1456</f>
        <v>40000</v>
      </c>
      <c r="CA29" s="72">
        <f>$V29*$H$1457</f>
        <v>40000</v>
      </c>
      <c r="CB29" s="72">
        <f>$V29*$H$1458</f>
        <v>40000</v>
      </c>
      <c r="CC29" s="72">
        <f>$V29*$H$1459</f>
        <v>40000</v>
      </c>
      <c r="CD29" s="72">
        <f>$V29*$H$1460</f>
        <v>40000</v>
      </c>
      <c r="CE29" s="72">
        <f>$V29*$H$1461</f>
        <v>40000</v>
      </c>
      <c r="CF29" s="72">
        <f>$V29*$H$1462</f>
        <v>40000</v>
      </c>
      <c r="CG29" s="72">
        <f>$V29*$H$1463</f>
        <v>40000</v>
      </c>
      <c r="CH29" s="72">
        <f>$V29*$H$1464</f>
        <v>40000</v>
      </c>
      <c r="CI29" s="74">
        <f>$O$1426</f>
        <v>1</v>
      </c>
      <c r="CJ29" s="72">
        <f>$H$1477</f>
        <v>1.0249999999999997</v>
      </c>
      <c r="CK29" s="72">
        <f>$I$1477</f>
        <v>1.0121382062846183</v>
      </c>
      <c r="CL29" s="72">
        <f>$J$1477</f>
        <v>1.037441055937901</v>
      </c>
      <c r="CM29" s="72">
        <f t="shared" si="17"/>
        <v>0</v>
      </c>
      <c r="CN29" s="72">
        <f t="shared" si="18"/>
        <v>40000</v>
      </c>
    </row>
    <row r="30" spans="1:92" x14ac:dyDescent="0.3">
      <c r="A30" s="6" t="str">
        <f>$A$1480</f>
        <v>BU-B|GA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92000</v>
      </c>
      <c r="BX30" s="72">
        <f>$V30*$H$1508</f>
        <v>92000</v>
      </c>
      <c r="BY30" s="72">
        <f>$V30*$H$1509</f>
        <v>92000</v>
      </c>
      <c r="BZ30" s="72">
        <f>$V30*$H$1510</f>
        <v>92000</v>
      </c>
      <c r="CA30" s="72">
        <f>$V30*$H$1511</f>
        <v>92000</v>
      </c>
      <c r="CB30" s="72">
        <f>$V30*$H$1512</f>
        <v>92000</v>
      </c>
      <c r="CC30" s="72">
        <f>$V30*$H$1513</f>
        <v>92000</v>
      </c>
      <c r="CD30" s="72">
        <f>$V30*$H$1514</f>
        <v>92000</v>
      </c>
      <c r="CE30" s="72">
        <f>$V30*$H$1515</f>
        <v>92000</v>
      </c>
      <c r="CF30" s="72">
        <f>$V30*$H$1516</f>
        <v>92000</v>
      </c>
      <c r="CG30" s="72">
        <f>$V30*$H$1517</f>
        <v>92000</v>
      </c>
      <c r="CH30" s="72">
        <f>$V30*$H$1518</f>
        <v>92000</v>
      </c>
      <c r="CI30" s="74">
        <f>$O$1480</f>
        <v>1</v>
      </c>
      <c r="CJ30" s="72">
        <f>$H$1531</f>
        <v>1</v>
      </c>
      <c r="CK30" s="72">
        <f>$I$1531</f>
        <v>0.99597028697853884</v>
      </c>
      <c r="CL30" s="72">
        <f>$J$1531</f>
        <v>0.99597028697853884</v>
      </c>
      <c r="CM30" s="72">
        <f t="shared" si="17"/>
        <v>0</v>
      </c>
      <c r="CN30" s="72">
        <f t="shared" si="18"/>
        <v>92000</v>
      </c>
    </row>
    <row r="31" spans="1:92" x14ac:dyDescent="0.3">
      <c r="A31" s="6" t="str">
        <f>$A$1534</f>
        <v>BU-B|IL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76000</v>
      </c>
      <c r="BX31" s="72">
        <f>$V31*$H$1562</f>
        <v>76000</v>
      </c>
      <c r="BY31" s="72">
        <f>$V31*$H$1563</f>
        <v>76000</v>
      </c>
      <c r="BZ31" s="72">
        <f>$V31*$H$1564</f>
        <v>76000</v>
      </c>
      <c r="CA31" s="72">
        <f>$V31*$H$1565</f>
        <v>76000</v>
      </c>
      <c r="CB31" s="72">
        <f>$V31*$H$1566</f>
        <v>76000</v>
      </c>
      <c r="CC31" s="72">
        <f>$V31*$H$1567</f>
        <v>76000</v>
      </c>
      <c r="CD31" s="72">
        <f>$V31*$H$1568</f>
        <v>76000</v>
      </c>
      <c r="CE31" s="72">
        <f>$V31*$H$1569</f>
        <v>76000</v>
      </c>
      <c r="CF31" s="72">
        <f>$V31*$H$1570</f>
        <v>76000</v>
      </c>
      <c r="CG31" s="72">
        <f>$V31*$H$1571</f>
        <v>76000</v>
      </c>
      <c r="CH31" s="72">
        <f>$V31*$H$1572</f>
        <v>76000</v>
      </c>
      <c r="CI31" s="74">
        <f>$O$1534</f>
        <v>1</v>
      </c>
      <c r="CJ31" s="72">
        <f>$H$1585</f>
        <v>1.01</v>
      </c>
      <c r="CK31" s="72">
        <f>$I$1585</f>
        <v>1.0080839018517107</v>
      </c>
      <c r="CL31" s="72">
        <f>$J$1585</f>
        <v>1.0181649859580095</v>
      </c>
      <c r="CM31" s="72">
        <f t="shared" si="17"/>
        <v>0</v>
      </c>
      <c r="CN31" s="72">
        <f t="shared" si="18"/>
        <v>76000</v>
      </c>
    </row>
    <row r="32" spans="1:92" x14ac:dyDescent="0.3">
      <c r="A32" s="6" t="str">
        <f>$A$1588</f>
        <v>BU-B|IN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60000</v>
      </c>
      <c r="BX32" s="72">
        <f>$V32*$H$1616</f>
        <v>60000</v>
      </c>
      <c r="BY32" s="72">
        <f>$V32*$H$1617</f>
        <v>60000</v>
      </c>
      <c r="BZ32" s="72">
        <f>$V32*$H$1618</f>
        <v>60000</v>
      </c>
      <c r="CA32" s="72">
        <f>$V32*$H$1619</f>
        <v>60000</v>
      </c>
      <c r="CB32" s="72">
        <f>$V32*$H$1620</f>
        <v>60000</v>
      </c>
      <c r="CC32" s="72">
        <f>$V32*$H$1621</f>
        <v>60000</v>
      </c>
      <c r="CD32" s="72">
        <f>$V32*$H$1622</f>
        <v>60000</v>
      </c>
      <c r="CE32" s="72">
        <f>$V32*$H$1623</f>
        <v>60000</v>
      </c>
      <c r="CF32" s="72">
        <f>$V32*$H$1624</f>
        <v>60000</v>
      </c>
      <c r="CG32" s="72">
        <f>$V32*$H$1625</f>
        <v>60000</v>
      </c>
      <c r="CH32" s="72">
        <f>$V32*$H$1626</f>
        <v>60000</v>
      </c>
      <c r="CI32" s="74">
        <f>$O$1588</f>
        <v>1</v>
      </c>
      <c r="CJ32" s="72">
        <f>$H$1639</f>
        <v>1.0166666666666666</v>
      </c>
      <c r="CK32" s="72">
        <f>$I$1639</f>
        <v>0.99194865631796525</v>
      </c>
      <c r="CL32" s="72">
        <f>$J$1639</f>
        <v>1.0084814938619255</v>
      </c>
      <c r="CM32" s="72">
        <f t="shared" si="17"/>
        <v>0</v>
      </c>
      <c r="CN32" s="72">
        <f t="shared" si="18"/>
        <v>60000</v>
      </c>
    </row>
    <row r="33" spans="1:92" x14ac:dyDescent="0.3">
      <c r="A33" s="6" t="str">
        <f>$A$1642</f>
        <v>BU-B|IA</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44000</v>
      </c>
      <c r="BX33" s="72">
        <f>$V33*$H$1670</f>
        <v>44000</v>
      </c>
      <c r="BY33" s="72">
        <f>$V33*$H$1671</f>
        <v>44000</v>
      </c>
      <c r="BZ33" s="72">
        <f>$V33*$H$1672</f>
        <v>44000</v>
      </c>
      <c r="CA33" s="72">
        <f>$V33*$H$1673</f>
        <v>44000</v>
      </c>
      <c r="CB33" s="72">
        <f>$V33*$H$1674</f>
        <v>44000</v>
      </c>
      <c r="CC33" s="72">
        <f>$V33*$H$1675</f>
        <v>44000</v>
      </c>
      <c r="CD33" s="72">
        <f>$V33*$H$1676</f>
        <v>44000</v>
      </c>
      <c r="CE33" s="72">
        <f>$V33*$H$1677</f>
        <v>44000</v>
      </c>
      <c r="CF33" s="72">
        <f>$V33*$H$1678</f>
        <v>44000</v>
      </c>
      <c r="CG33" s="72">
        <f>$V33*$H$1679</f>
        <v>44000</v>
      </c>
      <c r="CH33" s="72">
        <f>$V33*$H$1680</f>
        <v>44000</v>
      </c>
      <c r="CI33" s="74">
        <f>$O$1642</f>
        <v>1</v>
      </c>
      <c r="CJ33" s="72">
        <f>$H$1693</f>
        <v>1.0099999999999998</v>
      </c>
      <c r="CK33" s="72">
        <f>$I$1693</f>
        <v>1.004037852440528</v>
      </c>
      <c r="CL33" s="72">
        <f>$J$1693</f>
        <v>1.0140781696794732</v>
      </c>
      <c r="CM33" s="72">
        <f t="shared" si="17"/>
        <v>0</v>
      </c>
      <c r="CN33" s="72">
        <f t="shared" si="18"/>
        <v>44000</v>
      </c>
    </row>
    <row r="34" spans="1:92" x14ac:dyDescent="0.3">
      <c r="A34" s="6" t="str">
        <f>$A$1696</f>
        <v>BU-B|KY</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96000</v>
      </c>
      <c r="BX34" s="72">
        <f>$V34*$H$1724</f>
        <v>96000</v>
      </c>
      <c r="BY34" s="72">
        <f>$V34*$H$1725</f>
        <v>96000</v>
      </c>
      <c r="BZ34" s="72">
        <f>$V34*$H$1726</f>
        <v>96000</v>
      </c>
      <c r="CA34" s="72">
        <f>$V34*$H$1727</f>
        <v>96000</v>
      </c>
      <c r="CB34" s="72">
        <f>$V34*$H$1728</f>
        <v>96000</v>
      </c>
      <c r="CC34" s="72">
        <f>$V34*$H$1729</f>
        <v>96000</v>
      </c>
      <c r="CD34" s="72">
        <f>$V34*$H$1730</f>
        <v>96000</v>
      </c>
      <c r="CE34" s="72">
        <f>$V34*$H$1731</f>
        <v>96000</v>
      </c>
      <c r="CF34" s="72">
        <f>$V34*$H$1732</f>
        <v>96000</v>
      </c>
      <c r="CG34" s="72">
        <f>$V34*$H$1733</f>
        <v>96000</v>
      </c>
      <c r="CH34" s="72">
        <f>$V34*$H$1734</f>
        <v>96000</v>
      </c>
      <c r="CI34" s="74">
        <f>$O$1696</f>
        <v>1</v>
      </c>
      <c r="CJ34" s="72">
        <f>$H$1747</f>
        <v>1.01</v>
      </c>
      <c r="CK34" s="72">
        <f>$I$1747</f>
        <v>1.0162008242959635</v>
      </c>
      <c r="CL34" s="72">
        <f>$J$1747</f>
        <v>1.0263634901839234</v>
      </c>
      <c r="CM34" s="72">
        <f t="shared" si="17"/>
        <v>0</v>
      </c>
      <c r="CN34" s="72">
        <f t="shared" si="18"/>
        <v>96000</v>
      </c>
    </row>
    <row r="35" spans="1:92" x14ac:dyDescent="0.3">
      <c r="A35" s="6" t="str">
        <f>$A$1750</f>
        <v>BU-B|MD</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80000</v>
      </c>
      <c r="BX35" s="72">
        <f>$V35*$H$1778</f>
        <v>80000</v>
      </c>
      <c r="BY35" s="72">
        <f>$V35*$H$1779</f>
        <v>80000</v>
      </c>
      <c r="BZ35" s="72">
        <f>$V35*$H$1780</f>
        <v>80000</v>
      </c>
      <c r="CA35" s="72">
        <f>$V35*$H$1781</f>
        <v>80000</v>
      </c>
      <c r="CB35" s="72">
        <f>$V35*$H$1782</f>
        <v>80000</v>
      </c>
      <c r="CC35" s="72">
        <f>$V35*$H$1783</f>
        <v>80000</v>
      </c>
      <c r="CD35" s="72">
        <f>$V35*$H$1784</f>
        <v>80000</v>
      </c>
      <c r="CE35" s="72">
        <f>$V35*$H$1785</f>
        <v>80000</v>
      </c>
      <c r="CF35" s="72">
        <f>$V35*$H$1786</f>
        <v>80000</v>
      </c>
      <c r="CG35" s="72">
        <f>$V35*$H$1787</f>
        <v>80000</v>
      </c>
      <c r="CH35" s="72">
        <f>$V35*$H$1788</f>
        <v>80000</v>
      </c>
      <c r="CI35" s="74">
        <f>$O$1750</f>
        <v>1</v>
      </c>
      <c r="CJ35" s="72">
        <f>$H$1801</f>
        <v>1.0175000000000001</v>
      </c>
      <c r="CK35" s="72">
        <f>$I$1801</f>
        <v>1</v>
      </c>
      <c r="CL35" s="72">
        <f>$J$1801</f>
        <v>1.0175000000000001</v>
      </c>
      <c r="CM35" s="72">
        <f t="shared" si="17"/>
        <v>0</v>
      </c>
      <c r="CN35" s="72">
        <f t="shared" si="18"/>
        <v>80000</v>
      </c>
    </row>
    <row r="36" spans="1:92" x14ac:dyDescent="0.3">
      <c r="A36" s="6" t="str">
        <f>$A$1804</f>
        <v>BU-B|MI</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21">$M36*$I36*$K36*$R36</f>
        <v>0.68076967043440317</v>
      </c>
      <c r="O36" s="71">
        <f t="shared" ref="O36:O72" si="22">$M36*(1+$S36)*$J36*$L36*$R36</f>
        <v>0.67398845815691311</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64000</v>
      </c>
      <c r="W36" s="72">
        <f>N(INDEX(lr_mind,33))*$V36</f>
        <v>64000</v>
      </c>
      <c r="X36" s="72">
        <f>N(INDEX(lr_m0,33))*$V36</f>
        <v>63360</v>
      </c>
      <c r="Y36" s="72">
        <f>N(INDEX(lr_m1,33))*$V36</f>
        <v>64319.999999999993</v>
      </c>
      <c r="Z36" s="72">
        <f t="shared" ref="Z36:Z72" si="25">$C36*$V36</f>
        <v>64000</v>
      </c>
      <c r="AA36" s="72">
        <f t="shared" ref="AA36:AA72" si="26">$E36*$V36</f>
        <v>64000</v>
      </c>
      <c r="AB36" s="72">
        <f t="shared" ref="AB36:AB72" si="27">$I36*$V36</f>
        <v>64000</v>
      </c>
      <c r="AC36" s="72">
        <f t="shared" ref="AC36:AC72" si="28">$G36*$V36</f>
        <v>63551.597374179415</v>
      </c>
      <c r="AD36" s="72">
        <f t="shared" ref="AD36:AD72" si="29">$K36*$V36</f>
        <v>64451.56643165947</v>
      </c>
      <c r="AE36" s="72">
        <f t="shared" ref="AE36:AE72" si="30">$M36*$V36</f>
        <v>43264</v>
      </c>
      <c r="AF36" s="72">
        <f t="shared" ref="AF36:AF72" si="31">$N36*$V36</f>
        <v>43569.258907801806</v>
      </c>
      <c r="AG36" s="72">
        <f t="shared" ref="AG36:AG72" si="32">$S36*$V36</f>
        <v>0</v>
      </c>
      <c r="AH36" s="72">
        <f t="shared" ref="AH36:AH72" si="33">$J36*$V36</f>
        <v>64000</v>
      </c>
      <c r="AI36" s="72">
        <f t="shared" ref="AI36:AI72" si="34">$L36*$V36</f>
        <v>63809.558168701828</v>
      </c>
      <c r="AJ36" s="72">
        <f t="shared" ref="AJ36:AJ72" si="35">$O36*$V36</f>
        <v>43135.261322042439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64000</v>
      </c>
      <c r="BX36" s="72">
        <f>$V36*$H$1832</f>
        <v>64000</v>
      </c>
      <c r="BY36" s="72">
        <f>$V36*$H$1833</f>
        <v>64000</v>
      </c>
      <c r="BZ36" s="72">
        <f>$V36*$H$1834</f>
        <v>64000</v>
      </c>
      <c r="CA36" s="72">
        <f>$V36*$H$1835</f>
        <v>64000</v>
      </c>
      <c r="CB36" s="72">
        <f>$V36*$H$1836</f>
        <v>64000</v>
      </c>
      <c r="CC36" s="72">
        <f>$V36*$H$1837</f>
        <v>64000</v>
      </c>
      <c r="CD36" s="72">
        <f>$V36*$H$1838</f>
        <v>64000</v>
      </c>
      <c r="CE36" s="72">
        <f>$V36*$H$1839</f>
        <v>64000</v>
      </c>
      <c r="CF36" s="72">
        <f>$V36*$H$1840</f>
        <v>64000</v>
      </c>
      <c r="CG36" s="72">
        <f>$V36*$H$1841</f>
        <v>64000</v>
      </c>
      <c r="CH36" s="72">
        <f>$V36*$H$1842</f>
        <v>64000</v>
      </c>
      <c r="CI36" s="74">
        <f>$O$1804</f>
        <v>1</v>
      </c>
      <c r="CJ36" s="72">
        <f>$H$1855</f>
        <v>1</v>
      </c>
      <c r="CK36" s="72">
        <f>$I$1855</f>
        <v>1.0121382062846183</v>
      </c>
      <c r="CL36" s="72">
        <f>$J$1855</f>
        <v>1.0121382062846183</v>
      </c>
      <c r="CM36" s="72">
        <f t="shared" ref="CM36:CM72" si="36">IF($AK36=1,ABS($CL36-1-$AL36),0)</f>
        <v>0</v>
      </c>
      <c r="CN36" s="72">
        <f t="shared" ref="CN36:CN72" si="37">$R36*$V36</f>
        <v>64000</v>
      </c>
    </row>
    <row r="37" spans="1:92" x14ac:dyDescent="0.3">
      <c r="A37" s="6" t="str">
        <f>$A$1858</f>
        <v>BU-B|MN</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21"/>
        <v>0.66877241699954093</v>
      </c>
      <c r="O37" s="71">
        <f t="shared" si="22"/>
        <v>0.6446152231499116</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48000</v>
      </c>
      <c r="W37" s="72">
        <f>N(INDEX(lr_mind,34))*$V37</f>
        <v>48000</v>
      </c>
      <c r="X37" s="72">
        <f>N(INDEX(lr_m0,34))*$V37</f>
        <v>47520</v>
      </c>
      <c r="Y37" s="72">
        <f>N(INDEX(lr_m1,34))*$V37</f>
        <v>47280</v>
      </c>
      <c r="Z37" s="72">
        <f t="shared" si="25"/>
        <v>50400</v>
      </c>
      <c r="AA37" s="72">
        <f t="shared" si="26"/>
        <v>50292</v>
      </c>
      <c r="AB37" s="72">
        <f t="shared" si="27"/>
        <v>48103.078024337869</v>
      </c>
      <c r="AC37" s="72">
        <f t="shared" si="28"/>
        <v>47472.100656455135</v>
      </c>
      <c r="AD37" s="72">
        <f t="shared" si="29"/>
        <v>48533.769690823821</v>
      </c>
      <c r="AE37" s="72">
        <f t="shared" si="30"/>
        <v>31680</v>
      </c>
      <c r="AF37" s="72">
        <f t="shared" si="31"/>
        <v>32101.076015977964</v>
      </c>
      <c r="AG37" s="72">
        <f t="shared" si="32"/>
        <v>0</v>
      </c>
      <c r="AH37" s="72">
        <f t="shared" si="33"/>
        <v>46209.386281588449</v>
      </c>
      <c r="AI37" s="72">
        <f t="shared" si="34"/>
        <v>48697.750039779683</v>
      </c>
      <c r="AJ37" s="72">
        <f t="shared" si="35"/>
        <v>30941.530711195755</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48000</v>
      </c>
      <c r="BX37" s="72">
        <f>$V37*$H$1886</f>
        <v>48000</v>
      </c>
      <c r="BY37" s="72">
        <f>$V37*$H$1887</f>
        <v>48000</v>
      </c>
      <c r="BZ37" s="72">
        <f>$V37*$H$1888</f>
        <v>48000</v>
      </c>
      <c r="CA37" s="72">
        <f>$V37*$H$1889</f>
        <v>48000</v>
      </c>
      <c r="CB37" s="72">
        <f>$V37*$H$1890</f>
        <v>48000</v>
      </c>
      <c r="CC37" s="72">
        <f>$V37*$H$1891</f>
        <v>48000</v>
      </c>
      <c r="CD37" s="72">
        <f>$V37*$H$1892</f>
        <v>48000</v>
      </c>
      <c r="CE37" s="72">
        <f>$V37*$H$1893</f>
        <v>48000</v>
      </c>
      <c r="CF37" s="72">
        <f>$V37*$H$1894</f>
        <v>48000</v>
      </c>
      <c r="CG37" s="72">
        <f>$V37*$H$1895</f>
        <v>48000</v>
      </c>
      <c r="CH37" s="72">
        <f>$V37*$H$1896</f>
        <v>48000</v>
      </c>
      <c r="CI37" s="74">
        <f>$O$1858</f>
        <v>1</v>
      </c>
      <c r="CJ37" s="72">
        <f>$H$1909</f>
        <v>1.0685000000000002</v>
      </c>
      <c r="CK37" s="72">
        <f>$I$1909</f>
        <v>0.99597028697853884</v>
      </c>
      <c r="CL37" s="72">
        <f>$J$1909</f>
        <v>1.0641942672752134</v>
      </c>
      <c r="CM37" s="72">
        <f t="shared" si="36"/>
        <v>0</v>
      </c>
      <c r="CN37" s="72">
        <f t="shared" si="37"/>
        <v>48000</v>
      </c>
    </row>
    <row r="38" spans="1:92" x14ac:dyDescent="0.3">
      <c r="A38" s="6" t="str">
        <f>$A$1912</f>
        <v>BU-B|MO</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21"/>
        <v>0.70745571626105475</v>
      </c>
      <c r="O38" s="71">
        <f t="shared" si="22"/>
        <v>0.68892567058879817</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32000</v>
      </c>
      <c r="W38" s="72">
        <f>N(INDEX(lr_mind,35))*$V38</f>
        <v>32000</v>
      </c>
      <c r="X38" s="72">
        <f>N(INDEX(lr_m0,35))*$V38</f>
        <v>31680</v>
      </c>
      <c r="Y38" s="72">
        <f>N(INDEX(lr_m1,35))*$V38</f>
        <v>32000</v>
      </c>
      <c r="Z38" s="72">
        <f t="shared" si="25"/>
        <v>33920</v>
      </c>
      <c r="AA38" s="72">
        <f t="shared" si="26"/>
        <v>33253.333333333336</v>
      </c>
      <c r="AB38" s="72">
        <f t="shared" si="27"/>
        <v>32641.539695268642</v>
      </c>
      <c r="AC38" s="72">
        <f t="shared" si="28"/>
        <v>31743.865791393138</v>
      </c>
      <c r="AD38" s="72">
        <f t="shared" si="29"/>
        <v>32258.200898695897</v>
      </c>
      <c r="AE38" s="72">
        <f t="shared" si="30"/>
        <v>22016</v>
      </c>
      <c r="AF38" s="72">
        <f t="shared" si="31"/>
        <v>22638.582920353751</v>
      </c>
      <c r="AG38" s="72">
        <f t="shared" si="32"/>
        <v>0</v>
      </c>
      <c r="AH38" s="72">
        <f t="shared" si="33"/>
        <v>31999.999999999993</v>
      </c>
      <c r="AI38" s="72">
        <f t="shared" si="34"/>
        <v>32043.05444599062</v>
      </c>
      <c r="AJ38" s="72">
        <f t="shared" si="35"/>
        <v>22045.621458841542</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32000</v>
      </c>
      <c r="BX38" s="72">
        <f>$V38*$H$1940</f>
        <v>32000</v>
      </c>
      <c r="BY38" s="72">
        <f>$V38*$H$1941</f>
        <v>32000</v>
      </c>
      <c r="BZ38" s="72">
        <f>$V38*$H$1942</f>
        <v>32000</v>
      </c>
      <c r="CA38" s="72">
        <f>$V38*$H$1943</f>
        <v>32000</v>
      </c>
      <c r="CB38" s="72">
        <f>$V38*$H$1944</f>
        <v>32000</v>
      </c>
      <c r="CC38" s="72">
        <f>$V38*$H$1945</f>
        <v>32000</v>
      </c>
      <c r="CD38" s="72">
        <f>$V38*$H$1946</f>
        <v>32000</v>
      </c>
      <c r="CE38" s="72">
        <f>$V38*$H$1947</f>
        <v>32000</v>
      </c>
      <c r="CF38" s="72">
        <f>$V38*$H$1948</f>
        <v>32000</v>
      </c>
      <c r="CG38" s="72">
        <f>$V38*$H$1949</f>
        <v>32000</v>
      </c>
      <c r="CH38" s="72">
        <f>$V38*$H$1950</f>
        <v>32000</v>
      </c>
      <c r="CI38" s="74">
        <f>$O$1912</f>
        <v>1</v>
      </c>
      <c r="CJ38" s="72">
        <f>$H$1963</f>
        <v>1.0500000000000003</v>
      </c>
      <c r="CK38" s="72">
        <f>$I$1963</f>
        <v>1.0080839018517107</v>
      </c>
      <c r="CL38" s="72">
        <f>$J$1963</f>
        <v>1.0584883695609069</v>
      </c>
      <c r="CM38" s="72">
        <f t="shared" si="36"/>
        <v>0</v>
      </c>
      <c r="CN38" s="72">
        <f t="shared" si="37"/>
        <v>32000</v>
      </c>
    </row>
    <row r="39" spans="1:92" x14ac:dyDescent="0.3">
      <c r="A39" s="6" t="str">
        <f>$A$1966</f>
        <v>BU-B|NC</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21"/>
        <v>0.68015905607289495</v>
      </c>
      <c r="O39" s="71">
        <f t="shared" si="22"/>
        <v>0.68477541416001519</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84000</v>
      </c>
      <c r="W39" s="72">
        <f>N(INDEX(lr_mind,36))*$V39</f>
        <v>84000</v>
      </c>
      <c r="X39" s="72">
        <f>N(INDEX(lr_m0,36))*$V39</f>
        <v>83160</v>
      </c>
      <c r="Y39" s="72">
        <f>N(INDEX(lr_m1,36))*$V39</f>
        <v>82320</v>
      </c>
      <c r="Z39" s="72">
        <f t="shared" si="25"/>
        <v>84000</v>
      </c>
      <c r="AA39" s="72">
        <f t="shared" si="26"/>
        <v>84000</v>
      </c>
      <c r="AB39" s="72">
        <f t="shared" si="27"/>
        <v>84000</v>
      </c>
      <c r="AC39" s="72">
        <f t="shared" si="28"/>
        <v>82992.352297592981</v>
      </c>
      <c r="AD39" s="72">
        <f t="shared" si="29"/>
        <v>85019.882009111869</v>
      </c>
      <c r="AE39" s="72">
        <f t="shared" si="30"/>
        <v>56448</v>
      </c>
      <c r="AF39" s="72">
        <f t="shared" si="31"/>
        <v>57133.360710123176</v>
      </c>
      <c r="AG39" s="72">
        <f t="shared" si="32"/>
        <v>0</v>
      </c>
      <c r="AH39" s="72">
        <f t="shared" si="33"/>
        <v>84000</v>
      </c>
      <c r="AI39" s="72">
        <f t="shared" si="34"/>
        <v>85596.926770001897</v>
      </c>
      <c r="AJ39" s="72">
        <f t="shared" si="35"/>
        <v>57521.134789441276</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84000</v>
      </c>
      <c r="BX39" s="72">
        <f>$V39*$H$1994</f>
        <v>84000</v>
      </c>
      <c r="BY39" s="72">
        <f>$V39*$H$1995</f>
        <v>84000</v>
      </c>
      <c r="BZ39" s="72">
        <f>$V39*$H$1996</f>
        <v>84000</v>
      </c>
      <c r="CA39" s="72">
        <f>$V39*$H$1997</f>
        <v>84000</v>
      </c>
      <c r="CB39" s="72">
        <f>$V39*$H$1998</f>
        <v>84000</v>
      </c>
      <c r="CC39" s="72">
        <f>$V39*$H$1999</f>
        <v>84000</v>
      </c>
      <c r="CD39" s="72">
        <f>$V39*$H$2000</f>
        <v>84000</v>
      </c>
      <c r="CE39" s="72">
        <f>$V39*$H$2001</f>
        <v>84000</v>
      </c>
      <c r="CF39" s="72">
        <f>$V39*$H$2002</f>
        <v>84000</v>
      </c>
      <c r="CG39" s="72">
        <f>$V39*$H$2003</f>
        <v>84000</v>
      </c>
      <c r="CH39" s="72">
        <f>$V39*$H$2004</f>
        <v>84000</v>
      </c>
      <c r="CI39" s="74">
        <f>$O$1966</f>
        <v>1</v>
      </c>
      <c r="CJ39" s="72">
        <f>$H$2017</f>
        <v>1</v>
      </c>
      <c r="CK39" s="72">
        <f>$I$2017</f>
        <v>0.99194865631796525</v>
      </c>
      <c r="CL39" s="72">
        <f>$J$2017</f>
        <v>0.99194865631796525</v>
      </c>
      <c r="CM39" s="72">
        <f t="shared" si="36"/>
        <v>0</v>
      </c>
      <c r="CN39" s="72">
        <f t="shared" si="37"/>
        <v>84000</v>
      </c>
    </row>
    <row r="40" spans="1:92" x14ac:dyDescent="0.3">
      <c r="A40" s="6" t="str">
        <f>$A$2020</f>
        <v>BU-B|NJ</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21"/>
        <v>0.70635870962755976</v>
      </c>
      <c r="O40" s="71">
        <f t="shared" si="22"/>
        <v>0.70399292241494227</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68000</v>
      </c>
      <c r="W40" s="72">
        <f>N(INDEX(lr_mind,37))*$V40</f>
        <v>68000</v>
      </c>
      <c r="X40" s="72">
        <f>N(INDEX(lr_m0,37))*$V40</f>
        <v>67320</v>
      </c>
      <c r="Y40" s="72">
        <f>N(INDEX(lr_m1,37))*$V40</f>
        <v>67660</v>
      </c>
      <c r="Z40" s="72">
        <f t="shared" si="25"/>
        <v>70040</v>
      </c>
      <c r="AA40" s="72">
        <f t="shared" si="26"/>
        <v>70040.000000000015</v>
      </c>
      <c r="AB40" s="72">
        <f t="shared" si="27"/>
        <v>67999.999999999985</v>
      </c>
      <c r="AC40" s="72">
        <f t="shared" si="28"/>
        <v>67387.857403355214</v>
      </c>
      <c r="AD40" s="72">
        <f t="shared" si="29"/>
        <v>68617.703220962969</v>
      </c>
      <c r="AE40" s="72">
        <f t="shared" si="30"/>
        <v>47600</v>
      </c>
      <c r="AF40" s="72">
        <f t="shared" si="31"/>
        <v>48032.392254674065</v>
      </c>
      <c r="AG40" s="72">
        <f t="shared" si="32"/>
        <v>0</v>
      </c>
      <c r="AH40" s="72">
        <f t="shared" si="33"/>
        <v>67999.999999999985</v>
      </c>
      <c r="AI40" s="72">
        <f t="shared" si="34"/>
        <v>68387.883891737263</v>
      </c>
      <c r="AJ40" s="72">
        <f t="shared" si="35"/>
        <v>47871.518724216075</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68000</v>
      </c>
      <c r="BX40" s="72">
        <f>$V40*$H$2048</f>
        <v>68000</v>
      </c>
      <c r="BY40" s="72">
        <f>$V40*$H$2049</f>
        <v>68000</v>
      </c>
      <c r="BZ40" s="72">
        <f>$V40*$H$2050</f>
        <v>68000</v>
      </c>
      <c r="CA40" s="72">
        <f>$V40*$H$2051</f>
        <v>68000</v>
      </c>
      <c r="CB40" s="72">
        <f>$V40*$H$2052</f>
        <v>68000</v>
      </c>
      <c r="CC40" s="72">
        <f>$V40*$H$2053</f>
        <v>68000</v>
      </c>
      <c r="CD40" s="72">
        <f>$V40*$H$2054</f>
        <v>68000</v>
      </c>
      <c r="CE40" s="72">
        <f>$V40*$H$2055</f>
        <v>68000</v>
      </c>
      <c r="CF40" s="72">
        <f>$V40*$H$2056</f>
        <v>68000</v>
      </c>
      <c r="CG40" s="72">
        <f>$V40*$H$2057</f>
        <v>68000</v>
      </c>
      <c r="CH40" s="72">
        <f>$V40*$H$2058</f>
        <v>68000</v>
      </c>
      <c r="CI40" s="74">
        <f>$O$2020</f>
        <v>1</v>
      </c>
      <c r="CJ40" s="72">
        <f>$H$2071</f>
        <v>1</v>
      </c>
      <c r="CK40" s="72">
        <f>$I$2071</f>
        <v>1.004037852440528</v>
      </c>
      <c r="CL40" s="72">
        <f>$J$2071</f>
        <v>1.004037852440528</v>
      </c>
      <c r="CM40" s="72">
        <f t="shared" si="36"/>
        <v>0</v>
      </c>
      <c r="CN40" s="72">
        <f t="shared" si="37"/>
        <v>68000</v>
      </c>
    </row>
    <row r="41" spans="1:92" x14ac:dyDescent="0.3">
      <c r="A41" s="6" t="str">
        <f>$A$2074</f>
        <v>BU-B|NY</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21"/>
        <v>0.68584476665355687</v>
      </c>
      <c r="O41" s="71">
        <f t="shared" si="22"/>
        <v>0.65721841616904275</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52000</v>
      </c>
      <c r="W41" s="72">
        <f>N(INDEX(lr_mind,38))*$V41</f>
        <v>52000</v>
      </c>
      <c r="X41" s="72">
        <f>N(INDEX(lr_m0,38))*$V41</f>
        <v>51480</v>
      </c>
      <c r="Y41" s="72">
        <f>N(INDEX(lr_m1,38))*$V41</f>
        <v>52520</v>
      </c>
      <c r="Z41" s="72">
        <f t="shared" si="25"/>
        <v>54080</v>
      </c>
      <c r="AA41" s="72">
        <f t="shared" si="26"/>
        <v>54260.555555555562</v>
      </c>
      <c r="AB41" s="72">
        <f t="shared" si="27"/>
        <v>51826.966591241842</v>
      </c>
      <c r="AC41" s="72">
        <f t="shared" si="28"/>
        <v>51687.563822027711</v>
      </c>
      <c r="AD41" s="72">
        <f t="shared" si="29"/>
        <v>52314.324763119039</v>
      </c>
      <c r="AE41" s="72">
        <f t="shared" si="30"/>
        <v>35568</v>
      </c>
      <c r="AF41" s="72">
        <f t="shared" si="31"/>
        <v>35663.927865984959</v>
      </c>
      <c r="AG41" s="72">
        <f t="shared" si="32"/>
        <v>0</v>
      </c>
      <c r="AH41" s="72">
        <f t="shared" si="33"/>
        <v>50329.345342115863</v>
      </c>
      <c r="AI41" s="72">
        <f t="shared" si="34"/>
        <v>51622.499490301852</v>
      </c>
      <c r="AJ41" s="72">
        <f t="shared" si="35"/>
        <v>34175.357640790222</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52000</v>
      </c>
      <c r="BX41" s="72">
        <f>$V41*$H$2102</f>
        <v>52000</v>
      </c>
      <c r="BY41" s="72">
        <f>$V41*$H$2103</f>
        <v>52000</v>
      </c>
      <c r="BZ41" s="72">
        <f>$V41*$H$2104</f>
        <v>52000</v>
      </c>
      <c r="CA41" s="72">
        <f>$V41*$H$2105</f>
        <v>52000</v>
      </c>
      <c r="CB41" s="72">
        <f>$V41*$H$2106</f>
        <v>52000</v>
      </c>
      <c r="CC41" s="72">
        <f>$V41*$H$2107</f>
        <v>52000</v>
      </c>
      <c r="CD41" s="72">
        <f>$V41*$H$2108</f>
        <v>52000</v>
      </c>
      <c r="CE41" s="72">
        <f>$V41*$H$2109</f>
        <v>52000</v>
      </c>
      <c r="CF41" s="72">
        <f>$V41*$H$2110</f>
        <v>52000</v>
      </c>
      <c r="CG41" s="72">
        <f>$V41*$H$2111</f>
        <v>52000</v>
      </c>
      <c r="CH41" s="72">
        <f>$V41*$H$2112</f>
        <v>52000</v>
      </c>
      <c r="CI41" s="74">
        <f>$O$2074</f>
        <v>1</v>
      </c>
      <c r="CJ41" s="72">
        <f>$H$2125</f>
        <v>1.0199999999999998</v>
      </c>
      <c r="CK41" s="72">
        <f>$I$2125</f>
        <v>1.0162008242959635</v>
      </c>
      <c r="CL41" s="72">
        <f>$J$2125</f>
        <v>1.0365239622595297</v>
      </c>
      <c r="CM41" s="72">
        <f t="shared" si="36"/>
        <v>0</v>
      </c>
      <c r="CN41" s="72">
        <f t="shared" si="37"/>
        <v>52000</v>
      </c>
    </row>
    <row r="42" spans="1:92" x14ac:dyDescent="0.3">
      <c r="A42" s="6" t="str">
        <f>$A$2128</f>
        <v>BU-B|OH</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21"/>
        <v>0.67474747474747465</v>
      </c>
      <c r="O42" s="71">
        <f t="shared" si="22"/>
        <v>0.67474747474747465</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36000</v>
      </c>
      <c r="W42" s="72">
        <f>N(INDEX(lr_mind,39))*$V42</f>
        <v>36000</v>
      </c>
      <c r="X42" s="72">
        <f>N(INDEX(lr_m0,39))*$V42</f>
        <v>35640</v>
      </c>
      <c r="Y42" s="72">
        <f>N(INDEX(lr_m1,39))*$V42</f>
        <v>35640</v>
      </c>
      <c r="Z42" s="72">
        <f t="shared" si="25"/>
        <v>36000</v>
      </c>
      <c r="AA42" s="72">
        <f t="shared" si="26"/>
        <v>36000</v>
      </c>
      <c r="AB42" s="72">
        <f t="shared" si="27"/>
        <v>36000</v>
      </c>
      <c r="AC42" s="72">
        <f t="shared" si="28"/>
        <v>35640.000000000007</v>
      </c>
      <c r="AD42" s="72">
        <f t="shared" si="29"/>
        <v>36363.63636363636</v>
      </c>
      <c r="AE42" s="72">
        <f t="shared" si="30"/>
        <v>24048</v>
      </c>
      <c r="AF42" s="72">
        <f t="shared" si="31"/>
        <v>24290.909090909088</v>
      </c>
      <c r="AG42" s="72">
        <f t="shared" si="32"/>
        <v>0</v>
      </c>
      <c r="AH42" s="72">
        <f t="shared" si="33"/>
        <v>36000</v>
      </c>
      <c r="AI42" s="72">
        <f t="shared" si="34"/>
        <v>36363.63636363636</v>
      </c>
      <c r="AJ42" s="72">
        <f t="shared" si="35"/>
        <v>24290.909090909088</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36000</v>
      </c>
      <c r="BX42" s="72">
        <f>$V42*$H$2156</f>
        <v>36000</v>
      </c>
      <c r="BY42" s="72">
        <f>$V42*$H$2157</f>
        <v>36000</v>
      </c>
      <c r="BZ42" s="72">
        <f>$V42*$H$2158</f>
        <v>36000</v>
      </c>
      <c r="CA42" s="72">
        <f>$V42*$H$2159</f>
        <v>36000</v>
      </c>
      <c r="CB42" s="72">
        <f>$V42*$H$2160</f>
        <v>36000</v>
      </c>
      <c r="CC42" s="72">
        <f>$V42*$H$2161</f>
        <v>36000</v>
      </c>
      <c r="CD42" s="72">
        <f>$V42*$H$2162</f>
        <v>36000</v>
      </c>
      <c r="CE42" s="72">
        <f>$V42*$H$2163</f>
        <v>36000</v>
      </c>
      <c r="CF42" s="72">
        <f>$V42*$H$2164</f>
        <v>36000</v>
      </c>
      <c r="CG42" s="72">
        <f>$V42*$H$2165</f>
        <v>36000</v>
      </c>
      <c r="CH42" s="72">
        <f>$V42*$H$2166</f>
        <v>36000</v>
      </c>
      <c r="CI42" s="74">
        <f>$O$2128</f>
        <v>1</v>
      </c>
      <c r="CJ42" s="72">
        <f>$H$2179</f>
        <v>1</v>
      </c>
      <c r="CK42" s="72">
        <f>$I$2179</f>
        <v>1</v>
      </c>
      <c r="CL42" s="72">
        <f>$J$2179</f>
        <v>1</v>
      </c>
      <c r="CM42" s="72">
        <f t="shared" si="36"/>
        <v>0</v>
      </c>
      <c r="CN42" s="72">
        <f t="shared" si="37"/>
        <v>36000</v>
      </c>
    </row>
    <row r="43" spans="1:92" x14ac:dyDescent="0.3">
      <c r="A43" s="6" t="str">
        <f>$A$2182</f>
        <v>BU-B|PA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21"/>
        <v>0.70215280051123874</v>
      </c>
      <c r="O43" s="71">
        <f t="shared" si="22"/>
        <v>0.69392894508463221</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88000</v>
      </c>
      <c r="W43" s="72">
        <f>N(INDEX(lr_mind,40))*$V43</f>
        <v>88000</v>
      </c>
      <c r="X43" s="72">
        <f>N(INDEX(lr_m0,40))*$V43</f>
        <v>87120</v>
      </c>
      <c r="Y43" s="72">
        <f>N(INDEX(lr_m1,40))*$V43</f>
        <v>88439.999999999985</v>
      </c>
      <c r="Z43" s="72">
        <f t="shared" si="25"/>
        <v>93280</v>
      </c>
      <c r="AA43" s="72">
        <f t="shared" si="26"/>
        <v>93115.000000000015</v>
      </c>
      <c r="AB43" s="72">
        <f t="shared" si="27"/>
        <v>88155.936207914929</v>
      </c>
      <c r="AC43" s="72">
        <f t="shared" si="28"/>
        <v>87383.44638949669</v>
      </c>
      <c r="AD43" s="72">
        <f t="shared" si="29"/>
        <v>88620.903843531778</v>
      </c>
      <c r="AE43" s="72">
        <f t="shared" si="30"/>
        <v>61247.999999999993</v>
      </c>
      <c r="AF43" s="72">
        <f t="shared" si="31"/>
        <v>61789.446444989007</v>
      </c>
      <c r="AG43" s="72">
        <f t="shared" si="32"/>
        <v>0</v>
      </c>
      <c r="AH43" s="72">
        <f t="shared" si="33"/>
        <v>87999.999999999985</v>
      </c>
      <c r="AI43" s="72">
        <f t="shared" si="34"/>
        <v>87738.142481965013</v>
      </c>
      <c r="AJ43" s="72">
        <f t="shared" si="35"/>
        <v>61065.747167447633</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88000</v>
      </c>
      <c r="BX43" s="72">
        <f>$V43*$H$2210</f>
        <v>88000</v>
      </c>
      <c r="BY43" s="72">
        <f>$V43*$H$2211</f>
        <v>88000</v>
      </c>
      <c r="BZ43" s="72">
        <f>$V43*$H$2212</f>
        <v>88000</v>
      </c>
      <c r="CA43" s="72">
        <f>$V43*$H$2213</f>
        <v>88000</v>
      </c>
      <c r="CB43" s="72">
        <f>$V43*$H$2214</f>
        <v>88000</v>
      </c>
      <c r="CC43" s="72">
        <f>$V43*$H$2215</f>
        <v>88000</v>
      </c>
      <c r="CD43" s="72">
        <f>$V43*$H$2216</f>
        <v>88000</v>
      </c>
      <c r="CE43" s="72">
        <f>$V43*$H$2217</f>
        <v>88000</v>
      </c>
      <c r="CF43" s="72">
        <f>$V43*$H$2218</f>
        <v>88000</v>
      </c>
      <c r="CG43" s="72">
        <f>$V43*$H$2219</f>
        <v>88000</v>
      </c>
      <c r="CH43" s="72">
        <f>$V43*$H$2220</f>
        <v>88000</v>
      </c>
      <c r="CI43" s="74">
        <f>$O$2182</f>
        <v>1</v>
      </c>
      <c r="CJ43" s="72">
        <f>$H$2233</f>
        <v>1.0149999999999999</v>
      </c>
      <c r="CK43" s="72">
        <f>$I$2233</f>
        <v>1.0121382062846183</v>
      </c>
      <c r="CL43" s="72">
        <f>$J$2233</f>
        <v>1.0273211087882907</v>
      </c>
      <c r="CM43" s="72">
        <f t="shared" si="36"/>
        <v>0</v>
      </c>
      <c r="CN43" s="72">
        <f t="shared" si="37"/>
        <v>88000</v>
      </c>
    </row>
    <row r="44" spans="1:92" x14ac:dyDescent="0.3">
      <c r="A44" s="6" t="str">
        <f>$A$2236</f>
        <v>BU-B|TN</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21"/>
        <v>0.688311531983821</v>
      </c>
      <c r="O44" s="71">
        <f t="shared" si="22"/>
        <v>0.68988479223021226</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72000</v>
      </c>
      <c r="W44" s="72">
        <f>N(INDEX(lr_mind,41))*$V44</f>
        <v>72000</v>
      </c>
      <c r="X44" s="72">
        <f>N(INDEX(lr_m0,41))*$V44</f>
        <v>71280</v>
      </c>
      <c r="Y44" s="72">
        <f>N(INDEX(lr_m1,41))*$V44</f>
        <v>70920</v>
      </c>
      <c r="Z44" s="72">
        <f t="shared" si="25"/>
        <v>73440</v>
      </c>
      <c r="AA44" s="72">
        <f t="shared" si="26"/>
        <v>73360</v>
      </c>
      <c r="AB44" s="72">
        <f t="shared" si="27"/>
        <v>72078.516902944379</v>
      </c>
      <c r="AC44" s="72">
        <f t="shared" si="28"/>
        <v>71208.150984682696</v>
      </c>
      <c r="AD44" s="72">
        <f t="shared" si="29"/>
        <v>72800.654536235743</v>
      </c>
      <c r="AE44" s="72">
        <f t="shared" si="30"/>
        <v>48960</v>
      </c>
      <c r="AF44" s="72">
        <f t="shared" si="31"/>
        <v>49558.430302835113</v>
      </c>
      <c r="AG44" s="72">
        <f t="shared" si="32"/>
        <v>0</v>
      </c>
      <c r="AH44" s="72">
        <f t="shared" si="33"/>
        <v>72000.000000000015</v>
      </c>
      <c r="AI44" s="72">
        <f t="shared" si="34"/>
        <v>73046.625059669517</v>
      </c>
      <c r="AJ44" s="72">
        <f t="shared" si="35"/>
        <v>49671.705040575282</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72000</v>
      </c>
      <c r="BX44" s="72">
        <f>$V44*$H$2264</f>
        <v>72000</v>
      </c>
      <c r="BY44" s="72">
        <f>$V44*$H$2265</f>
        <v>72000</v>
      </c>
      <c r="BZ44" s="72">
        <f>$V44*$H$2266</f>
        <v>72000</v>
      </c>
      <c r="CA44" s="72">
        <f>$V44*$H$2267</f>
        <v>72000</v>
      </c>
      <c r="CB44" s="72">
        <f>$V44*$H$2268</f>
        <v>72000</v>
      </c>
      <c r="CC44" s="72">
        <f>$V44*$H$2269</f>
        <v>72000</v>
      </c>
      <c r="CD44" s="72">
        <f>$V44*$H$2270</f>
        <v>72000</v>
      </c>
      <c r="CE44" s="72">
        <f>$V44*$H$2271</f>
        <v>72000</v>
      </c>
      <c r="CF44" s="72">
        <f>$V44*$H$2272</f>
        <v>72000</v>
      </c>
      <c r="CG44" s="72">
        <f>$V44*$H$2273</f>
        <v>72000</v>
      </c>
      <c r="CH44" s="72">
        <f>$V44*$H$2274</f>
        <v>72000</v>
      </c>
      <c r="CI44" s="74">
        <f>$O$2236</f>
        <v>1</v>
      </c>
      <c r="CJ44" s="72">
        <f>$H$2287</f>
        <v>1.0066666666666666</v>
      </c>
      <c r="CK44" s="72">
        <f>$I$2287</f>
        <v>0.99597028697853884</v>
      </c>
      <c r="CL44" s="72">
        <f>$J$2287</f>
        <v>1.0026101249738673</v>
      </c>
      <c r="CM44" s="72">
        <f t="shared" si="36"/>
        <v>0</v>
      </c>
      <c r="CN44" s="72">
        <f t="shared" si="37"/>
        <v>72000</v>
      </c>
    </row>
    <row r="45" spans="1:92" x14ac:dyDescent="0.3">
      <c r="A45" s="6" t="str">
        <f>$A$2290</f>
        <v>BU-B|TX</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21"/>
        <v>0.6582946611480901</v>
      </c>
      <c r="O45" s="71">
        <f t="shared" si="22"/>
        <v>0.63940594820769303</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56000</v>
      </c>
      <c r="W45" s="72">
        <f>N(INDEX(lr_mind,42))*$V45</f>
        <v>56000</v>
      </c>
      <c r="X45" s="72">
        <f>N(INDEX(lr_m0,42))*$V45</f>
        <v>55440</v>
      </c>
      <c r="Y45" s="72">
        <f>N(INDEX(lr_m1,42))*$V45</f>
        <v>56000</v>
      </c>
      <c r="Z45" s="72">
        <f t="shared" si="25"/>
        <v>56000</v>
      </c>
      <c r="AA45" s="72">
        <f t="shared" si="26"/>
        <v>56941.111111111109</v>
      </c>
      <c r="AB45" s="72">
        <f t="shared" si="27"/>
        <v>55074.443382051635</v>
      </c>
      <c r="AC45" s="72">
        <f t="shared" si="28"/>
        <v>55551.765134937988</v>
      </c>
      <c r="AD45" s="72">
        <f t="shared" si="29"/>
        <v>56451.851572717816</v>
      </c>
      <c r="AE45" s="72">
        <f t="shared" si="30"/>
        <v>37184</v>
      </c>
      <c r="AF45" s="72">
        <f t="shared" si="31"/>
        <v>36864.501024293044</v>
      </c>
      <c r="AG45" s="72">
        <f t="shared" si="32"/>
        <v>0</v>
      </c>
      <c r="AH45" s="72">
        <f t="shared" si="33"/>
        <v>53853.345799385585</v>
      </c>
      <c r="AI45" s="72">
        <f t="shared" si="34"/>
        <v>56075.345280483583</v>
      </c>
      <c r="AJ45" s="72">
        <f t="shared" si="35"/>
        <v>35806.733099630808</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56000</v>
      </c>
      <c r="BX45" s="72">
        <f>$V45*$H$2318</f>
        <v>56000</v>
      </c>
      <c r="BY45" s="72">
        <f>$V45*$H$2319</f>
        <v>56000</v>
      </c>
      <c r="BZ45" s="72">
        <f>$V45*$H$2320</f>
        <v>56000</v>
      </c>
      <c r="CA45" s="72">
        <f>$V45*$H$2321</f>
        <v>56000</v>
      </c>
      <c r="CB45" s="72">
        <f>$V45*$H$2322</f>
        <v>56000</v>
      </c>
      <c r="CC45" s="72">
        <f>$V45*$H$2323</f>
        <v>56000</v>
      </c>
      <c r="CD45" s="72">
        <f>$V45*$H$2324</f>
        <v>56000</v>
      </c>
      <c r="CE45" s="72">
        <f>$V45*$H$2325</f>
        <v>56000</v>
      </c>
      <c r="CF45" s="72">
        <f>$V45*$H$2326</f>
        <v>56000</v>
      </c>
      <c r="CG45" s="72">
        <f>$V45*$H$2327</f>
        <v>56000</v>
      </c>
      <c r="CH45" s="72">
        <f>$V45*$H$2328</f>
        <v>56000</v>
      </c>
      <c r="CI45" s="74">
        <f>$O$2290</f>
        <v>1</v>
      </c>
      <c r="CJ45" s="72">
        <f>$H$2341</f>
        <v>1.0366666666666664</v>
      </c>
      <c r="CK45" s="72">
        <f>$I$2341</f>
        <v>1.0080839018517107</v>
      </c>
      <c r="CL45" s="72">
        <f>$J$2341</f>
        <v>1.0450468788406668</v>
      </c>
      <c r="CM45" s="72">
        <f t="shared" si="36"/>
        <v>0</v>
      </c>
      <c r="CN45" s="72">
        <f t="shared" si="37"/>
        <v>56000</v>
      </c>
    </row>
    <row r="46" spans="1:92" x14ac:dyDescent="0.3">
      <c r="A46" s="6" t="str">
        <f>$A$2344</f>
        <v>BU-C|AZ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21"/>
        <v>0.70378546910878326</v>
      </c>
      <c r="O46" s="71">
        <f t="shared" si="22"/>
        <v>0.70515563481953925</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40000</v>
      </c>
      <c r="W46" s="72">
        <f>N(INDEX(lr_mind,43))*$V46</f>
        <v>40000</v>
      </c>
      <c r="X46" s="72">
        <f>N(INDEX(lr_m0,43))*$V46</f>
        <v>39600</v>
      </c>
      <c r="Y46" s="72">
        <f>N(INDEX(lr_m1,43))*$V46</f>
        <v>39200</v>
      </c>
      <c r="Z46" s="72">
        <f t="shared" si="25"/>
        <v>41600</v>
      </c>
      <c r="AA46" s="72">
        <f t="shared" si="26"/>
        <v>41400.000000000007</v>
      </c>
      <c r="AB46" s="72">
        <f t="shared" si="27"/>
        <v>40193.236714975836</v>
      </c>
      <c r="AC46" s="72">
        <f t="shared" si="28"/>
        <v>39520.167760758566</v>
      </c>
      <c r="AD46" s="72">
        <f t="shared" si="29"/>
        <v>40485.658099577078</v>
      </c>
      <c r="AE46" s="72">
        <f t="shared" si="30"/>
        <v>27679.999999999996</v>
      </c>
      <c r="AF46" s="72">
        <f t="shared" si="31"/>
        <v>28151.418764351329</v>
      </c>
      <c r="AG46" s="72">
        <f t="shared" si="32"/>
        <v>0</v>
      </c>
      <c r="AH46" s="72">
        <f t="shared" si="33"/>
        <v>39999.999999999993</v>
      </c>
      <c r="AI46" s="72">
        <f t="shared" si="34"/>
        <v>40760.441319048521</v>
      </c>
      <c r="AJ46" s="72">
        <f t="shared" si="35"/>
        <v>28206.225392781569</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40000</v>
      </c>
      <c r="BX46" s="72">
        <f>$V46*$H$2372</f>
        <v>40000</v>
      </c>
      <c r="BY46" s="72">
        <f>$V46*$H$2373</f>
        <v>40000</v>
      </c>
      <c r="BZ46" s="72">
        <f>$V46*$H$2374</f>
        <v>40000</v>
      </c>
      <c r="CA46" s="72">
        <f>$V46*$H$2375</f>
        <v>40000</v>
      </c>
      <c r="CB46" s="72">
        <f>$V46*$H$2376</f>
        <v>40000</v>
      </c>
      <c r="CC46" s="72">
        <f>$V46*$H$2377</f>
        <v>40000</v>
      </c>
      <c r="CD46" s="72">
        <f>$V46*$H$2378</f>
        <v>40000</v>
      </c>
      <c r="CE46" s="72">
        <f>$V46*$H$2379</f>
        <v>40000</v>
      </c>
      <c r="CF46" s="72">
        <f>$V46*$H$2380</f>
        <v>40000</v>
      </c>
      <c r="CG46" s="72">
        <f>$V46*$H$2381</f>
        <v>40000</v>
      </c>
      <c r="CH46" s="72">
        <f>$V46*$H$2382</f>
        <v>40000</v>
      </c>
      <c r="CI46" s="74">
        <f>$O$2344</f>
        <v>1</v>
      </c>
      <c r="CJ46" s="72">
        <f>$H$2395</f>
        <v>1.02</v>
      </c>
      <c r="CK46" s="72">
        <f>$I$2395</f>
        <v>0.99194865631796525</v>
      </c>
      <c r="CL46" s="72">
        <f>$J$2395</f>
        <v>1.0117879543071664</v>
      </c>
      <c r="CM46" s="72">
        <f t="shared" si="36"/>
        <v>0</v>
      </c>
      <c r="CN46" s="72">
        <f t="shared" si="37"/>
        <v>40000</v>
      </c>
    </row>
    <row r="47" spans="1:92" x14ac:dyDescent="0.3">
      <c r="A47" s="6" t="str">
        <f>$A$2398</f>
        <v>BU-C|CA</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21"/>
        <v>0.68771244104002549</v>
      </c>
      <c r="O47" s="71">
        <f t="shared" si="22"/>
        <v>0.67985602221785868</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92000</v>
      </c>
      <c r="W47" s="72">
        <f>N(INDEX(lr_mind,44))*$V47</f>
        <v>92000</v>
      </c>
      <c r="X47" s="72">
        <f>N(INDEX(lr_m0,44))*$V47</f>
        <v>91080</v>
      </c>
      <c r="Y47" s="72">
        <f>N(INDEX(lr_m1,44))*$V47</f>
        <v>91540</v>
      </c>
      <c r="Z47" s="72">
        <f t="shared" si="25"/>
        <v>96600</v>
      </c>
      <c r="AA47" s="72">
        <f t="shared" si="26"/>
        <v>95817.361111111109</v>
      </c>
      <c r="AB47" s="72">
        <f t="shared" si="27"/>
        <v>92751.458576429417</v>
      </c>
      <c r="AC47" s="72">
        <f t="shared" si="28"/>
        <v>91171.807075127654</v>
      </c>
      <c r="AD47" s="72">
        <f t="shared" si="29"/>
        <v>92835.716122479309</v>
      </c>
      <c r="AE47" s="72">
        <f t="shared" si="30"/>
        <v>62192.000000000007</v>
      </c>
      <c r="AF47" s="72">
        <f t="shared" si="31"/>
        <v>63269.544575682346</v>
      </c>
      <c r="AG47" s="72">
        <f t="shared" si="32"/>
        <v>0</v>
      </c>
      <c r="AH47" s="72">
        <f t="shared" si="33"/>
        <v>92000</v>
      </c>
      <c r="AI47" s="72">
        <f t="shared" si="34"/>
        <v>92524.784088821005</v>
      </c>
      <c r="AJ47" s="72">
        <f t="shared" si="35"/>
        <v>62546.754044043002</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92000</v>
      </c>
      <c r="BX47" s="72">
        <f>$V47*$H$2426</f>
        <v>92000</v>
      </c>
      <c r="BY47" s="72">
        <f>$V47*$H$2427</f>
        <v>92000</v>
      </c>
      <c r="BZ47" s="72">
        <f>$V47*$H$2428</f>
        <v>92000</v>
      </c>
      <c r="CA47" s="72">
        <f>$V47*$H$2429</f>
        <v>92000</v>
      </c>
      <c r="CB47" s="72">
        <f>$V47*$H$2430</f>
        <v>92000</v>
      </c>
      <c r="CC47" s="72">
        <f>$V47*$H$2431</f>
        <v>92000</v>
      </c>
      <c r="CD47" s="72">
        <f>$V47*$H$2432</f>
        <v>92000</v>
      </c>
      <c r="CE47" s="72">
        <f>$V47*$H$2433</f>
        <v>92000</v>
      </c>
      <c r="CF47" s="72">
        <f>$V47*$H$2434</f>
        <v>92000</v>
      </c>
      <c r="CG47" s="72">
        <f>$V47*$H$2435</f>
        <v>92000</v>
      </c>
      <c r="CH47" s="72">
        <f>$V47*$H$2436</f>
        <v>92000</v>
      </c>
      <c r="CI47" s="74">
        <f>$O$2398</f>
        <v>1</v>
      </c>
      <c r="CJ47" s="72">
        <f>$H$2449</f>
        <v>1.0291666666666666</v>
      </c>
      <c r="CK47" s="72">
        <f>$I$2449</f>
        <v>1.004037852440528</v>
      </c>
      <c r="CL47" s="72">
        <f>$J$2449</f>
        <v>1.0333223891617058</v>
      </c>
      <c r="CM47" s="72">
        <f t="shared" si="36"/>
        <v>0</v>
      </c>
      <c r="CN47" s="72">
        <f t="shared" si="37"/>
        <v>92000</v>
      </c>
    </row>
    <row r="48" spans="1:92" x14ac:dyDescent="0.3">
      <c r="A48" s="6" t="str">
        <f>$A$2452</f>
        <v>BU-C|CO</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21"/>
        <v>0.66398950660881861</v>
      </c>
      <c r="O48" s="71">
        <f t="shared" si="22"/>
        <v>0.6552086473769082</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76000</v>
      </c>
      <c r="W48" s="72">
        <f>N(INDEX(lr_mind,45))*$V48</f>
        <v>76000</v>
      </c>
      <c r="X48" s="72">
        <f>N(INDEX(lr_m0,45))*$V48</f>
        <v>75240</v>
      </c>
      <c r="Y48" s="72">
        <f>N(INDEX(lr_m1,45))*$V48</f>
        <v>76760</v>
      </c>
      <c r="Z48" s="72">
        <f t="shared" si="25"/>
        <v>76000</v>
      </c>
      <c r="AA48" s="72">
        <f t="shared" si="26"/>
        <v>76000</v>
      </c>
      <c r="AB48" s="72">
        <f t="shared" si="27"/>
        <v>76000</v>
      </c>
      <c r="AC48" s="72">
        <f t="shared" si="28"/>
        <v>75543.362509117433</v>
      </c>
      <c r="AD48" s="72">
        <f t="shared" si="29"/>
        <v>76459.397730712444</v>
      </c>
      <c r="AE48" s="72">
        <f t="shared" si="30"/>
        <v>50160</v>
      </c>
      <c r="AF48" s="72">
        <f t="shared" si="31"/>
        <v>50463.202502270215</v>
      </c>
      <c r="AG48" s="72">
        <f t="shared" si="32"/>
        <v>0</v>
      </c>
      <c r="AH48" s="72">
        <f t="shared" si="33"/>
        <v>76000</v>
      </c>
      <c r="AI48" s="72">
        <f t="shared" si="34"/>
        <v>75448.268485825785</v>
      </c>
      <c r="AJ48" s="72">
        <f t="shared" si="35"/>
        <v>49795.857200645027</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76000</v>
      </c>
      <c r="BX48" s="72">
        <f>$V48*$H$2480</f>
        <v>76000</v>
      </c>
      <c r="BY48" s="72">
        <f>$V48*$H$2481</f>
        <v>76000</v>
      </c>
      <c r="BZ48" s="72">
        <f>$V48*$H$2482</f>
        <v>76000</v>
      </c>
      <c r="CA48" s="72">
        <f>$V48*$H$2483</f>
        <v>76000</v>
      </c>
      <c r="CB48" s="72">
        <f>$V48*$H$2484</f>
        <v>76000</v>
      </c>
      <c r="CC48" s="72">
        <f>$V48*$H$2485</f>
        <v>76000</v>
      </c>
      <c r="CD48" s="72">
        <f>$V48*$H$2486</f>
        <v>76000</v>
      </c>
      <c r="CE48" s="72">
        <f>$V48*$H$2487</f>
        <v>76000</v>
      </c>
      <c r="CF48" s="72">
        <f>$V48*$H$2488</f>
        <v>76000</v>
      </c>
      <c r="CG48" s="72">
        <f>$V48*$H$2489</f>
        <v>76000</v>
      </c>
      <c r="CH48" s="72">
        <f>$V48*$H$2490</f>
        <v>76000</v>
      </c>
      <c r="CI48" s="74">
        <f>$O$2452</f>
        <v>1</v>
      </c>
      <c r="CJ48" s="72">
        <f>$H$2503</f>
        <v>1</v>
      </c>
      <c r="CK48" s="72">
        <f>$I$2503</f>
        <v>1.0162008242959635</v>
      </c>
      <c r="CL48" s="72">
        <f>$J$2503</f>
        <v>1.0162008242959635</v>
      </c>
      <c r="CM48" s="72">
        <f t="shared" si="36"/>
        <v>0</v>
      </c>
      <c r="CN48" s="72">
        <f t="shared" si="37"/>
        <v>76000</v>
      </c>
    </row>
    <row r="49" spans="1:92" x14ac:dyDescent="0.3">
      <c r="A49" s="6" t="str">
        <f>$A$2506</f>
        <v>BU-C|CT</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21"/>
        <v>0.69405357611757834</v>
      </c>
      <c r="O49" s="71">
        <f t="shared" si="22"/>
        <v>0.6704591134445077</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60000</v>
      </c>
      <c r="W49" s="72">
        <f>N(INDEX(lr_mind,46))*$V49</f>
        <v>60000</v>
      </c>
      <c r="X49" s="72">
        <f>N(INDEX(lr_m0,46))*$V49</f>
        <v>59400</v>
      </c>
      <c r="Y49" s="72">
        <f>N(INDEX(lr_m1,46))*$V49</f>
        <v>59400</v>
      </c>
      <c r="Z49" s="72">
        <f t="shared" si="25"/>
        <v>61200</v>
      </c>
      <c r="AA49" s="72">
        <f t="shared" si="26"/>
        <v>61279</v>
      </c>
      <c r="AB49" s="72">
        <f t="shared" si="27"/>
        <v>59922.648868290933</v>
      </c>
      <c r="AC49" s="72">
        <f t="shared" si="28"/>
        <v>59400.000000000007</v>
      </c>
      <c r="AD49" s="72">
        <f t="shared" si="29"/>
        <v>60606.060606060593</v>
      </c>
      <c r="AE49" s="72">
        <f t="shared" si="30"/>
        <v>41280</v>
      </c>
      <c r="AF49" s="72">
        <f t="shared" si="31"/>
        <v>41643.214567054703</v>
      </c>
      <c r="AG49" s="72">
        <f t="shared" si="32"/>
        <v>0</v>
      </c>
      <c r="AH49" s="72">
        <f t="shared" si="33"/>
        <v>57885.568806110125</v>
      </c>
      <c r="AI49" s="72">
        <f t="shared" si="34"/>
        <v>60606.060606060593</v>
      </c>
      <c r="AJ49" s="72">
        <f t="shared" si="35"/>
        <v>40227.546806670463</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60000</v>
      </c>
      <c r="BX49" s="72">
        <f>$V49*$H$2534</f>
        <v>60000</v>
      </c>
      <c r="BY49" s="72">
        <f>$V49*$H$2535</f>
        <v>60000</v>
      </c>
      <c r="BZ49" s="72">
        <f>$V49*$H$2536</f>
        <v>60000</v>
      </c>
      <c r="CA49" s="72">
        <f>$V49*$H$2537</f>
        <v>60000</v>
      </c>
      <c r="CB49" s="72">
        <f>$V49*$H$2538</f>
        <v>60000</v>
      </c>
      <c r="CC49" s="72">
        <f>$V49*$H$2539</f>
        <v>60000</v>
      </c>
      <c r="CD49" s="72">
        <f>$V49*$H$2540</f>
        <v>60000</v>
      </c>
      <c r="CE49" s="72">
        <f>$V49*$H$2541</f>
        <v>60000</v>
      </c>
      <c r="CF49" s="72">
        <f>$V49*$H$2542</f>
        <v>60000</v>
      </c>
      <c r="CG49" s="72">
        <f>$V49*$H$2543</f>
        <v>60000</v>
      </c>
      <c r="CH49" s="72">
        <f>$V49*$H$2544</f>
        <v>60000</v>
      </c>
      <c r="CI49" s="74">
        <f>$O$2506</f>
        <v>1</v>
      </c>
      <c r="CJ49" s="72">
        <f>$H$2557</f>
        <v>1.0386</v>
      </c>
      <c r="CK49" s="72">
        <f>$I$2557</f>
        <v>1</v>
      </c>
      <c r="CL49" s="72">
        <f>$J$2557</f>
        <v>1.0386</v>
      </c>
      <c r="CM49" s="72">
        <f t="shared" si="36"/>
        <v>0</v>
      </c>
      <c r="CN49" s="72">
        <f t="shared" si="37"/>
        <v>60000</v>
      </c>
    </row>
    <row r="50" spans="1:92" x14ac:dyDescent="0.3">
      <c r="A50" s="6" t="str">
        <f>$A$2560</f>
        <v>BU-C|FL</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21"/>
        <v>0.67674144753242449</v>
      </c>
      <c r="O50" s="71">
        <f t="shared" si="22"/>
        <v>0.67000036077136926</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44000</v>
      </c>
      <c r="W50" s="72">
        <f>N(INDEX(lr_mind,47))*$V50</f>
        <v>44000</v>
      </c>
      <c r="X50" s="72">
        <f>N(INDEX(lr_m0,47))*$V50</f>
        <v>43560</v>
      </c>
      <c r="Y50" s="72">
        <f>N(INDEX(lr_m1,47))*$V50</f>
        <v>44219.999999999993</v>
      </c>
      <c r="Z50" s="72">
        <f t="shared" si="25"/>
        <v>44000</v>
      </c>
      <c r="AA50" s="72">
        <f t="shared" si="26"/>
        <v>44000</v>
      </c>
      <c r="AB50" s="72">
        <f t="shared" si="27"/>
        <v>44000</v>
      </c>
      <c r="AC50" s="72">
        <f t="shared" si="28"/>
        <v>43691.723194748345</v>
      </c>
      <c r="AD50" s="72">
        <f t="shared" si="29"/>
        <v>44310.451921765889</v>
      </c>
      <c r="AE50" s="72">
        <f t="shared" si="30"/>
        <v>29568.000000000004</v>
      </c>
      <c r="AF50" s="72">
        <f t="shared" si="31"/>
        <v>29776.623691426677</v>
      </c>
      <c r="AG50" s="72">
        <f t="shared" si="32"/>
        <v>0</v>
      </c>
      <c r="AH50" s="72">
        <f t="shared" si="33"/>
        <v>44000</v>
      </c>
      <c r="AI50" s="72">
        <f t="shared" si="34"/>
        <v>43869.071240982506</v>
      </c>
      <c r="AJ50" s="72">
        <f t="shared" si="35"/>
        <v>29480.015873940247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44000</v>
      </c>
      <c r="BX50" s="72">
        <f>$V50*$H$2588</f>
        <v>44000</v>
      </c>
      <c r="BY50" s="72">
        <f>$V50*$H$2589</f>
        <v>44000</v>
      </c>
      <c r="BZ50" s="72">
        <f>$V50*$H$2590</f>
        <v>44000</v>
      </c>
      <c r="CA50" s="72">
        <f>$V50*$H$2591</f>
        <v>44000</v>
      </c>
      <c r="CB50" s="72">
        <f>$V50*$H$2592</f>
        <v>44000</v>
      </c>
      <c r="CC50" s="72">
        <f>$V50*$H$2593</f>
        <v>44000</v>
      </c>
      <c r="CD50" s="72">
        <f>$V50*$H$2594</f>
        <v>44000</v>
      </c>
      <c r="CE50" s="72">
        <f>$V50*$H$2595</f>
        <v>44000</v>
      </c>
      <c r="CF50" s="72">
        <f>$V50*$H$2596</f>
        <v>44000</v>
      </c>
      <c r="CG50" s="72">
        <f>$V50*$H$2597</f>
        <v>44000</v>
      </c>
      <c r="CH50" s="72">
        <f>$V50*$H$2598</f>
        <v>44000</v>
      </c>
      <c r="CI50" s="74">
        <f>$O$2560</f>
        <v>1</v>
      </c>
      <c r="CJ50" s="72">
        <f>$H$2611</f>
        <v>1</v>
      </c>
      <c r="CK50" s="72">
        <f>$I$2611</f>
        <v>1.0121382062846183</v>
      </c>
      <c r="CL50" s="72">
        <f>$J$2611</f>
        <v>1.0121382062846183</v>
      </c>
      <c r="CM50" s="72">
        <f t="shared" si="36"/>
        <v>0</v>
      </c>
      <c r="CN50" s="72">
        <f t="shared" si="37"/>
        <v>44000</v>
      </c>
    </row>
    <row r="51" spans="1:92" x14ac:dyDescent="0.3">
      <c r="A51" s="6" t="str">
        <f>$A$2614</f>
        <v>BU-C|GA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21"/>
        <v>0.70778414132451406</v>
      </c>
      <c r="O51" s="71">
        <f t="shared" si="22"/>
        <v>0.71017552141345364</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96000</v>
      </c>
      <c r="W51" s="72">
        <f>N(INDEX(lr_mind,48))*$V51</f>
        <v>96000</v>
      </c>
      <c r="X51" s="72">
        <f>N(INDEX(lr_m0,48))*$V51</f>
        <v>95040</v>
      </c>
      <c r="Y51" s="72">
        <f>N(INDEX(lr_m1,48))*$V51</f>
        <v>94560</v>
      </c>
      <c r="Z51" s="72">
        <f t="shared" si="25"/>
        <v>96000</v>
      </c>
      <c r="AA51" s="72">
        <f t="shared" si="26"/>
        <v>96000</v>
      </c>
      <c r="AB51" s="72">
        <f t="shared" si="27"/>
        <v>96000</v>
      </c>
      <c r="AC51" s="72">
        <f t="shared" si="28"/>
        <v>94944.201312910271</v>
      </c>
      <c r="AD51" s="72">
        <f t="shared" si="29"/>
        <v>97067.539381647643</v>
      </c>
      <c r="AE51" s="72">
        <f t="shared" si="30"/>
        <v>67200</v>
      </c>
      <c r="AF51" s="72">
        <f t="shared" si="31"/>
        <v>67947.277567153345</v>
      </c>
      <c r="AG51" s="72">
        <f t="shared" si="32"/>
        <v>0</v>
      </c>
      <c r="AH51" s="72">
        <f t="shared" si="33"/>
        <v>96000</v>
      </c>
      <c r="AI51" s="72">
        <f t="shared" si="34"/>
        <v>97395.500079559366</v>
      </c>
      <c r="AJ51" s="72">
        <f t="shared" si="35"/>
        <v>68176.850055691553</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96000</v>
      </c>
      <c r="BX51" s="72">
        <f>$V51*$H$2642</f>
        <v>96000</v>
      </c>
      <c r="BY51" s="72">
        <f>$V51*$H$2643</f>
        <v>96000</v>
      </c>
      <c r="BZ51" s="72">
        <f>$V51*$H$2644</f>
        <v>96000</v>
      </c>
      <c r="CA51" s="72">
        <f>$V51*$H$2645</f>
        <v>96000</v>
      </c>
      <c r="CB51" s="72">
        <f>$V51*$H$2646</f>
        <v>96000</v>
      </c>
      <c r="CC51" s="72">
        <f>$V51*$H$2647</f>
        <v>96000</v>
      </c>
      <c r="CD51" s="72">
        <f>$V51*$H$2648</f>
        <v>96000</v>
      </c>
      <c r="CE51" s="72">
        <f>$V51*$H$2649</f>
        <v>96000</v>
      </c>
      <c r="CF51" s="72">
        <f>$V51*$H$2650</f>
        <v>96000</v>
      </c>
      <c r="CG51" s="72">
        <f>$V51*$H$2651</f>
        <v>96000</v>
      </c>
      <c r="CH51" s="72">
        <f>$V51*$H$2652</f>
        <v>96000</v>
      </c>
      <c r="CI51" s="74">
        <f>$O$2614</f>
        <v>1</v>
      </c>
      <c r="CJ51" s="72">
        <f>$H$2665</f>
        <v>1</v>
      </c>
      <c r="CK51" s="72">
        <f>$I$2665</f>
        <v>0.99597028697853884</v>
      </c>
      <c r="CL51" s="72">
        <f>$J$2665</f>
        <v>0.99597028697853884</v>
      </c>
      <c r="CM51" s="72">
        <f t="shared" si="36"/>
        <v>0</v>
      </c>
      <c r="CN51" s="72">
        <f t="shared" si="37"/>
        <v>96000</v>
      </c>
    </row>
    <row r="52" spans="1:92" x14ac:dyDescent="0.3">
      <c r="A52" s="6" t="str">
        <f>$A$2668</f>
        <v>BU-C|IL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21"/>
        <v>0.65241305188373733</v>
      </c>
      <c r="O52" s="71">
        <f t="shared" si="22"/>
        <v>0.64311764204981181</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80000</v>
      </c>
      <c r="W52" s="72">
        <f>N(INDEX(lr_mind,49))*$V52</f>
        <v>80000</v>
      </c>
      <c r="X52" s="72">
        <f>N(INDEX(lr_m0,49))*$V52</f>
        <v>79200</v>
      </c>
      <c r="Y52" s="72">
        <f>N(INDEX(lr_m1,49))*$V52</f>
        <v>80000</v>
      </c>
      <c r="Z52" s="72">
        <f t="shared" si="25"/>
        <v>80000</v>
      </c>
      <c r="AA52" s="72">
        <f t="shared" si="26"/>
        <v>84550</v>
      </c>
      <c r="AB52" s="72">
        <f t="shared" si="27"/>
        <v>75694.855115316372</v>
      </c>
      <c r="AC52" s="72">
        <f t="shared" si="28"/>
        <v>79359.664478482839</v>
      </c>
      <c r="AD52" s="72">
        <f t="shared" si="29"/>
        <v>80645.502246739736</v>
      </c>
      <c r="AE52" s="72">
        <f t="shared" si="30"/>
        <v>54720.000000000007</v>
      </c>
      <c r="AF52" s="72">
        <f t="shared" si="31"/>
        <v>52193.044150698988</v>
      </c>
      <c r="AG52" s="72">
        <f t="shared" si="32"/>
        <v>0</v>
      </c>
      <c r="AH52" s="72">
        <f t="shared" si="33"/>
        <v>75117.370892018778</v>
      </c>
      <c r="AI52" s="72">
        <f t="shared" si="34"/>
        <v>80107.636114976543</v>
      </c>
      <c r="AJ52" s="72">
        <f t="shared" si="35"/>
        <v>51449.411363984946</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80000</v>
      </c>
      <c r="BX52" s="72">
        <f>$V52*$H$2696</f>
        <v>80000</v>
      </c>
      <c r="BY52" s="72">
        <f>$V52*$H$2697</f>
        <v>80000</v>
      </c>
      <c r="BZ52" s="72">
        <f>$V52*$H$2698</f>
        <v>80000</v>
      </c>
      <c r="CA52" s="72">
        <f>$V52*$H$2699</f>
        <v>80000</v>
      </c>
      <c r="CB52" s="72">
        <f>$V52*$H$2700</f>
        <v>80000</v>
      </c>
      <c r="CC52" s="72">
        <f>$V52*$H$2701</f>
        <v>80000</v>
      </c>
      <c r="CD52" s="72">
        <f>$V52*$H$2702</f>
        <v>80000</v>
      </c>
      <c r="CE52" s="72">
        <f>$V52*$H$2703</f>
        <v>80000</v>
      </c>
      <c r="CF52" s="72">
        <f>$V52*$H$2704</f>
        <v>80000</v>
      </c>
      <c r="CG52" s="72">
        <f>$V52*$H$2705</f>
        <v>80000</v>
      </c>
      <c r="CH52" s="72">
        <f>$V52*$H$2706</f>
        <v>80000</v>
      </c>
      <c r="CI52" s="74">
        <f>$O$2668</f>
        <v>1</v>
      </c>
      <c r="CJ52" s="72">
        <f>$H$2719</f>
        <v>1.0325</v>
      </c>
      <c r="CK52" s="72">
        <f>$I$2719</f>
        <v>1.0080839018517107</v>
      </c>
      <c r="CL52" s="72">
        <f>$J$2719</f>
        <v>1.0408471608320469</v>
      </c>
      <c r="CM52" s="72">
        <f t="shared" si="36"/>
        <v>0</v>
      </c>
      <c r="CN52" s="72">
        <f t="shared" si="37"/>
        <v>80000</v>
      </c>
    </row>
    <row r="53" spans="1:92" x14ac:dyDescent="0.3">
      <c r="A53" s="6" t="str">
        <f>$A$2722</f>
        <v>BU-C|IN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21"/>
        <v>0.67539898504284501</v>
      </c>
      <c r="O53" s="71">
        <f t="shared" si="22"/>
        <v>0.66167617985721527</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64000</v>
      </c>
      <c r="W53" s="72">
        <f>N(INDEX(lr_mind,50))*$V53</f>
        <v>64000</v>
      </c>
      <c r="X53" s="72">
        <f>N(INDEX(lr_m0,50))*$V53</f>
        <v>63360</v>
      </c>
      <c r="Y53" s="72">
        <f>N(INDEX(lr_m1,50))*$V53</f>
        <v>62720</v>
      </c>
      <c r="Z53" s="72">
        <f t="shared" si="25"/>
        <v>67840</v>
      </c>
      <c r="AA53" s="72">
        <f t="shared" si="26"/>
        <v>67911.466666666674</v>
      </c>
      <c r="AB53" s="72">
        <f t="shared" si="27"/>
        <v>63932.649567279754</v>
      </c>
      <c r="AC53" s="72">
        <f t="shared" si="28"/>
        <v>63232.268417213701</v>
      </c>
      <c r="AD53" s="72">
        <f t="shared" si="29"/>
        <v>64777.05295932333</v>
      </c>
      <c r="AE53" s="72">
        <f t="shared" si="30"/>
        <v>42752</v>
      </c>
      <c r="AF53" s="72">
        <f t="shared" si="31"/>
        <v>43225.535042742078</v>
      </c>
      <c r="AG53" s="72">
        <f t="shared" si="32"/>
        <v>0</v>
      </c>
      <c r="AH53" s="72">
        <f t="shared" si="33"/>
        <v>62211.421628189535</v>
      </c>
      <c r="AI53" s="72">
        <f t="shared" si="34"/>
        <v>65216.706110477629</v>
      </c>
      <c r="AJ53" s="72">
        <f t="shared" si="35"/>
        <v>42347.275510861778</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64000</v>
      </c>
      <c r="BX53" s="72">
        <f>$V53*$H$2750</f>
        <v>64000</v>
      </c>
      <c r="BY53" s="72">
        <f>$V53*$H$2751</f>
        <v>64000</v>
      </c>
      <c r="BZ53" s="72">
        <f>$V53*$H$2752</f>
        <v>64000</v>
      </c>
      <c r="CA53" s="72">
        <f>$V53*$H$2753</f>
        <v>64000</v>
      </c>
      <c r="CB53" s="72">
        <f>$V53*$H$2754</f>
        <v>64000</v>
      </c>
      <c r="CC53" s="72">
        <f>$V53*$H$2755</f>
        <v>64000</v>
      </c>
      <c r="CD53" s="72">
        <f>$V53*$H$2756</f>
        <v>64000</v>
      </c>
      <c r="CE53" s="72">
        <f>$V53*$H$2757</f>
        <v>64000</v>
      </c>
      <c r="CF53" s="72">
        <f>$V53*$H$2758</f>
        <v>64000</v>
      </c>
      <c r="CG53" s="72">
        <f>$V53*$H$2759</f>
        <v>64000</v>
      </c>
      <c r="CH53" s="72">
        <f>$V53*$H$2760</f>
        <v>64000</v>
      </c>
      <c r="CI53" s="74">
        <f>$O$2722</f>
        <v>1</v>
      </c>
      <c r="CJ53" s="72">
        <f>$H$2773</f>
        <v>1.0149999999999999</v>
      </c>
      <c r="CK53" s="72">
        <f>$I$2773</f>
        <v>0.99194865631796525</v>
      </c>
      <c r="CL53" s="72">
        <f>$J$2773</f>
        <v>1.0068277892716961</v>
      </c>
      <c r="CM53" s="72">
        <f t="shared" si="36"/>
        <v>0</v>
      </c>
      <c r="CN53" s="72">
        <f t="shared" si="37"/>
        <v>64000</v>
      </c>
    </row>
    <row r="54" spans="1:92" x14ac:dyDescent="0.3">
      <c r="A54" s="6" t="str">
        <f>$A$2776</f>
        <v>BU-C|IA</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21"/>
        <v>0.65444889210961887</v>
      </c>
      <c r="O54" s="71">
        <f t="shared" si="22"/>
        <v>0.59495353828147168</v>
      </c>
      <c r="P54" s="71">
        <f t="shared" si="23"/>
        <v>6.3490225732434125E-2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48000</v>
      </c>
      <c r="W54" s="72">
        <f>N(INDEX(lr_mind,51))*$V54</f>
        <v>48000</v>
      </c>
      <c r="X54" s="72">
        <f>N(INDEX(lr_m0,51))*$V54</f>
        <v>47520</v>
      </c>
      <c r="Y54" s="72">
        <f>N(INDEX(lr_m1,51))*$V54</f>
        <v>47760</v>
      </c>
      <c r="Z54" s="72">
        <f t="shared" si="25"/>
        <v>48000</v>
      </c>
      <c r="AA54" s="72">
        <f t="shared" si="26"/>
        <v>51047.530835156838</v>
      </c>
      <c r="AB54" s="72">
        <f t="shared" si="27"/>
        <v>45134.406352387508</v>
      </c>
      <c r="AC54" s="72">
        <f t="shared" si="28"/>
        <v>47567.899343544857</v>
      </c>
      <c r="AD54" s="72">
        <f t="shared" si="29"/>
        <v>48000</v>
      </c>
      <c r="AE54" s="72">
        <f t="shared" si="30"/>
        <v>33408</v>
      </c>
      <c r="AF54" s="72">
        <f t="shared" si="31"/>
        <v>31413.546821261705</v>
      </c>
      <c r="AG54" s="72">
        <f t="shared" si="32"/>
        <v>0</v>
      </c>
      <c r="AH54" s="72">
        <f t="shared" si="33"/>
        <v>41031.278502170462</v>
      </c>
      <c r="AI54" s="72">
        <f t="shared" si="34"/>
        <v>48000</v>
      </c>
      <c r="AJ54" s="72">
        <f t="shared" si="35"/>
        <v>28557.769837510641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0.14862322017759477</v>
      </c>
      <c r="AQ54" s="72">
        <f>$N$2807/$N$2795*IF($O$2776=1,$O$2807/$O$2795,1)-1</f>
        <v>0.14862165946307915</v>
      </c>
      <c r="AR54" s="72">
        <f>$N$2808/$N$2796*IF($O$2776=1,$O$2808/$O$2796,1)-1</f>
        <v>0.14862009980194513</v>
      </c>
      <c r="AS54" s="72">
        <f>$N$2809/$N$2797*IF($O$2776=1,$O$2809/$O$2797,1)-1</f>
        <v>0.1486185411931269</v>
      </c>
      <c r="AT54" s="72">
        <f>$N$2810/$N$2798*IF($O$2776=1,$O$2810/$O$2798,1)-1</f>
        <v>0.14861695811058118</v>
      </c>
      <c r="AU54" s="72">
        <f>$N$2811/$N$2799*IF($O$2776=1,$O$2811/$O$2799,1)-1</f>
        <v>0.14861540162040887</v>
      </c>
      <c r="AV54" s="72">
        <f>$N$2812/$N$2800*IF($O$2776=1,$O$2812/$O$2800,1)-1</f>
        <v>4.4194405617586474E-2</v>
      </c>
      <c r="AW54" s="72">
        <f>$N$2813/$N$2801*IF($O$2776=1,$O$2813/$O$2801,1)-1</f>
        <v>4.4192992533026887E-2</v>
      </c>
      <c r="AX54" s="72">
        <f>$N$2814/$N$2802*IF($O$2776=1,$O$2814/$O$2802,1)-1</f>
        <v>4.4191580400276154E-2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48000</v>
      </c>
      <c r="BX54" s="72">
        <f>$V54*$H$2804</f>
        <v>48000</v>
      </c>
      <c r="BY54" s="72">
        <f>$V54*$H$2805</f>
        <v>48000</v>
      </c>
      <c r="BZ54" s="72">
        <f>$V54*$H$2806</f>
        <v>48000</v>
      </c>
      <c r="CA54" s="72">
        <f>$V54*$H$2807</f>
        <v>48000</v>
      </c>
      <c r="CB54" s="72">
        <f>$V54*$H$2808</f>
        <v>48000</v>
      </c>
      <c r="CC54" s="72">
        <f>$V54*$H$2809</f>
        <v>48000</v>
      </c>
      <c r="CD54" s="72">
        <f>$V54*$H$2810</f>
        <v>48000</v>
      </c>
      <c r="CE54" s="72">
        <f>$V54*$H$2811</f>
        <v>48000</v>
      </c>
      <c r="CF54" s="72">
        <f>$V54*$H$2812</f>
        <v>48000</v>
      </c>
      <c r="CG54" s="72">
        <f>$V54*$H$2813</f>
        <v>48000</v>
      </c>
      <c r="CH54" s="72">
        <f>$V54*$H$2814</f>
        <v>48000</v>
      </c>
      <c r="CI54" s="74">
        <f>$O$2776</f>
        <v>1</v>
      </c>
      <c r="CJ54" s="72">
        <f>$H$2827</f>
        <v>1.107</v>
      </c>
      <c r="CK54" s="72">
        <f>$I$2827</f>
        <v>1.004037852440528</v>
      </c>
      <c r="CL54" s="72">
        <f>$J$2827</f>
        <v>1.1114699947760565</v>
      </c>
      <c r="CM54" s="72">
        <f t="shared" si="36"/>
        <v>1.1469994776056452E-2</v>
      </c>
      <c r="CN54" s="72">
        <f t="shared" si="37"/>
        <v>48000</v>
      </c>
    </row>
    <row r="55" spans="1:92" x14ac:dyDescent="0.3">
      <c r="A55" s="6" t="str">
        <f>$A$2830</f>
        <v>BU-C|KY</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21"/>
        <v>0.68473364132006942</v>
      </c>
      <c r="O55" s="71">
        <f t="shared" si="22"/>
        <v>0.67506345487317798</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32000</v>
      </c>
      <c r="W55" s="72">
        <f>N(INDEX(lr_mind,52))*$V55</f>
        <v>32000</v>
      </c>
      <c r="X55" s="72">
        <f>N(INDEX(lr_m0,52))*$V55</f>
        <v>31680</v>
      </c>
      <c r="Y55" s="72">
        <f>N(INDEX(lr_m1,52))*$V55</f>
        <v>32320</v>
      </c>
      <c r="Z55" s="72">
        <f t="shared" si="25"/>
        <v>32960</v>
      </c>
      <c r="AA55" s="72">
        <f t="shared" si="26"/>
        <v>32930.000000000007</v>
      </c>
      <c r="AB55" s="72">
        <f t="shared" si="27"/>
        <v>32029.152748253866</v>
      </c>
      <c r="AC55" s="72">
        <f t="shared" si="28"/>
        <v>31807.731582786284</v>
      </c>
      <c r="AD55" s="72">
        <f t="shared" si="29"/>
        <v>32193.430623457873</v>
      </c>
      <c r="AE55" s="72">
        <f t="shared" si="30"/>
        <v>21760</v>
      </c>
      <c r="AF55" s="72">
        <f t="shared" si="31"/>
        <v>21911.476522242221</v>
      </c>
      <c r="AG55" s="72">
        <f t="shared" si="32"/>
        <v>0</v>
      </c>
      <c r="AH55" s="72">
        <f t="shared" si="33"/>
        <v>31999.999999999993</v>
      </c>
      <c r="AI55" s="72">
        <f t="shared" si="34"/>
        <v>31767.691994031909</v>
      </c>
      <c r="AJ55" s="72">
        <f t="shared" si="35"/>
        <v>21602.030555941696</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32000</v>
      </c>
      <c r="BX55" s="72">
        <f>$V55*$H$2858</f>
        <v>32000</v>
      </c>
      <c r="BY55" s="72">
        <f>$V55*$H$2859</f>
        <v>32000</v>
      </c>
      <c r="BZ55" s="72">
        <f>$V55*$H$2860</f>
        <v>32000</v>
      </c>
      <c r="CA55" s="72">
        <f>$V55*$H$2861</f>
        <v>32000</v>
      </c>
      <c r="CB55" s="72">
        <f>$V55*$H$2862</f>
        <v>32000</v>
      </c>
      <c r="CC55" s="72">
        <f>$V55*$H$2863</f>
        <v>32000</v>
      </c>
      <c r="CD55" s="72">
        <f>$V55*$H$2864</f>
        <v>32000</v>
      </c>
      <c r="CE55" s="72">
        <f>$V55*$H$2865</f>
        <v>32000</v>
      </c>
      <c r="CF55" s="72">
        <f>$V55*$H$2866</f>
        <v>32000</v>
      </c>
      <c r="CG55" s="72">
        <f>$V55*$H$2867</f>
        <v>32000</v>
      </c>
      <c r="CH55" s="72">
        <f>$V55*$H$2868</f>
        <v>32000</v>
      </c>
      <c r="CI55" s="74">
        <f>$O$2830</f>
        <v>1</v>
      </c>
      <c r="CJ55" s="72">
        <f>$H$2881</f>
        <v>1.0075000000000001</v>
      </c>
      <c r="CK55" s="72">
        <f>$I$2881</f>
        <v>1.0162008242959635</v>
      </c>
      <c r="CL55" s="72">
        <f>$J$2881</f>
        <v>1.0238230697317869</v>
      </c>
      <c r="CM55" s="72">
        <f t="shared" si="36"/>
        <v>0</v>
      </c>
      <c r="CN55" s="72">
        <f t="shared" si="37"/>
        <v>32000</v>
      </c>
    </row>
    <row r="56" spans="1:92" x14ac:dyDescent="0.3">
      <c r="A56" s="6" t="str">
        <f>$A$2884</f>
        <v>BU-C|MD</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21"/>
        <v>0.67214327428460185</v>
      </c>
      <c r="O56" s="71">
        <f t="shared" si="22"/>
        <v>0.67070707070707047</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84000</v>
      </c>
      <c r="W56" s="72">
        <f>N(INDEX(lr_mind,53))*$V56</f>
        <v>84000</v>
      </c>
      <c r="X56" s="72">
        <f>N(INDEX(lr_m0,53))*$V56</f>
        <v>83160</v>
      </c>
      <c r="Y56" s="72">
        <f>N(INDEX(lr_m1,53))*$V56</f>
        <v>83160</v>
      </c>
      <c r="Z56" s="72">
        <f t="shared" si="25"/>
        <v>87360</v>
      </c>
      <c r="AA56" s="72">
        <f t="shared" si="26"/>
        <v>87173.333333333343</v>
      </c>
      <c r="AB56" s="72">
        <f t="shared" si="27"/>
        <v>84179.871520342611</v>
      </c>
      <c r="AC56" s="72">
        <f t="shared" si="28"/>
        <v>83160.000000000015</v>
      </c>
      <c r="AD56" s="72">
        <f t="shared" si="29"/>
        <v>84848.484848484833</v>
      </c>
      <c r="AE56" s="72">
        <f t="shared" si="30"/>
        <v>55776</v>
      </c>
      <c r="AF56" s="72">
        <f t="shared" si="31"/>
        <v>56460.035039906557</v>
      </c>
      <c r="AG56" s="72">
        <f t="shared" si="32"/>
        <v>0</v>
      </c>
      <c r="AH56" s="72">
        <f t="shared" si="33"/>
        <v>83999.999999999985</v>
      </c>
      <c r="AI56" s="72">
        <f t="shared" si="34"/>
        <v>84848.484848484833</v>
      </c>
      <c r="AJ56" s="72">
        <f t="shared" si="35"/>
        <v>56339.393939393922</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84000</v>
      </c>
      <c r="BX56" s="72">
        <f>$V56*$H$2912</f>
        <v>84000</v>
      </c>
      <c r="BY56" s="72">
        <f>$V56*$H$2913</f>
        <v>84000</v>
      </c>
      <c r="BZ56" s="72">
        <f>$V56*$H$2914</f>
        <v>84000</v>
      </c>
      <c r="CA56" s="72">
        <f>$V56*$H$2915</f>
        <v>84000</v>
      </c>
      <c r="CB56" s="72">
        <f>$V56*$H$2916</f>
        <v>84000</v>
      </c>
      <c r="CC56" s="72">
        <f>$V56*$H$2917</f>
        <v>84000</v>
      </c>
      <c r="CD56" s="72">
        <f>$V56*$H$2918</f>
        <v>84000</v>
      </c>
      <c r="CE56" s="72">
        <f>$V56*$H$2919</f>
        <v>84000</v>
      </c>
      <c r="CF56" s="72">
        <f>$V56*$H$2920</f>
        <v>84000</v>
      </c>
      <c r="CG56" s="72">
        <f>$V56*$H$2921</f>
        <v>84000</v>
      </c>
      <c r="CH56" s="72">
        <f>$V56*$H$2922</f>
        <v>84000</v>
      </c>
      <c r="CI56" s="74">
        <f>$O$2884</f>
        <v>1</v>
      </c>
      <c r="CJ56" s="72">
        <f>$H$2935</f>
        <v>1.0133333333333334</v>
      </c>
      <c r="CK56" s="72">
        <f>$I$2935</f>
        <v>1</v>
      </c>
      <c r="CL56" s="72">
        <f>$J$2935</f>
        <v>1.0133333333333334</v>
      </c>
      <c r="CM56" s="72">
        <f t="shared" si="36"/>
        <v>0</v>
      </c>
      <c r="CN56" s="72">
        <f t="shared" si="37"/>
        <v>84000</v>
      </c>
    </row>
    <row r="57" spans="1:92" x14ac:dyDescent="0.3">
      <c r="A57" s="6" t="str">
        <f>$A$2938</f>
        <v>BU-C|MI</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21"/>
        <v>0.68912985121613646</v>
      </c>
      <c r="O57" s="71">
        <f t="shared" si="22"/>
        <v>0.66420298214111995</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68000</v>
      </c>
      <c r="W57" s="72">
        <f>N(INDEX(lr_mind,54))*$V57</f>
        <v>68000</v>
      </c>
      <c r="X57" s="72">
        <f>N(INDEX(lr_m0,54))*$V57</f>
        <v>67320</v>
      </c>
      <c r="Y57" s="72">
        <f>N(INDEX(lr_m1,54))*$V57</f>
        <v>68340</v>
      </c>
      <c r="Z57" s="72">
        <f t="shared" si="25"/>
        <v>68000</v>
      </c>
      <c r="AA57" s="72">
        <f t="shared" si="26"/>
        <v>68765</v>
      </c>
      <c r="AB57" s="72">
        <f t="shared" si="27"/>
        <v>67243.510506798513</v>
      </c>
      <c r="AC57" s="72">
        <f t="shared" si="28"/>
        <v>67523.572210065628</v>
      </c>
      <c r="AD57" s="72">
        <f t="shared" si="29"/>
        <v>68479.789333638182</v>
      </c>
      <c r="AE57" s="72">
        <f t="shared" si="30"/>
        <v>47056</v>
      </c>
      <c r="AF57" s="72">
        <f t="shared" si="31"/>
        <v>46860.829882697282</v>
      </c>
      <c r="AG57" s="72">
        <f t="shared" si="32"/>
        <v>0</v>
      </c>
      <c r="AH57" s="72">
        <f t="shared" si="33"/>
        <v>65463.297232250297</v>
      </c>
      <c r="AI57" s="72">
        <f t="shared" si="34"/>
        <v>67797.655554245692</v>
      </c>
      <c r="AJ57" s="72">
        <f t="shared" si="35"/>
        <v>45165.802785596155</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68000</v>
      </c>
      <c r="BX57" s="72">
        <f>$V57*$H$2966</f>
        <v>68000</v>
      </c>
      <c r="BY57" s="72">
        <f>$V57*$H$2967</f>
        <v>68000</v>
      </c>
      <c r="BZ57" s="72">
        <f>$V57*$H$2968</f>
        <v>68000</v>
      </c>
      <c r="CA57" s="72">
        <f>$V57*$H$2969</f>
        <v>68000</v>
      </c>
      <c r="CB57" s="72">
        <f>$V57*$H$2970</f>
        <v>68000</v>
      </c>
      <c r="CC57" s="72">
        <f>$V57*$H$2971</f>
        <v>68000</v>
      </c>
      <c r="CD57" s="72">
        <f>$V57*$H$2972</f>
        <v>68000</v>
      </c>
      <c r="CE57" s="72">
        <f>$V57*$H$2973</f>
        <v>68000</v>
      </c>
      <c r="CF57" s="72">
        <f>$V57*$H$2974</f>
        <v>68000</v>
      </c>
      <c r="CG57" s="72">
        <f>$V57*$H$2975</f>
        <v>68000</v>
      </c>
      <c r="CH57" s="72">
        <f>$V57*$H$2976</f>
        <v>68000</v>
      </c>
      <c r="CI57" s="74">
        <f>$O$2938</f>
        <v>1</v>
      </c>
      <c r="CJ57" s="72">
        <f>$H$2989</f>
        <v>1.0299999999999996</v>
      </c>
      <c r="CK57" s="72">
        <f>$I$2989</f>
        <v>1.0121382062846183</v>
      </c>
      <c r="CL57" s="72">
        <f>$J$2989</f>
        <v>1.0425017995335548</v>
      </c>
      <c r="CM57" s="72">
        <f t="shared" si="36"/>
        <v>0</v>
      </c>
      <c r="CN57" s="72">
        <f t="shared" si="37"/>
        <v>68000</v>
      </c>
    </row>
    <row r="58" spans="1:92" x14ac:dyDescent="0.3">
      <c r="A58" s="6" t="str">
        <f>$A$2992</f>
        <v>BU-C|MN</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21"/>
        <v>0.68838792576517649</v>
      </c>
      <c r="O58" s="71">
        <f t="shared" si="22"/>
        <v>0.68582664639356372</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52000</v>
      </c>
      <c r="W58" s="72">
        <f>N(INDEX(lr_mind,55))*$V58</f>
        <v>52000</v>
      </c>
      <c r="X58" s="72">
        <f>N(INDEX(lr_m0,55))*$V58</f>
        <v>51480</v>
      </c>
      <c r="Y58" s="72">
        <f>N(INDEX(lr_m1,55))*$V58</f>
        <v>51220</v>
      </c>
      <c r="Z58" s="72">
        <f t="shared" si="25"/>
        <v>55120</v>
      </c>
      <c r="AA58" s="72">
        <f t="shared" si="26"/>
        <v>54730.000000000015</v>
      </c>
      <c r="AB58" s="72">
        <f t="shared" si="27"/>
        <v>52370.546318289773</v>
      </c>
      <c r="AC58" s="72">
        <f t="shared" si="28"/>
        <v>51428.10904449306</v>
      </c>
      <c r="AD58" s="72">
        <f t="shared" si="29"/>
        <v>52578.250498392474</v>
      </c>
      <c r="AE58" s="72">
        <f t="shared" si="30"/>
        <v>35152</v>
      </c>
      <c r="AF58" s="72">
        <f t="shared" si="31"/>
        <v>35796.172139789174</v>
      </c>
      <c r="AG58" s="72">
        <f t="shared" si="32"/>
        <v>0</v>
      </c>
      <c r="AH58" s="72">
        <f t="shared" si="33"/>
        <v>51999.999999999985</v>
      </c>
      <c r="AI58" s="72">
        <f t="shared" si="34"/>
        <v>52755.895876427989</v>
      </c>
      <c r="AJ58" s="72">
        <f t="shared" si="35"/>
        <v>35662.985612465316</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52000</v>
      </c>
      <c r="BX58" s="72">
        <f>$V58*$H$3020</f>
        <v>52000</v>
      </c>
      <c r="BY58" s="72">
        <f>$V58*$H$3021</f>
        <v>52000</v>
      </c>
      <c r="BZ58" s="72">
        <f>$V58*$H$3022</f>
        <v>52000</v>
      </c>
      <c r="CA58" s="72">
        <f>$V58*$H$3023</f>
        <v>52000</v>
      </c>
      <c r="CB58" s="72">
        <f>$V58*$H$3024</f>
        <v>52000</v>
      </c>
      <c r="CC58" s="72">
        <f>$V58*$H$3025</f>
        <v>52000</v>
      </c>
      <c r="CD58" s="72">
        <f>$V58*$H$3026</f>
        <v>52000</v>
      </c>
      <c r="CE58" s="72">
        <f>$V58*$H$3027</f>
        <v>52000</v>
      </c>
      <c r="CF58" s="72">
        <f>$V58*$H$3028</f>
        <v>52000</v>
      </c>
      <c r="CG58" s="72">
        <f>$V58*$H$3029</f>
        <v>52000</v>
      </c>
      <c r="CH58" s="72">
        <f>$V58*$H$3030</f>
        <v>52000</v>
      </c>
      <c r="CI58" s="74">
        <f>$O$2992</f>
        <v>1</v>
      </c>
      <c r="CJ58" s="72">
        <f>$H$3043</f>
        <v>1.03</v>
      </c>
      <c r="CK58" s="72">
        <f>$I$3043</f>
        <v>0.99597028697853884</v>
      </c>
      <c r="CL58" s="72">
        <f>$J$3043</f>
        <v>1.0258495176558473</v>
      </c>
      <c r="CM58" s="72">
        <f t="shared" si="36"/>
        <v>0</v>
      </c>
      <c r="CN58" s="72">
        <f t="shared" si="37"/>
        <v>52000</v>
      </c>
    </row>
    <row r="59" spans="1:92" x14ac:dyDescent="0.3">
      <c r="A59" s="6" t="str">
        <f>$A$3046</f>
        <v>BU-C|MO</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21"/>
        <v>0.66755238610908785</v>
      </c>
      <c r="O59" s="71">
        <f t="shared" si="22"/>
        <v>0.66088799794855668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36000</v>
      </c>
      <c r="W59" s="72">
        <f>N(INDEX(lr_mind,56))*$V59</f>
        <v>36000</v>
      </c>
      <c r="X59" s="72">
        <f>N(INDEX(lr_m0,56))*$V59</f>
        <v>35640</v>
      </c>
      <c r="Y59" s="72">
        <f>N(INDEX(lr_m1,56))*$V59</f>
        <v>36000</v>
      </c>
      <c r="Z59" s="72">
        <f t="shared" si="25"/>
        <v>36720</v>
      </c>
      <c r="AA59" s="72">
        <f t="shared" si="26"/>
        <v>36597.5</v>
      </c>
      <c r="AB59" s="72">
        <f t="shared" si="27"/>
        <v>36120.500034155339</v>
      </c>
      <c r="AC59" s="72">
        <f t="shared" si="28"/>
        <v>35711.849015317282</v>
      </c>
      <c r="AD59" s="72">
        <f t="shared" si="29"/>
        <v>36290.476011032886</v>
      </c>
      <c r="AE59" s="72">
        <f t="shared" si="30"/>
        <v>23760</v>
      </c>
      <c r="AF59" s="72">
        <f t="shared" si="31"/>
        <v>24031.885899927162</v>
      </c>
      <c r="AG59" s="72">
        <f t="shared" si="32"/>
        <v>0</v>
      </c>
      <c r="AH59" s="72">
        <f t="shared" si="33"/>
        <v>36000.000000000007</v>
      </c>
      <c r="AI59" s="72">
        <f t="shared" si="34"/>
        <v>36048.436251739447</v>
      </c>
      <c r="AJ59" s="72">
        <f t="shared" si="35"/>
        <v>23791.967926148041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36000</v>
      </c>
      <c r="BX59" s="72">
        <f>$V59*$H$3074</f>
        <v>36000</v>
      </c>
      <c r="BY59" s="72">
        <f>$V59*$H$3075</f>
        <v>36000</v>
      </c>
      <c r="BZ59" s="72">
        <f>$V59*$H$3076</f>
        <v>36000</v>
      </c>
      <c r="CA59" s="72">
        <f>$V59*$H$3077</f>
        <v>36000</v>
      </c>
      <c r="CB59" s="72">
        <f>$V59*$H$3078</f>
        <v>36000</v>
      </c>
      <c r="CC59" s="72">
        <f>$V59*$H$3079</f>
        <v>36000</v>
      </c>
      <c r="CD59" s="72">
        <f>$V59*$H$3080</f>
        <v>36000</v>
      </c>
      <c r="CE59" s="72">
        <f>$V59*$H$3081</f>
        <v>36000</v>
      </c>
      <c r="CF59" s="72">
        <f>$V59*$H$3082</f>
        <v>36000</v>
      </c>
      <c r="CG59" s="72">
        <f>$V59*$H$3083</f>
        <v>36000</v>
      </c>
      <c r="CH59" s="72">
        <f>$V59*$H$3084</f>
        <v>36000</v>
      </c>
      <c r="CI59" s="74">
        <f>$O$3046</f>
        <v>1</v>
      </c>
      <c r="CJ59" s="72">
        <f>$H$3097</f>
        <v>1.0116666666666665</v>
      </c>
      <c r="CK59" s="72">
        <f>$I$3097</f>
        <v>1.0080839018517107</v>
      </c>
      <c r="CL59" s="72">
        <f>$J$3097</f>
        <v>1.019845039965944</v>
      </c>
      <c r="CM59" s="72">
        <f t="shared" si="36"/>
        <v>0</v>
      </c>
      <c r="CN59" s="72">
        <f t="shared" si="37"/>
        <v>36000</v>
      </c>
    </row>
    <row r="60" spans="1:92" x14ac:dyDescent="0.3">
      <c r="A60" s="6" t="str">
        <f>$A$3100</f>
        <v>BU-C|NC</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21"/>
        <v>0.6963533193127257</v>
      </c>
      <c r="O60" s="71">
        <f t="shared" si="22"/>
        <v>0.70107959068763448</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88000</v>
      </c>
      <c r="W60" s="72">
        <f>N(INDEX(lr_mind,57))*$V60</f>
        <v>88000</v>
      </c>
      <c r="X60" s="72">
        <f>N(INDEX(lr_m0,57))*$V60</f>
        <v>87120</v>
      </c>
      <c r="Y60" s="72">
        <f>N(INDEX(lr_m1,57))*$V60</f>
        <v>86240</v>
      </c>
      <c r="Z60" s="72">
        <f t="shared" si="25"/>
        <v>88000</v>
      </c>
      <c r="AA60" s="72">
        <f t="shared" si="26"/>
        <v>88000</v>
      </c>
      <c r="AB60" s="72">
        <f t="shared" si="27"/>
        <v>88000</v>
      </c>
      <c r="AC60" s="72">
        <f t="shared" si="28"/>
        <v>86944.369073668844</v>
      </c>
      <c r="AD60" s="72">
        <f t="shared" si="29"/>
        <v>89068.447819069581</v>
      </c>
      <c r="AE60" s="72">
        <f t="shared" si="30"/>
        <v>60543.999999999993</v>
      </c>
      <c r="AF60" s="72">
        <f t="shared" si="31"/>
        <v>61279.092099519861</v>
      </c>
      <c r="AG60" s="72">
        <f t="shared" si="32"/>
        <v>0</v>
      </c>
      <c r="AH60" s="72">
        <f t="shared" si="33"/>
        <v>88000</v>
      </c>
      <c r="AI60" s="72">
        <f t="shared" si="34"/>
        <v>89672.970901906738</v>
      </c>
      <c r="AJ60" s="72">
        <f t="shared" si="35"/>
        <v>61695.003980511836</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88000</v>
      </c>
      <c r="BX60" s="72">
        <f>$V60*$H$3128</f>
        <v>88000</v>
      </c>
      <c r="BY60" s="72">
        <f>$V60*$H$3129</f>
        <v>88000</v>
      </c>
      <c r="BZ60" s="72">
        <f>$V60*$H$3130</f>
        <v>88000</v>
      </c>
      <c r="CA60" s="72">
        <f>$V60*$H$3131</f>
        <v>88000</v>
      </c>
      <c r="CB60" s="72">
        <f>$V60*$H$3132</f>
        <v>88000</v>
      </c>
      <c r="CC60" s="72">
        <f>$V60*$H$3133</f>
        <v>88000</v>
      </c>
      <c r="CD60" s="72">
        <f>$V60*$H$3134</f>
        <v>88000</v>
      </c>
      <c r="CE60" s="72">
        <f>$V60*$H$3135</f>
        <v>88000</v>
      </c>
      <c r="CF60" s="72">
        <f>$V60*$H$3136</f>
        <v>88000</v>
      </c>
      <c r="CG60" s="72">
        <f>$V60*$H$3137</f>
        <v>88000</v>
      </c>
      <c r="CH60" s="72">
        <f>$V60*$H$3138</f>
        <v>88000</v>
      </c>
      <c r="CI60" s="74">
        <f>$O$3100</f>
        <v>1</v>
      </c>
      <c r="CJ60" s="72">
        <f>$H$3151</f>
        <v>1</v>
      </c>
      <c r="CK60" s="72">
        <f>$I$3151</f>
        <v>0.99194865631796525</v>
      </c>
      <c r="CL60" s="72">
        <f>$J$3151</f>
        <v>0.99194865631796525</v>
      </c>
      <c r="CM60" s="72">
        <f t="shared" si="36"/>
        <v>0</v>
      </c>
      <c r="CN60" s="72">
        <f t="shared" si="37"/>
        <v>88000</v>
      </c>
    </row>
    <row r="61" spans="1:92" x14ac:dyDescent="0.3">
      <c r="A61" s="6" t="str">
        <f>$A$3154</f>
        <v>BU-C|NJ</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21"/>
        <v>0.68312195035430145</v>
      </c>
      <c r="O61" s="71">
        <f t="shared" si="22"/>
        <v>0.65412005373465265</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72000</v>
      </c>
      <c r="W61" s="72">
        <f>N(INDEX(lr_mind,58))*$V61</f>
        <v>72000</v>
      </c>
      <c r="X61" s="72">
        <f>N(INDEX(lr_m0,58))*$V61</f>
        <v>71280</v>
      </c>
      <c r="Y61" s="72">
        <f>N(INDEX(lr_m1,58))*$V61</f>
        <v>71640</v>
      </c>
      <c r="Z61" s="72">
        <f t="shared" si="25"/>
        <v>74880</v>
      </c>
      <c r="AA61" s="72">
        <f t="shared" si="26"/>
        <v>74330</v>
      </c>
      <c r="AB61" s="72">
        <f t="shared" si="27"/>
        <v>72532.759316561293</v>
      </c>
      <c r="AC61" s="72">
        <f t="shared" si="28"/>
        <v>71351.84901531729</v>
      </c>
      <c r="AD61" s="72">
        <f t="shared" si="29"/>
        <v>72654.038704549021</v>
      </c>
      <c r="AE61" s="72">
        <f t="shared" si="30"/>
        <v>48384</v>
      </c>
      <c r="AF61" s="72">
        <f t="shared" si="31"/>
        <v>49184.780425509707</v>
      </c>
      <c r="AG61" s="72">
        <f t="shared" si="32"/>
        <v>0</v>
      </c>
      <c r="AH61" s="72">
        <f t="shared" si="33"/>
        <v>69686.785858314266</v>
      </c>
      <c r="AI61" s="72">
        <f t="shared" si="34"/>
        <v>72410.700591251225</v>
      </c>
      <c r="AJ61" s="72">
        <f t="shared" si="35"/>
        <v>47096.643868894993</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72000</v>
      </c>
      <c r="BX61" s="72">
        <f>$V61*$H$3182</f>
        <v>72000</v>
      </c>
      <c r="BY61" s="72">
        <f>$V61*$H$3183</f>
        <v>72000</v>
      </c>
      <c r="BZ61" s="72">
        <f>$V61*$H$3184</f>
        <v>72000</v>
      </c>
      <c r="CA61" s="72">
        <f>$V61*$H$3185</f>
        <v>72000</v>
      </c>
      <c r="CB61" s="72">
        <f>$V61*$H$3186</f>
        <v>72000</v>
      </c>
      <c r="CC61" s="72">
        <f>$V61*$H$3187</f>
        <v>72000</v>
      </c>
      <c r="CD61" s="72">
        <f>$V61*$H$3188</f>
        <v>72000</v>
      </c>
      <c r="CE61" s="72">
        <f>$V61*$H$3189</f>
        <v>72000</v>
      </c>
      <c r="CF61" s="72">
        <f>$V61*$H$3190</f>
        <v>72000</v>
      </c>
      <c r="CG61" s="72">
        <f>$V61*$H$3191</f>
        <v>72000</v>
      </c>
      <c r="CH61" s="72">
        <f>$V61*$H$3192</f>
        <v>72000</v>
      </c>
      <c r="CI61" s="74">
        <f>$O$3154</f>
        <v>1</v>
      </c>
      <c r="CJ61" s="72">
        <f>$H$3205</f>
        <v>1.0469333333333333</v>
      </c>
      <c r="CK61" s="72">
        <f>$I$3205</f>
        <v>1.004037852440528</v>
      </c>
      <c r="CL61" s="72">
        <f>$J$3205</f>
        <v>1.0511606767191521</v>
      </c>
      <c r="CM61" s="72">
        <f t="shared" si="36"/>
        <v>0</v>
      </c>
      <c r="CN61" s="72">
        <f t="shared" si="37"/>
        <v>72000</v>
      </c>
    </row>
    <row r="62" spans="1:92" x14ac:dyDescent="0.3">
      <c r="A62" s="6" t="str">
        <f>$A$3208</f>
        <v>BU-C|NY</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21"/>
        <v>0.7160710947349489</v>
      </c>
      <c r="O62" s="71">
        <f t="shared" si="22"/>
        <v>0.69491826236944798</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56000</v>
      </c>
      <c r="W62" s="72">
        <f>N(INDEX(lr_mind,59))*$V62</f>
        <v>56000</v>
      </c>
      <c r="X62" s="72">
        <f>N(INDEX(lr_m0,59))*$V62</f>
        <v>55440</v>
      </c>
      <c r="Y62" s="72">
        <f>N(INDEX(lr_m1,59))*$V62</f>
        <v>56560</v>
      </c>
      <c r="Z62" s="72">
        <f t="shared" si="25"/>
        <v>58800</v>
      </c>
      <c r="AA62" s="72">
        <f t="shared" si="26"/>
        <v>57827.777777777781</v>
      </c>
      <c r="AB62" s="72">
        <f t="shared" si="27"/>
        <v>56941.492938802956</v>
      </c>
      <c r="AC62" s="72">
        <f t="shared" si="28"/>
        <v>55663.530269875999</v>
      </c>
      <c r="AD62" s="72">
        <f t="shared" si="29"/>
        <v>56338.503591051274</v>
      </c>
      <c r="AE62" s="72">
        <f t="shared" si="30"/>
        <v>39200</v>
      </c>
      <c r="AF62" s="72">
        <f t="shared" si="31"/>
        <v>40099.98130515714</v>
      </c>
      <c r="AG62" s="72">
        <f t="shared" si="32"/>
        <v>0</v>
      </c>
      <c r="AH62" s="72">
        <f t="shared" si="33"/>
        <v>56000</v>
      </c>
      <c r="AI62" s="72">
        <f t="shared" si="34"/>
        <v>55593.460989555846</v>
      </c>
      <c r="AJ62" s="72">
        <f t="shared" si="35"/>
        <v>38915.422692689084</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56000</v>
      </c>
      <c r="BX62" s="72">
        <f>$V62*$H$3236</f>
        <v>56000</v>
      </c>
      <c r="BY62" s="72">
        <f>$V62*$H$3237</f>
        <v>56000</v>
      </c>
      <c r="BZ62" s="72">
        <f>$V62*$H$3238</f>
        <v>56000</v>
      </c>
      <c r="CA62" s="72">
        <f>$V62*$H$3239</f>
        <v>56000</v>
      </c>
      <c r="CB62" s="72">
        <f>$V62*$H$3240</f>
        <v>56000</v>
      </c>
      <c r="CC62" s="72">
        <f>$V62*$H$3241</f>
        <v>56000</v>
      </c>
      <c r="CD62" s="72">
        <f>$V62*$H$3242</f>
        <v>56000</v>
      </c>
      <c r="CE62" s="72">
        <f>$V62*$H$3243</f>
        <v>56000</v>
      </c>
      <c r="CF62" s="72">
        <f>$V62*$H$3244</f>
        <v>56000</v>
      </c>
      <c r="CG62" s="72">
        <f>$V62*$H$3245</f>
        <v>56000</v>
      </c>
      <c r="CH62" s="72">
        <f>$V62*$H$3246</f>
        <v>56000</v>
      </c>
      <c r="CI62" s="74">
        <f>$O$3208</f>
        <v>1</v>
      </c>
      <c r="CJ62" s="72">
        <f>$H$3259</f>
        <v>1.0416666666666667</v>
      </c>
      <c r="CK62" s="72">
        <f>$I$3259</f>
        <v>1.0162008242959635</v>
      </c>
      <c r="CL62" s="72">
        <f>$J$3259</f>
        <v>1.0585434360893644</v>
      </c>
      <c r="CM62" s="72">
        <f t="shared" si="36"/>
        <v>0</v>
      </c>
      <c r="CN62" s="72">
        <f t="shared" si="37"/>
        <v>56000</v>
      </c>
    </row>
    <row r="63" spans="1:92" x14ac:dyDescent="0.3">
      <c r="A63" s="6" t="str">
        <f>$A$3262</f>
        <v>BU-C|OH</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21"/>
        <v>0.69090909090909081</v>
      </c>
      <c r="O63" s="71">
        <f t="shared" si="22"/>
        <v>0.69090909090909081</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40000</v>
      </c>
      <c r="W63" s="72">
        <f>N(INDEX(lr_mind,60))*$V63</f>
        <v>40000</v>
      </c>
      <c r="X63" s="72">
        <f>N(INDEX(lr_m0,60))*$V63</f>
        <v>39600</v>
      </c>
      <c r="Y63" s="72">
        <f>N(INDEX(lr_m1,60))*$V63</f>
        <v>39600</v>
      </c>
      <c r="Z63" s="72">
        <f t="shared" si="25"/>
        <v>40000</v>
      </c>
      <c r="AA63" s="72">
        <f t="shared" si="26"/>
        <v>40000</v>
      </c>
      <c r="AB63" s="72">
        <f t="shared" si="27"/>
        <v>40000</v>
      </c>
      <c r="AC63" s="72">
        <f t="shared" si="28"/>
        <v>39600.000000000007</v>
      </c>
      <c r="AD63" s="72">
        <f t="shared" si="29"/>
        <v>40404.040404040396</v>
      </c>
      <c r="AE63" s="72">
        <f t="shared" si="30"/>
        <v>27360.000000000004</v>
      </c>
      <c r="AF63" s="72">
        <f t="shared" si="31"/>
        <v>27636.363636363632</v>
      </c>
      <c r="AG63" s="72">
        <f t="shared" si="32"/>
        <v>0</v>
      </c>
      <c r="AH63" s="72">
        <f t="shared" si="33"/>
        <v>40000</v>
      </c>
      <c r="AI63" s="72">
        <f t="shared" si="34"/>
        <v>40404.040404040396</v>
      </c>
      <c r="AJ63" s="72">
        <f t="shared" si="35"/>
        <v>27636.363636363632</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40000</v>
      </c>
      <c r="BX63" s="72">
        <f>$V63*$H$3290</f>
        <v>40000</v>
      </c>
      <c r="BY63" s="72">
        <f>$V63*$H$3291</f>
        <v>40000</v>
      </c>
      <c r="BZ63" s="72">
        <f>$V63*$H$3292</f>
        <v>40000</v>
      </c>
      <c r="CA63" s="72">
        <f>$V63*$H$3293</f>
        <v>40000</v>
      </c>
      <c r="CB63" s="72">
        <f>$V63*$H$3294</f>
        <v>40000</v>
      </c>
      <c r="CC63" s="72">
        <f>$V63*$H$3295</f>
        <v>40000</v>
      </c>
      <c r="CD63" s="72">
        <f>$V63*$H$3296</f>
        <v>40000</v>
      </c>
      <c r="CE63" s="72">
        <f>$V63*$H$3297</f>
        <v>40000</v>
      </c>
      <c r="CF63" s="72">
        <f>$V63*$H$3298</f>
        <v>40000</v>
      </c>
      <c r="CG63" s="72">
        <f>$V63*$H$3299</f>
        <v>40000</v>
      </c>
      <c r="CH63" s="72">
        <f>$V63*$H$3300</f>
        <v>40000</v>
      </c>
      <c r="CI63" s="74">
        <f>$O$3262</f>
        <v>1</v>
      </c>
      <c r="CJ63" s="72">
        <f>$H$3313</f>
        <v>1</v>
      </c>
      <c r="CK63" s="72">
        <f>$I$3313</f>
        <v>1</v>
      </c>
      <c r="CL63" s="72">
        <f>$J$3313</f>
        <v>1</v>
      </c>
      <c r="CM63" s="72">
        <f t="shared" si="36"/>
        <v>0</v>
      </c>
      <c r="CN63" s="72">
        <f t="shared" si="37"/>
        <v>40000</v>
      </c>
    </row>
    <row r="64" spans="1:92" x14ac:dyDescent="0.3">
      <c r="A64" s="6" t="str">
        <f>$A$3316</f>
        <v>BU-C|PA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21"/>
        <v>0.67271322463044592</v>
      </c>
      <c r="O64" s="71">
        <f t="shared" si="22"/>
        <v>0.66601226338582542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92000</v>
      </c>
      <c r="W64" s="72">
        <f>N(INDEX(lr_mind,61))*$V64</f>
        <v>92000</v>
      </c>
      <c r="X64" s="72">
        <f>N(INDEX(lr_m0,61))*$V64</f>
        <v>91080</v>
      </c>
      <c r="Y64" s="72">
        <f>N(INDEX(lr_m1,61))*$V64</f>
        <v>92459.999999999985</v>
      </c>
      <c r="Z64" s="72">
        <f t="shared" si="25"/>
        <v>93840</v>
      </c>
      <c r="AA64" s="72">
        <f t="shared" si="26"/>
        <v>93839.999999999985</v>
      </c>
      <c r="AB64" s="72">
        <f t="shared" si="27"/>
        <v>92000.000000000015</v>
      </c>
      <c r="AC64" s="72">
        <f t="shared" si="28"/>
        <v>91355.421225382903</v>
      </c>
      <c r="AD64" s="72">
        <f t="shared" si="29"/>
        <v>92649.126745510497</v>
      </c>
      <c r="AE64" s="72">
        <f t="shared" si="30"/>
        <v>61456</v>
      </c>
      <c r="AF64" s="72">
        <f t="shared" si="31"/>
        <v>61889.616666001028</v>
      </c>
      <c r="AG64" s="72">
        <f t="shared" si="32"/>
        <v>0</v>
      </c>
      <c r="AH64" s="72">
        <f t="shared" si="33"/>
        <v>92000.000000000015</v>
      </c>
      <c r="AI64" s="72">
        <f t="shared" si="34"/>
        <v>91726.239867508877</v>
      </c>
      <c r="AJ64" s="72">
        <f t="shared" si="35"/>
        <v>61273.128231495939</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92000</v>
      </c>
      <c r="BX64" s="72">
        <f>$V64*$H$3344</f>
        <v>92000</v>
      </c>
      <c r="BY64" s="72">
        <f>$V64*$H$3345</f>
        <v>92000</v>
      </c>
      <c r="BZ64" s="72">
        <f>$V64*$H$3346</f>
        <v>92000</v>
      </c>
      <c r="CA64" s="72">
        <f>$V64*$H$3347</f>
        <v>92000</v>
      </c>
      <c r="CB64" s="72">
        <f>$V64*$H$3348</f>
        <v>92000</v>
      </c>
      <c r="CC64" s="72">
        <f>$V64*$H$3349</f>
        <v>92000</v>
      </c>
      <c r="CD64" s="72">
        <f>$V64*$H$3350</f>
        <v>92000</v>
      </c>
      <c r="CE64" s="72">
        <f>$V64*$H$3351</f>
        <v>92000</v>
      </c>
      <c r="CF64" s="72">
        <f>$V64*$H$3352</f>
        <v>92000</v>
      </c>
      <c r="CG64" s="72">
        <f>$V64*$H$3353</f>
        <v>92000</v>
      </c>
      <c r="CH64" s="72">
        <f>$V64*$H$3354</f>
        <v>92000</v>
      </c>
      <c r="CI64" s="74">
        <f>$O$3316</f>
        <v>1</v>
      </c>
      <c r="CJ64" s="72">
        <f>$H$3367</f>
        <v>1</v>
      </c>
      <c r="CK64" s="72">
        <f>$I$3367</f>
        <v>1.0121382062846183</v>
      </c>
      <c r="CL64" s="72">
        <f>$J$3367</f>
        <v>1.0121382062846183</v>
      </c>
      <c r="CM64" s="72">
        <f t="shared" si="36"/>
        <v>0</v>
      </c>
      <c r="CN64" s="72">
        <f t="shared" si="37"/>
        <v>92000</v>
      </c>
    </row>
    <row r="65" spans="1:92" x14ac:dyDescent="0.3">
      <c r="A65" s="6" t="str">
        <f>$A$3370</f>
        <v>BU-C|TN</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21"/>
        <v>0.69217723921251628</v>
      </c>
      <c r="O65" s="71">
        <f t="shared" si="22"/>
        <v>0.67904970003379161</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76000</v>
      </c>
      <c r="W65" s="72">
        <f>N(INDEX(lr_mind,62))*$V65</f>
        <v>76000</v>
      </c>
      <c r="X65" s="72">
        <f>N(INDEX(lr_m0,62))*$V65</f>
        <v>75240</v>
      </c>
      <c r="Y65" s="72">
        <f>N(INDEX(lr_m1,62))*$V65</f>
        <v>74860</v>
      </c>
      <c r="Z65" s="72">
        <f t="shared" si="25"/>
        <v>78280</v>
      </c>
      <c r="AA65" s="72">
        <f t="shared" si="26"/>
        <v>79587.622222222213</v>
      </c>
      <c r="AB65" s="72">
        <f t="shared" si="27"/>
        <v>74751.322302211716</v>
      </c>
      <c r="AC65" s="72">
        <f t="shared" si="28"/>
        <v>75164.159372720635</v>
      </c>
      <c r="AD65" s="72">
        <f t="shared" si="29"/>
        <v>76845.135343804388</v>
      </c>
      <c r="AE65" s="72">
        <f t="shared" si="30"/>
        <v>52895.999999999993</v>
      </c>
      <c r="AF65" s="72">
        <f t="shared" si="31"/>
        <v>52605.470180151235</v>
      </c>
      <c r="AG65" s="72">
        <f t="shared" si="32"/>
        <v>0</v>
      </c>
      <c r="AH65" s="72">
        <f t="shared" si="33"/>
        <v>73086.683584880448</v>
      </c>
      <c r="AI65" s="72">
        <f t="shared" si="34"/>
        <v>77104.77089631783</v>
      </c>
      <c r="AJ65" s="72">
        <f t="shared" si="35"/>
        <v>51607.777202568162</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76000</v>
      </c>
      <c r="BX65" s="72">
        <f>$V65*$H$3398</f>
        <v>76000</v>
      </c>
      <c r="BY65" s="72">
        <f>$V65*$H$3399</f>
        <v>76000</v>
      </c>
      <c r="BZ65" s="72">
        <f>$V65*$H$3400</f>
        <v>76000</v>
      </c>
      <c r="CA65" s="72">
        <f>$V65*$H$3401</f>
        <v>76000</v>
      </c>
      <c r="CB65" s="72">
        <f>$V65*$H$3402</f>
        <v>76000</v>
      </c>
      <c r="CC65" s="72">
        <f>$V65*$H$3403</f>
        <v>76000</v>
      </c>
      <c r="CD65" s="72">
        <f>$V65*$H$3404</f>
        <v>76000</v>
      </c>
      <c r="CE65" s="72">
        <f>$V65*$H$3405</f>
        <v>76000</v>
      </c>
      <c r="CF65" s="72">
        <f>$V65*$H$3406</f>
        <v>76000</v>
      </c>
      <c r="CG65" s="72">
        <f>$V65*$H$3407</f>
        <v>76000</v>
      </c>
      <c r="CH65" s="72">
        <f>$V65*$H$3408</f>
        <v>76000</v>
      </c>
      <c r="CI65" s="74">
        <f>$O$3370</f>
        <v>1</v>
      </c>
      <c r="CJ65" s="72">
        <f>$H$3421</f>
        <v>1.0391666666666666</v>
      </c>
      <c r="CK65" s="72">
        <f>$I$3421</f>
        <v>0.99597028697853884</v>
      </c>
      <c r="CL65" s="72">
        <f>$J$3421</f>
        <v>1.034979117063237</v>
      </c>
      <c r="CM65" s="72">
        <f t="shared" si="36"/>
        <v>0</v>
      </c>
      <c r="CN65" s="72">
        <f t="shared" si="37"/>
        <v>76000</v>
      </c>
    </row>
    <row r="66" spans="1:92" x14ac:dyDescent="0.3">
      <c r="A66" s="6" t="str">
        <f>$A$3424</f>
        <v>BU-C|TX</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21"/>
        <v>0.6854867690972879</v>
      </c>
      <c r="O66" s="71">
        <f t="shared" si="22"/>
        <v>0.68091490697730073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60000</v>
      </c>
      <c r="W66" s="72">
        <f>N(INDEX(lr_mind,63))*$V66</f>
        <v>60000</v>
      </c>
      <c r="X66" s="72">
        <f>N(INDEX(lr_m0,63))*$V66</f>
        <v>59400</v>
      </c>
      <c r="Y66" s="72">
        <f>N(INDEX(lr_m1,63))*$V66</f>
        <v>60000</v>
      </c>
      <c r="Z66" s="72">
        <f t="shared" si="25"/>
        <v>60000</v>
      </c>
      <c r="AA66" s="72">
        <f t="shared" si="26"/>
        <v>60000</v>
      </c>
      <c r="AB66" s="72">
        <f t="shared" si="27"/>
        <v>60000</v>
      </c>
      <c r="AC66" s="72">
        <f t="shared" si="28"/>
        <v>59519.748358862133</v>
      </c>
      <c r="AD66" s="72">
        <f t="shared" si="29"/>
        <v>60484.126685054805</v>
      </c>
      <c r="AE66" s="72">
        <f t="shared" si="30"/>
        <v>40800</v>
      </c>
      <c r="AF66" s="72">
        <f t="shared" si="31"/>
        <v>41129.206145837277</v>
      </c>
      <c r="AG66" s="72">
        <f t="shared" si="32"/>
        <v>0</v>
      </c>
      <c r="AH66" s="72">
        <f t="shared" si="33"/>
        <v>60000</v>
      </c>
      <c r="AI66" s="72">
        <f t="shared" si="34"/>
        <v>60080.727086232415</v>
      </c>
      <c r="AJ66" s="72">
        <f t="shared" si="35"/>
        <v>40854.894418638047</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60000</v>
      </c>
      <c r="BX66" s="72">
        <f>$V66*$H$3452</f>
        <v>60000</v>
      </c>
      <c r="BY66" s="72">
        <f>$V66*$H$3453</f>
        <v>60000</v>
      </c>
      <c r="BZ66" s="72">
        <f>$V66*$H$3454</f>
        <v>60000</v>
      </c>
      <c r="CA66" s="72">
        <f>$V66*$H$3455</f>
        <v>60000</v>
      </c>
      <c r="CB66" s="72">
        <f>$V66*$H$3456</f>
        <v>60000</v>
      </c>
      <c r="CC66" s="72">
        <f>$V66*$H$3457</f>
        <v>60000</v>
      </c>
      <c r="CD66" s="72">
        <f>$V66*$H$3458</f>
        <v>60000</v>
      </c>
      <c r="CE66" s="72">
        <f>$V66*$H$3459</f>
        <v>60000</v>
      </c>
      <c r="CF66" s="72">
        <f>$V66*$H$3460</f>
        <v>60000</v>
      </c>
      <c r="CG66" s="72">
        <f>$V66*$H$3461</f>
        <v>60000</v>
      </c>
      <c r="CH66" s="72">
        <f>$V66*$H$3462</f>
        <v>60000</v>
      </c>
      <c r="CI66" s="74">
        <f>$O$3424</f>
        <v>1</v>
      </c>
      <c r="CJ66" s="72">
        <f>$H$3475</f>
        <v>1</v>
      </c>
      <c r="CK66" s="72">
        <f>$I$3475</f>
        <v>1.0080839018517107</v>
      </c>
      <c r="CL66" s="72">
        <f>$J$3475</f>
        <v>1.0080839018517107</v>
      </c>
      <c r="CM66" s="72">
        <f t="shared" si="36"/>
        <v>0</v>
      </c>
      <c r="CN66" s="72">
        <f t="shared" si="37"/>
        <v>60000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0.9921553610503282</v>
      </c>
      <c r="P2806" s="239">
        <f t="shared" si="1051"/>
        <v>0</v>
      </c>
      <c r="Q2806" s="239">
        <f t="shared" si="1052"/>
        <v>0.70833333333333337</v>
      </c>
      <c r="R2806" s="239">
        <f t="shared" si="1053"/>
        <v>0.29166666666666663</v>
      </c>
      <c r="S2806" s="239">
        <f t="shared" si="1054"/>
        <v>1.1350257330415756</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0.99248905908096274</v>
      </c>
      <c r="P2807" s="239">
        <f t="shared" si="1051"/>
        <v>0</v>
      </c>
      <c r="Q2807" s="239">
        <f t="shared" si="1052"/>
        <v>0.625</v>
      </c>
      <c r="R2807" s="239">
        <f t="shared" si="1053"/>
        <v>0.375</v>
      </c>
      <c r="S2807" s="239">
        <f t="shared" si="1054"/>
        <v>1.1354074835886214</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0.9928227571115974</v>
      </c>
      <c r="P2808" s="239">
        <f t="shared" si="1051"/>
        <v>0</v>
      </c>
      <c r="Q2808" s="239">
        <f t="shared" si="1052"/>
        <v>0.54166666666666663</v>
      </c>
      <c r="R2808" s="239">
        <f t="shared" si="1053"/>
        <v>0.45833333333333337</v>
      </c>
      <c r="S2808" s="239">
        <f t="shared" si="1054"/>
        <v>1.1357892341356675</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0.99315645514223194</v>
      </c>
      <c r="P2809" s="239">
        <f t="shared" si="1051"/>
        <v>0</v>
      </c>
      <c r="Q2809" s="239">
        <f t="shared" si="1052"/>
        <v>0.45833333333333331</v>
      </c>
      <c r="R2809" s="239">
        <f t="shared" si="1053"/>
        <v>0.54166666666666674</v>
      </c>
      <c r="S2809" s="239">
        <f t="shared" si="1054"/>
        <v>1.1361709846827135</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0.99349562363238508</v>
      </c>
      <c r="P2810" s="239">
        <f t="shared" si="1051"/>
        <v>0</v>
      </c>
      <c r="Q2810" s="239">
        <f t="shared" si="1052"/>
        <v>0.375</v>
      </c>
      <c r="R2810" s="239">
        <f t="shared" si="1053"/>
        <v>0.625</v>
      </c>
      <c r="S2810" s="239">
        <f t="shared" si="1054"/>
        <v>1.1365589934354488</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0.99382932166301974</v>
      </c>
      <c r="P2811" s="239">
        <f t="shared" si="1051"/>
        <v>0</v>
      </c>
      <c r="Q2811" s="239">
        <f t="shared" si="1052"/>
        <v>0.29166666666666669</v>
      </c>
      <c r="R2811" s="239">
        <f t="shared" si="1053"/>
        <v>0.70833333333333326</v>
      </c>
      <c r="S2811" s="239">
        <f t="shared" si="1054"/>
        <v>1.1369407439824948</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0.99416301969365428</v>
      </c>
      <c r="P2812" s="239">
        <f t="shared" si="1051"/>
        <v>0</v>
      </c>
      <c r="Q2812" s="239">
        <f t="shared" si="1052"/>
        <v>0.20833333333333334</v>
      </c>
      <c r="R2812" s="239">
        <f t="shared" si="1053"/>
        <v>0.79166666666666663</v>
      </c>
      <c r="S2812" s="239">
        <f t="shared" si="1054"/>
        <v>1.1373224945295406</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0.99449671772428883</v>
      </c>
      <c r="P2813" s="239">
        <f t="shared" si="1051"/>
        <v>0</v>
      </c>
      <c r="Q2813" s="239">
        <f t="shared" si="1052"/>
        <v>0.125</v>
      </c>
      <c r="R2813" s="239">
        <f t="shared" si="1053"/>
        <v>0.875</v>
      </c>
      <c r="S2813" s="239">
        <f t="shared" si="1054"/>
        <v>1.1377042450765866</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0.99483041575492337</v>
      </c>
      <c r="P2814" s="239">
        <f t="shared" si="1051"/>
        <v>0</v>
      </c>
      <c r="Q2814" s="239">
        <f t="shared" si="1052"/>
        <v>4.1666666666666664E-2</v>
      </c>
      <c r="R2814" s="239">
        <f t="shared" si="1053"/>
        <v>0.95833333333333337</v>
      </c>
      <c r="S2814" s="239">
        <f t="shared" si="1054"/>
        <v>1.1380859956236324</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0.995</v>
      </c>
      <c r="P2815" s="239">
        <f t="shared" si="1051"/>
        <v>0</v>
      </c>
      <c r="Q2815" s="239">
        <f t="shared" si="1052"/>
        <v>0</v>
      </c>
      <c r="R2815" s="239">
        <f t="shared" si="1053"/>
        <v>0.95833333333333337</v>
      </c>
      <c r="S2815" s="239">
        <f t="shared" si="1054"/>
        <v>1.1382800000000002</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0.995</v>
      </c>
      <c r="P2816" s="239">
        <f t="shared" si="1051"/>
        <v>0</v>
      </c>
      <c r="Q2816" s="239">
        <f t="shared" si="1052"/>
        <v>0</v>
      </c>
      <c r="R2816" s="239">
        <f t="shared" si="1053"/>
        <v>0.875</v>
      </c>
      <c r="S2816" s="239">
        <f t="shared" si="1054"/>
        <v>1.1382800000000002</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0.995</v>
      </c>
      <c r="P2817" s="239">
        <f t="shared" si="1051"/>
        <v>0</v>
      </c>
      <c r="Q2817" s="239">
        <f t="shared" si="1052"/>
        <v>0</v>
      </c>
      <c r="R2817" s="239">
        <f t="shared" si="1053"/>
        <v>0.79166666666666663</v>
      </c>
      <c r="S2817" s="239">
        <f t="shared" si="1054"/>
        <v>1.1382800000000002</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0.995</v>
      </c>
      <c r="P2818" s="239">
        <f t="shared" si="1051"/>
        <v>0</v>
      </c>
      <c r="Q2818" s="239">
        <f t="shared" si="1052"/>
        <v>0</v>
      </c>
      <c r="R2818" s="239">
        <f t="shared" si="1053"/>
        <v>0.70833333333333337</v>
      </c>
      <c r="S2818" s="239">
        <f t="shared" si="1054"/>
        <v>1.1382800000000002</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0.995</v>
      </c>
      <c r="P2819" s="239">
        <f t="shared" si="1051"/>
        <v>0</v>
      </c>
      <c r="Q2819" s="239">
        <f t="shared" si="1052"/>
        <v>0</v>
      </c>
      <c r="R2819" s="239">
        <f t="shared" si="1053"/>
        <v>0.625</v>
      </c>
      <c r="S2819" s="239">
        <f t="shared" si="1054"/>
        <v>1.1382800000000002</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0.995</v>
      </c>
      <c r="P2820" s="239">
        <f t="shared" si="1051"/>
        <v>0</v>
      </c>
      <c r="Q2820" s="239">
        <f t="shared" si="1052"/>
        <v>0</v>
      </c>
      <c r="R2820" s="239">
        <f t="shared" si="1053"/>
        <v>0.54166666666666663</v>
      </c>
      <c r="S2820" s="239">
        <f t="shared" si="1054"/>
        <v>1.1382800000000002</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0.995</v>
      </c>
      <c r="P2821" s="239">
        <f t="shared" si="1051"/>
        <v>0</v>
      </c>
      <c r="Q2821" s="239">
        <f t="shared" si="1052"/>
        <v>0</v>
      </c>
      <c r="R2821" s="239">
        <f t="shared" si="1053"/>
        <v>0.45833333333333331</v>
      </c>
      <c r="S2821" s="239">
        <f t="shared" si="1054"/>
        <v>1.1382800000000002</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0.995</v>
      </c>
      <c r="P2822" s="239">
        <f t="shared" si="1051"/>
        <v>0</v>
      </c>
      <c r="Q2822" s="239">
        <f t="shared" si="1052"/>
        <v>0</v>
      </c>
      <c r="R2822" s="239">
        <f t="shared" si="1053"/>
        <v>0.375</v>
      </c>
      <c r="S2822" s="239">
        <f t="shared" si="1054"/>
        <v>1.1382800000000002</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0.995</v>
      </c>
      <c r="P2823" s="239">
        <f t="shared" si="1051"/>
        <v>0</v>
      </c>
      <c r="Q2823" s="239">
        <f t="shared" si="1052"/>
        <v>0</v>
      </c>
      <c r="R2823" s="239">
        <f t="shared" si="1053"/>
        <v>0.29166666666666669</v>
      </c>
      <c r="S2823" s="239">
        <f t="shared" si="1054"/>
        <v>1.1382800000000002</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0.995</v>
      </c>
      <c r="P2824" s="239">
        <f t="shared" si="1051"/>
        <v>0</v>
      </c>
      <c r="Q2824" s="239">
        <f t="shared" si="1052"/>
        <v>0</v>
      </c>
      <c r="R2824" s="239">
        <f t="shared" si="1053"/>
        <v>0.20833333333333334</v>
      </c>
      <c r="S2824" s="239">
        <f t="shared" si="1054"/>
        <v>1.1382800000000002</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0.995</v>
      </c>
      <c r="P2825" s="239">
        <f t="shared" si="1051"/>
        <v>0</v>
      </c>
      <c r="Q2825" s="239">
        <f t="shared" si="1052"/>
        <v>0</v>
      </c>
      <c r="R2825" s="239">
        <f t="shared" si="1053"/>
        <v>0.125</v>
      </c>
      <c r="S2825" s="239">
        <f t="shared" si="1054"/>
        <v>1.1382800000000002</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0.995</v>
      </c>
      <c r="P2826" s="239">
        <f t="shared" si="1051"/>
        <v>0</v>
      </c>
      <c r="Q2826" s="239">
        <f t="shared" si="1052"/>
        <v>0</v>
      </c>
      <c r="R2826" s="239">
        <f t="shared" si="1053"/>
        <v>4.1666666666666664E-2</v>
      </c>
      <c r="S2826" s="239">
        <f t="shared" si="1054"/>
        <v>1.1382800000000002</v>
      </c>
      <c r="T2826" s="239">
        <f t="shared" si="1055"/>
        <v>1.3188040207877465</v>
      </c>
      <c r="U2826" s="239">
        <f t="shared" si="1056"/>
        <v>1.3188040207877465</v>
      </c>
    </row>
    <row r="2827" spans="1:21" x14ac:dyDescent="0.3">
      <c r="A2827" s="6" t="s">
        <v>1620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1.107</v>
      </c>
      <c r="I2827" s="72">
        <f>SUMPRODUCT($H$2803:$H$2814,$O$2803:$O$2814/$O$2791:$O$2802)/SUM($H$2803:$H$2814)</f>
        <v>1.004037852440528</v>
      </c>
      <c r="J2827" s="72">
        <f>IF($O$2776=1,SUMPRODUCT($H$2803:$H$2814,$N$2803:$N$2814/$N$2791:$N$2802*$O$2803:$O$2814/$O$2791:$O$2802)/SUM($H$2803:$H$2814),$H2827)</f>
        <v>1.1114699947760565</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1692</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1692</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1692</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0.99511682656911915</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0.99108749060436574</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0.98705815463961233</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0.56323851203501096</v>
      </c>
      <c r="AD445" s="117">
        <f t="shared" si="115"/>
        <v>1.0303030303030303</v>
      </c>
      <c r="AE445" s="117">
        <f t="shared" si="108"/>
        <v>0.98289223101503687</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0.4971663019693654</v>
      </c>
      <c r="AD446" s="117">
        <f t="shared" si="115"/>
        <v>1.0303030303030303</v>
      </c>
      <c r="AE446" s="117">
        <f t="shared" si="108"/>
        <v>0.97872630739046129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1.0715151515151515</v>
      </c>
      <c r="AE447" s="117">
        <f t="shared" si="108"/>
        <v>1.0135427991165213</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1.0715151515151515</v>
      </c>
      <c r="AE448" s="117">
        <f t="shared" si="108"/>
        <v>1.0092102385469628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1.0715151515151515</v>
      </c>
      <c r="AE449" s="117">
        <f t="shared" si="108"/>
        <v>1.0048066523942967</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1.0715151515151515</v>
      </c>
      <c r="AE450" s="117">
        <f t="shared" si="108"/>
        <v>1.0004740918247381</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1.0505050505050504</v>
      </c>
      <c r="AE451" s="117">
        <f t="shared" si="108"/>
        <v>0.99614153125517968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1.0505050505050504</v>
      </c>
      <c r="AE452" s="117">
        <f t="shared" si="108"/>
        <v>0.99180897068562113</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1.0505050505050504</v>
      </c>
      <c r="AE453" s="117">
        <f t="shared" si="108"/>
        <v>0.98747641011606269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0.92880337202086127</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1692</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1692</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1.0441363995158093</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1.0426919696154966</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1.0412475397151837</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0</v>
      </c>
      <c r="Y669" s="117">
        <f t="shared" si="224"/>
        <v>0.99196229988328821</v>
      </c>
      <c r="AB669" s="117">
        <f t="shared" si="225"/>
        <v>0.4310722100656455</v>
      </c>
      <c r="AC669" s="212">
        <f t="shared" si="226"/>
        <v>0.56323851203501096</v>
      </c>
      <c r="AD669" s="117">
        <f t="shared" si="227"/>
        <v>1.0063640968047389</v>
      </c>
      <c r="AE669" s="117">
        <f t="shared" si="220"/>
        <v>1.0397541460894366</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0</v>
      </c>
      <c r="Y670" s="117">
        <f t="shared" si="224"/>
        <v>0.99195689778649421</v>
      </c>
      <c r="AB670" s="117">
        <f t="shared" si="225"/>
        <v>0.49781181619256015</v>
      </c>
      <c r="AC670" s="212">
        <f t="shared" si="226"/>
        <v>0.4971663019693654</v>
      </c>
      <c r="AD670" s="117">
        <f t="shared" si="227"/>
        <v>1.007040468923877</v>
      </c>
      <c r="AE670" s="117">
        <f t="shared" si="220"/>
        <v>1.0382607524636895</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0</v>
      </c>
      <c r="Y671" s="117">
        <f t="shared" si="224"/>
        <v>0.99195148842337377</v>
      </c>
      <c r="AB671" s="117">
        <f t="shared" si="225"/>
        <v>0.56455142231947486</v>
      </c>
      <c r="AC671" s="212">
        <f t="shared" si="226"/>
        <v>0.43109409190371989</v>
      </c>
      <c r="AD671" s="117">
        <f t="shared" si="227"/>
        <v>1.0077177508269017</v>
      </c>
      <c r="AE671" s="117">
        <f t="shared" si="220"/>
        <v>1.0367673588379425</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0</v>
      </c>
      <c r="Y672" s="117">
        <f t="shared" si="224"/>
        <v>0.9919460717792562</v>
      </c>
      <c r="AB672" s="117">
        <f t="shared" si="225"/>
        <v>0.63129102844638951</v>
      </c>
      <c r="AC672" s="212">
        <f t="shared" si="226"/>
        <v>0.36502188183807438</v>
      </c>
      <c r="AD672" s="117">
        <f t="shared" si="227"/>
        <v>1.0083959443506658</v>
      </c>
      <c r="AE672" s="117">
        <f t="shared" si="220"/>
        <v>1.0352739652121954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0</v>
      </c>
      <c r="Y673" s="117">
        <f t="shared" si="224"/>
        <v>0.9919405588615211</v>
      </c>
      <c r="AB673" s="117">
        <f t="shared" si="225"/>
        <v>0.69912472647702406</v>
      </c>
      <c r="AC673" s="212">
        <f t="shared" si="226"/>
        <v>0.29786652078774617</v>
      </c>
      <c r="AD673" s="117">
        <f t="shared" si="227"/>
        <v>1.0090861918588605</v>
      </c>
      <c r="AE673" s="117">
        <f t="shared" si="220"/>
        <v>1.0337560897237312</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0</v>
      </c>
      <c r="Y674" s="117">
        <f t="shared" si="224"/>
        <v>0.99193512749127233</v>
      </c>
      <c r="AB674" s="117">
        <f t="shared" si="225"/>
        <v>0.76586433260393871</v>
      </c>
      <c r="AC674" s="212">
        <f t="shared" si="226"/>
        <v>0.23179431072210066</v>
      </c>
      <c r="AD674" s="117">
        <f t="shared" si="227"/>
        <v>1.0097662291749525</v>
      </c>
      <c r="AE674" s="117">
        <f t="shared" si="220"/>
        <v>1.0322626960979839</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1.0508650710297938</v>
      </c>
      <c r="AE675" s="117">
        <f t="shared" si="220"/>
        <v>1.0720000745711264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1.0515742195278448</v>
      </c>
      <c r="AE676" s="117">
        <f t="shared" si="220"/>
        <v>1.0704469452003493</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1.0522843257724197</v>
      </c>
      <c r="AE677" s="117">
        <f t="shared" si="220"/>
        <v>1.0688938158295722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1692</v>
      </c>
      <c r="B690" s="270">
        <f>SUM($H$666:$H$677)</f>
        <v>12</v>
      </c>
      <c r="C690" s="117">
        <f>SUMPRODUCT($H$666:$H$677,$W$666:$W$677/$N$654:$N$665,$Y$666:$Y$677)</f>
        <v>11.962902562423423</v>
      </c>
      <c r="D690" s="117">
        <f>SUMPRODUCT($H$666:$H$677,$X$666:$X$677/$N$654:$N$665,$Y$666:$Y$677)</f>
        <v>2.975772720923235</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0.96889016743067014</v>
      </c>
      <c r="I690" s="176">
        <f>IF(NOT(ISNUMBER($F690)),"n/a",SUMPRODUCT($H$666:$H$677,($W$666:$W$677+$X$666:$X$677*$F690)/$N$654:$N$665)/$B690-1)</f>
        <v>1.4999999999999902E-2</v>
      </c>
      <c r="J690" s="176">
        <f>IF(OR(NOT(ISNUMBER($I690)),$F$639=0),"n/a",(1+$E$639)/(1+$I690)-1)</f>
        <v>-1.477832512315258E-2</v>
      </c>
      <c r="K690" s="176">
        <f>IF(NOT(ISNUMBER($F690)),"n/a",($C690+$D690*$F690)/$B690-1)</f>
        <v>6.8277892716961386E-3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1.0858343528892216</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1.0849656404262638</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1.0840969279633059</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1.1577049978963221</v>
      </c>
      <c r="AE725" s="117">
        <f t="shared" si="248"/>
        <v>1.126526718325058</v>
      </c>
      <c r="AF725" s="212">
        <f t="shared" si="256"/>
        <v>1</v>
      </c>
      <c r="AG725" s="176">
        <f t="shared" si="257"/>
        <v>0.14400000000000013</v>
      </c>
      <c r="AH725" s="176">
        <f t="shared" si="258"/>
        <v>-3.8461538461538436E-2</v>
      </c>
      <c r="AI725" s="212">
        <f t="shared" si="259"/>
        <v>0.95015569769399078</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1.1573141778778842</v>
      </c>
      <c r="AE726" s="117">
        <f t="shared" si="248"/>
        <v>1.1255926315682776</v>
      </c>
      <c r="AF726" s="212">
        <f t="shared" si="256"/>
        <v>1</v>
      </c>
      <c r="AG726" s="176">
        <f t="shared" si="257"/>
        <v>0.14400000000000013</v>
      </c>
      <c r="AH726" s="176">
        <f t="shared" si="258"/>
        <v>-3.8461538461538436E-2</v>
      </c>
      <c r="AI726" s="212">
        <f t="shared" si="259"/>
        <v>0.95047656118498558</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1.1569236216377699</v>
      </c>
      <c r="AE727" s="117">
        <f t="shared" si="248"/>
        <v>1.1246585448114972</v>
      </c>
      <c r="AF727" s="212">
        <f t="shared" si="256"/>
        <v>1</v>
      </c>
      <c r="AG727" s="176">
        <f t="shared" si="257"/>
        <v>0.14400000000000013</v>
      </c>
      <c r="AH727" s="176">
        <f t="shared" si="258"/>
        <v>-3.8461538461538436E-2</v>
      </c>
      <c r="AI727" s="212">
        <f t="shared" si="259"/>
        <v>0.9507974246759805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1.1565333289090196</v>
      </c>
      <c r="AE728" s="117">
        <f t="shared" si="248"/>
        <v>1.1237244580547168</v>
      </c>
      <c r="AF728" s="212">
        <f t="shared" si="256"/>
        <v>1</v>
      </c>
      <c r="AG728" s="176">
        <f t="shared" si="257"/>
        <v>0.14400000000000013</v>
      </c>
      <c r="AH728" s="176">
        <f t="shared" si="258"/>
        <v>-3.8461538461538436E-2</v>
      </c>
      <c r="AI728" s="212">
        <f t="shared" si="259"/>
        <v>0.95111828816697519</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1.1561369076906918</v>
      </c>
      <c r="AE729" s="117">
        <f t="shared" si="248"/>
        <v>1.1227750584002842</v>
      </c>
      <c r="AF729" s="212">
        <f t="shared" si="256"/>
        <v>1</v>
      </c>
      <c r="AG729" s="176">
        <f t="shared" si="257"/>
        <v>0.14400000000000013</v>
      </c>
      <c r="AH729" s="176">
        <f t="shared" si="258"/>
        <v>-3.8461538461538436E-2</v>
      </c>
      <c r="AI729" s="212">
        <f t="shared" si="259"/>
        <v>0.95144441171519933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1.1557471454941364</v>
      </c>
      <c r="AE730" s="117">
        <f t="shared" si="248"/>
        <v>1.121840971643504</v>
      </c>
      <c r="AF730" s="212">
        <f t="shared" si="256"/>
        <v>1</v>
      </c>
      <c r="AG730" s="176">
        <f t="shared" si="257"/>
        <v>0.14400000000000013</v>
      </c>
      <c r="AH730" s="176">
        <f t="shared" si="258"/>
        <v>-3.8461538461538436E-2</v>
      </c>
      <c r="AI730" s="212">
        <f t="shared" si="259"/>
        <v>0.95176527520619403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1.0503251327326066</v>
      </c>
      <c r="AE731" s="117">
        <f t="shared" si="248"/>
        <v>1.1209068848867236</v>
      </c>
      <c r="AF731" s="212">
        <f t="shared" si="256"/>
        <v>1</v>
      </c>
      <c r="AG731" s="176">
        <f t="shared" si="257"/>
        <v>4.0000000000000036E-2</v>
      </c>
      <c r="AH731" s="176">
        <f t="shared" si="258"/>
        <v>5.7692307692307709E-2</v>
      </c>
      <c r="AI731" s="212">
        <f t="shared" si="259"/>
        <v>1.0472947525669081</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1.0499712808730615</v>
      </c>
      <c r="AE732" s="117">
        <f t="shared" si="248"/>
        <v>1.1199727981299432</v>
      </c>
      <c r="AF732" s="212">
        <f t="shared" si="256"/>
        <v>1</v>
      </c>
      <c r="AG732" s="176">
        <f t="shared" si="257"/>
        <v>4.0000000000000036E-2</v>
      </c>
      <c r="AH732" s="176">
        <f t="shared" si="258"/>
        <v>5.7692307692307709E-2</v>
      </c>
      <c r="AI732" s="212">
        <f t="shared" si="259"/>
        <v>1.0476477024070023</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1.0496176673567978</v>
      </c>
      <c r="AE733" s="117">
        <f t="shared" si="248"/>
        <v>1.1190387113731628</v>
      </c>
      <c r="AF733" s="212">
        <f t="shared" si="256"/>
        <v>1</v>
      </c>
      <c r="AG733" s="176">
        <f t="shared" si="257"/>
        <v>4.0000000000000036E-2</v>
      </c>
      <c r="AH733" s="176">
        <f t="shared" si="258"/>
        <v>5.7692307692307709E-2</v>
      </c>
      <c r="AI733" s="212">
        <f t="shared" si="259"/>
        <v>1.0480006522470964</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1692</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0.04</v>
      </c>
      <c r="G746" s="272">
        <f>IF(OR(NOT(ISNUMBER($F746)),nd_Ach=0),"n/a",$F746/nd_Ach)</f>
        <v>0.04</v>
      </c>
      <c r="H746" s="212">
        <f>IF(OR(NOT(ISNUMBER($F746)),$F$695=0,SUMPRODUCT($AD$722:$AD$733,$AB$722:$AB$733)=0),"n/a",((1+$E$695)*$B746-SUMPRODUCT($AD$722:$AD$733,$AC$722:$AC$733))/SUMPRODUCT($AD$722:$AD$733,$AB$722:$AB$733))</f>
        <v>0.97776574435834473</v>
      </c>
      <c r="I746" s="176">
        <f>IF(NOT(ISNUMBER($F746)),"n/a",SUMPRODUCT($H$722:$H$733,($W$722:$W$733+$X$722:$X$733*$F746)/$N$710:$N$721)/$B746-1)</f>
        <v>0.10699999999999998</v>
      </c>
      <c r="J746" s="176">
        <f>IF(OR(NOT(ISNUMBER($I746)),$F$695=0),"n/a",(1+$E$695)/(1+$I746)-1)</f>
        <v>-6.3233965672989667E-3</v>
      </c>
      <c r="K746" s="176">
        <f>IF(NOT(ISNUMBER($F746)),"n/a",($C746+$D746*$F746)/$B746-1)</f>
        <v>0.11146999477605624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0.65045504169836177</v>
      </c>
      <c r="O746" s="221">
        <f>IF($D$695=0,"n/a",INDEX(calc_cylr_p,$C$695))</f>
        <v>0.65444889210961887</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1692</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0.97758806600780601</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0.97418200040064573</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0.97077593479348556</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1.0563890555888955</v>
      </c>
      <c r="AE893" s="117">
        <f t="shared" si="332"/>
        <v>1.0059445857086446</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1.0553159364296936</v>
      </c>
      <c r="AE894" s="117">
        <f t="shared" si="332"/>
        <v>1.0022821992320641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1.0542449952864192</v>
      </c>
      <c r="AE895" s="117">
        <f t="shared" si="332"/>
        <v>0.99861981275548384</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1.053176225535003</v>
      </c>
      <c r="AE896" s="117">
        <f t="shared" si="332"/>
        <v>0.99495742627890349</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1.0520921532493264</v>
      </c>
      <c r="AE897" s="117">
        <f t="shared" si="332"/>
        <v>0.99123500067975623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1.0510277418427483</v>
      </c>
      <c r="AE898" s="117">
        <f t="shared" si="332"/>
        <v>0.98757261420317566</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1.0499654820092232</v>
      </c>
      <c r="AE899" s="117">
        <f t="shared" si="332"/>
        <v>0.98391022772659531</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1.0489053672316384</v>
      </c>
      <c r="AE900" s="117">
        <f t="shared" si="332"/>
        <v>0.98024784125001485</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1.0478473910191755</v>
      </c>
      <c r="AE901" s="117">
        <f t="shared" si="332"/>
        <v>0.9765854547734345</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1692</v>
      </c>
      <c r="B914" s="270">
        <f>SUM($H$890:$H$901)</f>
        <v>12</v>
      </c>
      <c r="C914" s="117">
        <f>SUMPRODUCT($H$890:$H$901,$W$890:$W$901/$N$878:$N$889,$Y$890:$Y$901)</f>
        <v>12.145658475415418</v>
      </c>
      <c r="D914" s="117">
        <f>SUMPRODUCT($H$890:$H$901,$X$890:$X$901/$N$878:$N$889,$Y$890:$Y$901)</f>
        <v>9.1090779746809289</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0.93723484805178925</v>
      </c>
      <c r="I914" s="176">
        <f>IF(NOT(ISNUMBER($F914)),"n/a",SUMPRODUCT($H$890:$H$901,($W$890:$W$901+$X$890:$X$901*$F914)/$N$878:$N$889)/$B914-1)</f>
        <v>2.9999999999999583E-2</v>
      </c>
      <c r="J914" s="176">
        <f>IF(OR(NOT(ISNUMBER($I914)),$F$863=0),"n/a",(1+$E$863)/(1+$I914)-1)</f>
        <v>-2.9126213592232664E-2</v>
      </c>
      <c r="K914" s="176">
        <f>IF(NOT(ISNUMBER($F914)),"n/a",($C914+$D914*$F914)/$B914-1)</f>
        <v>4.2501799533554596E-2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1692</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1692</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1.0111025471956521</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1.0060265020074823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1.0009504568193124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0</v>
      </c>
      <c r="Y1117" s="117">
        <f t="shared" si="448"/>
        <v>1.0040412763790163</v>
      </c>
      <c r="AB1117" s="117">
        <f t="shared" si="449"/>
        <v>0.4310722100656455</v>
      </c>
      <c r="AC1117" s="212">
        <f t="shared" si="450"/>
        <v>0.56323851203501096</v>
      </c>
      <c r="AD1117" s="117">
        <f t="shared" si="451"/>
        <v>1.0524590889966563</v>
      </c>
      <c r="AE1117" s="117">
        <f t="shared" si="444"/>
        <v>0.99570234230273014</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0</v>
      </c>
      <c r="Y1118" s="117">
        <f t="shared" si="448"/>
        <v>1.0040399121180761</v>
      </c>
      <c r="AB1118" s="117">
        <f t="shared" si="449"/>
        <v>0.49781181619256015</v>
      </c>
      <c r="AC1118" s="212">
        <f t="shared" si="450"/>
        <v>0.4971663019693654</v>
      </c>
      <c r="AD1118" s="117">
        <f t="shared" si="451"/>
        <v>1.0521037980708037</v>
      </c>
      <c r="AE1118" s="117">
        <f t="shared" si="444"/>
        <v>0.99045422778614767</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0</v>
      </c>
      <c r="Y1119" s="117">
        <f t="shared" si="448"/>
        <v>1.004038548777924</v>
      </c>
      <c r="AB1119" s="117">
        <f t="shared" si="449"/>
        <v>0.56455142231947486</v>
      </c>
      <c r="AC1119" s="212">
        <f t="shared" si="450"/>
        <v>0.43109409190371989</v>
      </c>
      <c r="AD1119" s="117">
        <f t="shared" si="451"/>
        <v>1.051748746943427</v>
      </c>
      <c r="AE1119" s="117">
        <f t="shared" si="444"/>
        <v>0.9852061132695652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0</v>
      </c>
      <c r="Y1120" s="117">
        <f t="shared" si="448"/>
        <v>1.0040371863576283</v>
      </c>
      <c r="AB1120" s="117">
        <f t="shared" si="449"/>
        <v>0.63129102844638951</v>
      </c>
      <c r="AC1120" s="212">
        <f t="shared" si="450"/>
        <v>0.36502188183807438</v>
      </c>
      <c r="AD1120" s="117">
        <f t="shared" si="451"/>
        <v>1.051393935371836</v>
      </c>
      <c r="AE1120" s="117">
        <f t="shared" si="444"/>
        <v>0.97995799875298284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1.0930748945439268</v>
      </c>
      <c r="AE1121" s="117">
        <f t="shared" si="444"/>
        <v>1.0136088035550821</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1.0927063921035471</v>
      </c>
      <c r="AE1122" s="117">
        <f t="shared" si="444"/>
        <v>1.0081507644578365</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1.0503251327326066</v>
      </c>
      <c r="AE1123" s="117">
        <f t="shared" si="444"/>
        <v>1.0026927253605908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1.0499712808730615</v>
      </c>
      <c r="AE1124" s="117">
        <f t="shared" si="444"/>
        <v>0.99723468626334499</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1.0496176673567978</v>
      </c>
      <c r="AE1125" s="117">
        <f t="shared" si="444"/>
        <v>0.99177664716609937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1692</v>
      </c>
      <c r="B1138" s="270">
        <f>SUM($H$1114:$H$1125)</f>
        <v>12</v>
      </c>
      <c r="C1138" s="117">
        <f>SUMPRODUCT($H$1114:$H$1125,$W$1114:$W$1125/$N$1102:$N$1113,$Y$1114:$Y$1125)</f>
        <v>12.409908591590446</v>
      </c>
      <c r="D1138" s="117">
        <f>SUMPRODUCT($H$1114:$H$1125,$X$1114:$X$1125/$N$1102:$N$1113,$Y$1114:$Y$1125)</f>
        <v>5.1004882259844475</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0.91438876626487531</v>
      </c>
      <c r="I1138" s="176">
        <f>IF(NOT(ISNUMBER($F1138)),"n/a",SUMPRODUCT($H$1114:$H$1125,($W$1114:$W$1125+$X$1114:$X$1125*$F1138)/$N$1102:$N$1113)/$B1138-1)</f>
        <v>4.6933333333333271E-2</v>
      </c>
      <c r="J1138" s="176">
        <f>IF(OR(NOT(ISNUMBER($I1138)),$F$1087=0),"n/a",(1+$E$1087)/(1+$I1138)-1)</f>
        <v>-4.4829342842587772E-2</v>
      </c>
      <c r="K1138" s="176">
        <f>IF(NOT(ISNUMBER($F1138)),"n/a",($C1138+$D1138*$F1138)/$B1138-1)</f>
        <v>5.1160676719151921E-2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1692</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1692</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1.0050067458797403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1.03</v>
      </c>
      <c r="Y1339" s="117">
        <f t="shared" si="560"/>
        <v>0.99597636527989064</v>
      </c>
      <c r="AB1339" s="117">
        <f t="shared" si="561"/>
        <v>0.29978118161925604</v>
      </c>
      <c r="AC1339" s="212">
        <f t="shared" si="562"/>
        <v>0.69321663019693647</v>
      </c>
      <c r="AD1339" s="117">
        <f t="shared" si="563"/>
        <v>1.04786471768415</v>
      </c>
      <c r="AE1339" s="117">
        <f t="shared" si="556"/>
        <v>1.0410136293297245</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1.03</v>
      </c>
      <c r="Y1340" s="117">
        <f t="shared" si="560"/>
        <v>0.99597505637677886</v>
      </c>
      <c r="AB1340" s="117">
        <f t="shared" si="561"/>
        <v>0.36433260393873085</v>
      </c>
      <c r="AC1340" s="212">
        <f t="shared" si="562"/>
        <v>0.62931072210065642</v>
      </c>
      <c r="AD1340" s="117">
        <f t="shared" si="563"/>
        <v>1.0482055919148254</v>
      </c>
      <c r="AE1340" s="117">
        <f t="shared" si="556"/>
        <v>1.036820242944519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1.0485582544620204</v>
      </c>
      <c r="AE1341" s="117">
        <f t="shared" si="556"/>
        <v>1.0324847078682899</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1.0489111543915208</v>
      </c>
      <c r="AE1342" s="117">
        <f t="shared" si="556"/>
        <v>1.0281491727920606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1.0492642919430859</v>
      </c>
      <c r="AE1343" s="117">
        <f t="shared" si="556"/>
        <v>1.0238136377158316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1.0496176673567978</v>
      </c>
      <c r="AE1344" s="117">
        <f t="shared" si="556"/>
        <v>1.0194781026396023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1.0499770798009531</v>
      </c>
      <c r="AE1345" s="117">
        <f t="shared" si="556"/>
        <v>1.0150714932178611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1.0503309355697725</v>
      </c>
      <c r="AE1346" s="117">
        <f t="shared" si="556"/>
        <v>1.010735958141632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1.0506850299268822</v>
      </c>
      <c r="AE1347" s="117">
        <f t="shared" si="556"/>
        <v>1.0064004230654029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1.0510393631136665</v>
      </c>
      <c r="AE1348" s="117">
        <f t="shared" si="556"/>
        <v>1.0020648879891736</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1.0513939353718358</v>
      </c>
      <c r="AE1349" s="117">
        <f t="shared" si="556"/>
        <v>0.99772935291294429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1692</v>
      </c>
      <c r="B1362" s="270">
        <f>SUM($H$1338:$H$1349)</f>
        <v>12</v>
      </c>
      <c r="C1362" s="117">
        <f>SUMPRODUCT($H$1338:$H$1349,$W$1338:$W$1349/$N$1326:$N$1337,$Y$1338:$Y$1349)</f>
        <v>11.981522773942425</v>
      </c>
      <c r="D1362" s="117">
        <f>SUMPRODUCT($H$1338:$H$1349,$X$1338:$X$1349/$N$1326:$N$1337,$Y$1338:$Y$1349)</f>
        <v>10.955665770410491</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0.92935590758221975</v>
      </c>
      <c r="I1362" s="176">
        <f>IF(NOT(ISNUMBER($F1362)),"n/a",SUMPRODUCT($H$1338:$H$1349,($W$1338:$W$1349+$X$1338:$X$1349*$F1362)/$N$1326:$N$1337)/$B1362-1)</f>
        <v>3.916666666666635E-2</v>
      </c>
      <c r="J1362" s="176">
        <f>IF(OR(NOT(ISNUMBER($I1362)),$F$1311=0),"n/a",(1+$E$1311)/(1+$I1362)-1)</f>
        <v>-3.7690457097032559E-2</v>
      </c>
      <c r="K1362" s="176">
        <f>IF(NOT(ISNUMBER($F1362)),"n/a",($C1362+$D1362*$F1362)/$B1362-1)</f>
        <v>3.4979117063236975E-2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IF(OR($B1591="",COUNTIF(ndd_states,nd_BandState)=0),$PD1591,IF(INDEX(ndd_dates,MATCH(nd_BandState,ndd_states,0))="",$PD1591,INDEX(ndd_dates,MATCH(nd_BandState,ndd_states,0))))</f>
        <v>0</v>
      </c>
      <c r="P1591" s="42">
        <f>IF(AND($O1591&gt;=DATE(nr_PlanYear,1,1),$O1591&lt;=DATE(nr_PlanYear,12,31)),1,0)</f>
        <v>0</v>
      </c>
      <c r="Q1591" s="42">
        <f>YEAR($O1591)*12+MONTH($O1591)-1</f>
        <v>22800</v>
      </c>
      <c r="R1591" s="42">
        <f>DAY(EOMONTH($O1591,0))</f>
        <v>31</v>
      </c>
      <c r="S1591" s="42">
        <f>EOMONTH($O1591,0)-$O1591+1</f>
        <v>32</v>
      </c>
      <c r="T1591" s="42">
        <f>SUMIFS(ndl_days,rl_key,$B1591,ndl_effmonth,DATE(YEAR($O1591),MONTH($O1591),1),ndl_first,1)</f>
        <v>0</v>
      </c>
      <c r="U1591" s="212">
        <f>IF($P1591=1,MIN(1,MAX($S1591,$T1591)/$R1591),1)</f>
        <v>1</v>
      </c>
      <c r="V1591" s="271">
        <f>IF(OR($B1591="",COUNTIF(ndd_states,nd_BandState)=0),"",IF(ISBLANK(INDEX(ndd_filed,MATCH(nd_BandState,ndd_states,0))),$PR1591,INDEX(ndd_filed,MATCH(nd_BandState,ndd_states,0))))</f>
        <v>0</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1.1000000000000001</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1.0986054021005331</v>
      </c>
      <c r="AF1618" s="212">
        <f t="shared" ref="AF1618:AF1629" si="704">IF($G1618&lt;$Q$1591,0,IF($G1618&gt;$Q$1591,1,$U$1591))</f>
        <v>1</v>
      </c>
      <c r="AG1618" s="176" t="str">
        <f t="shared" ref="AG1618:AG1629" si="705">IF(OR($D$1591=0,$P$1591=0),"",($W1618+$X1618*IF(ISNUMBER($F$1642),$F$1642,0))/$N1606-1)</f>
        <v/>
      </c>
      <c r="AH1618" s="176" t="str">
        <f t="shared" ref="AH1618:AH1629" si="706">IF(OR($AG1618="",$F$1591=0),"",(1+$E$1591)/(1+$AG1618)-1)</f>
        <v/>
      </c>
      <c r="AI1618" s="212" t="str">
        <f t="shared" ref="AI1618:AI1629" si="707">IF($AH1618="","",$O1606*(1+$E$1591)/(1+$AG1618))</f>
        <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1.1000000000000001</v>
      </c>
      <c r="Y1619" s="117">
        <f t="shared" si="700"/>
        <v>1.0040439628620177</v>
      </c>
      <c r="AB1619" s="117">
        <f t="shared" si="701"/>
        <v>0.29978118161925604</v>
      </c>
      <c r="AC1619" s="212">
        <f t="shared" si="702"/>
        <v>0.69321663019693647</v>
      </c>
      <c r="AD1619" s="117">
        <f t="shared" si="703"/>
        <v>1.1139178798555254</v>
      </c>
      <c r="AE1619" s="117">
        <f t="shared" si="696"/>
        <v>1.1012413031420749</v>
      </c>
      <c r="AF1619" s="212">
        <f t="shared" si="704"/>
        <v>1</v>
      </c>
      <c r="AG1619" s="176" t="str">
        <f t="shared" si="705"/>
        <v/>
      </c>
      <c r="AH1619" s="176" t="str">
        <f t="shared" si="706"/>
        <v/>
      </c>
      <c r="AI1619" s="212" t="str">
        <f t="shared" si="707"/>
        <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1.1000000000000001</v>
      </c>
      <c r="Y1620" s="117">
        <f t="shared" si="700"/>
        <v>1.0040426415616779</v>
      </c>
      <c r="AB1620" s="117">
        <f t="shared" si="701"/>
        <v>0.36433260393873085</v>
      </c>
      <c r="AC1620" s="212">
        <f t="shared" si="702"/>
        <v>0.62931072210065642</v>
      </c>
      <c r="AD1620" s="117">
        <f t="shared" si="703"/>
        <v>1.1135539249619273</v>
      </c>
      <c r="AE1620" s="117">
        <f t="shared" si="696"/>
        <v>1.1038772041836165</v>
      </c>
      <c r="AF1620" s="212">
        <f t="shared" si="704"/>
        <v>1</v>
      </c>
      <c r="AG1620" s="176" t="str">
        <f t="shared" si="705"/>
        <v/>
      </c>
      <c r="AH1620" s="176" t="str">
        <f t="shared" si="706"/>
        <v/>
      </c>
      <c r="AI1620" s="212" t="str">
        <f t="shared" si="707"/>
        <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1.1131778825926173</v>
      </c>
      <c r="AE1621" s="117">
        <f t="shared" si="696"/>
        <v>1.1066024578028375</v>
      </c>
      <c r="AF1621" s="212">
        <f t="shared" si="704"/>
        <v>1</v>
      </c>
      <c r="AG1621" s="176" t="str">
        <f t="shared" si="705"/>
        <v/>
      </c>
      <c r="AH1621" s="176" t="str">
        <f t="shared" si="706"/>
        <v/>
      </c>
      <c r="AI1621" s="212" t="str">
        <f t="shared" si="707"/>
        <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1.1128020941133501</v>
      </c>
      <c r="AE1622" s="117">
        <f t="shared" si="696"/>
        <v>1.1093277114220585</v>
      </c>
      <c r="AF1622" s="212">
        <f t="shared" si="704"/>
        <v>1</v>
      </c>
      <c r="AG1622" s="176" t="str">
        <f t="shared" si="705"/>
        <v/>
      </c>
      <c r="AH1622" s="176" t="str">
        <f t="shared" si="706"/>
        <v/>
      </c>
      <c r="AI1622" s="212" t="str">
        <f t="shared" si="707"/>
        <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1.1124265592670863</v>
      </c>
      <c r="AE1623" s="117">
        <f t="shared" si="696"/>
        <v>1.1120529650412796</v>
      </c>
      <c r="AF1623" s="212">
        <f t="shared" si="704"/>
        <v>1</v>
      </c>
      <c r="AG1623" s="176" t="str">
        <f t="shared" si="705"/>
        <v/>
      </c>
      <c r="AH1623" s="176" t="str">
        <f t="shared" si="706"/>
        <v/>
      </c>
      <c r="AI1623" s="212" t="str">
        <f t="shared" si="707"/>
        <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1.1120512777971343</v>
      </c>
      <c r="AE1624" s="117">
        <f t="shared" si="696"/>
        <v>1.1147782186605004</v>
      </c>
      <c r="AF1624" s="212">
        <f t="shared" si="704"/>
        <v>1</v>
      </c>
      <c r="AG1624" s="176" t="str">
        <f t="shared" si="705"/>
        <v/>
      </c>
      <c r="AH1624" s="176" t="str">
        <f t="shared" si="706"/>
        <v/>
      </c>
      <c r="AI1624" s="212" t="str">
        <f t="shared" si="707"/>
        <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1.1116701035487422</v>
      </c>
      <c r="AE1625" s="117">
        <f t="shared" si="696"/>
        <v>1.1175481485685612</v>
      </c>
      <c r="AF1625" s="212">
        <f t="shared" si="704"/>
        <v>1</v>
      </c>
      <c r="AG1625" s="176" t="str">
        <f t="shared" si="705"/>
        <v/>
      </c>
      <c r="AH1625" s="176" t="str">
        <f t="shared" si="706"/>
        <v/>
      </c>
      <c r="AI1625" s="212" t="str">
        <f t="shared" si="707"/>
        <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1.1112953322059005</v>
      </c>
      <c r="AE1626" s="117">
        <f t="shared" si="696"/>
        <v>1.1202734021877823</v>
      </c>
      <c r="AF1626" s="212">
        <f t="shared" si="704"/>
        <v>1</v>
      </c>
      <c r="AG1626" s="176" t="str">
        <f t="shared" si="705"/>
        <v/>
      </c>
      <c r="AH1626" s="176" t="str">
        <f t="shared" si="706"/>
        <v/>
      </c>
      <c r="AI1626" s="212" t="str">
        <f t="shared" si="707"/>
        <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1.0099280122428909</v>
      </c>
      <c r="AE1627" s="117">
        <f t="shared" si="696"/>
        <v>1.1229986558070033</v>
      </c>
      <c r="AF1627" s="212">
        <f t="shared" si="704"/>
        <v>1</v>
      </c>
      <c r="AG1627" s="176" t="str">
        <f t="shared" si="705"/>
        <v/>
      </c>
      <c r="AH1627" s="176" t="str">
        <f t="shared" si="706"/>
        <v/>
      </c>
      <c r="AI1627" s="212" t="str">
        <f t="shared" si="707"/>
        <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1.0095877700702514</v>
      </c>
      <c r="AE1628" s="117">
        <f t="shared" si="696"/>
        <v>1.1257239094262244</v>
      </c>
      <c r="AF1628" s="212">
        <f t="shared" si="704"/>
        <v>1</v>
      </c>
      <c r="AG1628" s="176" t="str">
        <f t="shared" si="705"/>
        <v/>
      </c>
      <c r="AH1628" s="176" t="str">
        <f t="shared" si="706"/>
        <v/>
      </c>
      <c r="AI1628" s="212" t="str">
        <f t="shared" si="707"/>
        <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1.0092477570738441</v>
      </c>
      <c r="AE1629" s="117">
        <f t="shared" si="696"/>
        <v>1.1284491630454452</v>
      </c>
      <c r="AF1629" s="212">
        <f t="shared" si="704"/>
        <v>1</v>
      </c>
      <c r="AG1629" s="176" t="str">
        <f t="shared" si="705"/>
        <v/>
      </c>
      <c r="AH1629" s="176" t="str">
        <f t="shared" si="706"/>
        <v/>
      </c>
      <c r="AI1629" s="212" t="str">
        <f t="shared" si="707"/>
        <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1692</v>
      </c>
      <c r="B1642" s="270">
        <f>SUM($H$1618:$H$1629)</f>
        <v>12</v>
      </c>
      <c r="C1642" s="117">
        <f>SUMPRODUCT($H$1618:$H$1629,$W$1618:$W$1629/$N$1606:$N$1617,$Y$1618:$Y$1629)</f>
        <v>12.952090135046612</v>
      </c>
      <c r="D1642" s="117">
        <f>SUMPRODUCT($H$1618:$H$1629,$X$1618:$X$1629/$N$1606:$N$1617,$Y$1618:$Y$1629)</f>
        <v>12.952090135046612</v>
      </c>
      <c r="E1642" s="272" t="str">
        <f>IF(OR($D$1591=0,$P$1591=0,$D1642=0),"n/a",((1+$E$1591)*$B1642-$C1642)/$D1642)</f>
        <v>n/a</v>
      </c>
      <c r="F1642" s="272">
        <f>IF($V$1591&lt;&gt;"",$V$1591,$E1642)</f>
        <v>0</v>
      </c>
      <c r="G1642" s="272">
        <f>IF(OR(NOT(ISNUMBER($F1642)),nd_Ach=0),"n/a",$F1642/nd_Ach)</f>
        <v>0</v>
      </c>
      <c r="H1642" s="212">
        <f>IF(OR(NOT(ISNUMBER($F1642)),$F$1591=0,SUMPRODUCT($AD$1618:$AD$1629,$AB$1618:$AB$1629)=0),"n/a",((1+$E$1591)*$B1642-SUMPRODUCT($AD$1618:$AD$1629,$AC$1618:$AC$1629))/SUMPRODUCT($AD$1618:$AD$1629,$AB$1618:$AB$1629))</f>
        <v>1.0271219345449778</v>
      </c>
      <c r="I1642" s="176">
        <f>IF(NOT(ISNUMBER($F1642)),"n/a",SUMPRODUCT($H$1618:$H$1629,($W$1618:$W$1629+$X$1618:$X$1629*$F1642)/$N$1606:$N$1617)/$B1642-1)</f>
        <v>7.4999999999999956E-2</v>
      </c>
      <c r="J1642" s="176">
        <f>IF(OR(NOT(ISNUMBER($I1642)),$F$1591=0),"n/a",(1+$E$1591)/(1+$I1642)-1)</f>
        <v>2.3255813953488413E-2</v>
      </c>
      <c r="K1642" s="176">
        <f>IF(NOT(ISNUMBER($F1642)),"n/a",($C1642+$D1642*$F1642)/$B1642-1)</f>
        <v>7.9340844587217685E-2</v>
      </c>
      <c r="L1642" s="221">
        <f>IF(NOT(ISNUMBER($F1642)),"n/a",SUMPRODUCT($H$1618:$H$1629,$AF$1618:$AF$1629)/$B1642)</f>
        <v>1</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0.65014809984841937</v>
      </c>
      <c r="O1642" s="221">
        <f>IF($D$1591=0,"n/a",INDEX(calc_cylr_p,$C$1591))</f>
        <v>0.65444889210961887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BU-A|AZ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COUNTIF(rl_key,"BU-A|AZ")</f>
        <v>3</v>
      </c>
      <c r="D39" s="20" t="b">
        <f>ABS($C39-$B39)&lt;=0.000000001</f>
        <v>1</v>
      </c>
    </row>
    <row r="40" spans="1:4" x14ac:dyDescent="0.3">
      <c r="A40" s="20" t="s">
        <v>1730</v>
      </c>
      <c r="B40" s="20">
        <v>0.15</v>
      </c>
      <c r="C40" s="20">
        <f>SUMIF(rl_key,"BU-A|AZ",rl_filed)</f>
        <v>0.15000000000000002</v>
      </c>
      <c r="D40" s="20" t="b">
        <f>ABS($C40-$B40)&lt;=0.000000001</f>
        <v>1</v>
      </c>
    </row>
    <row r="41" spans="1:4" x14ac:dyDescent="0.3">
      <c r="A41" s="20" t="s">
        <v>1731</v>
      </c>
      <c r="B41" s="20">
        <v>138521</v>
      </c>
      <c r="C41" s="20">
        <f>SUMIF(rl_key,"BU-A|AZ",rl_eff)</f>
        <v>138521</v>
      </c>
      <c r="D41" s="20" t="b">
        <f>ABS($C41-$B41)&lt;=0.5</f>
        <v>1</v>
      </c>
    </row>
    <row r="42" spans="1:4" x14ac:dyDescent="0.3">
      <c r="A42" s="20" t="s">
        <v>1732</v>
      </c>
      <c r="B42" s="20">
        <v>0.15</v>
      </c>
      <c r="C42" s="20">
        <f>SUMIF(rl_key,"BU-A|AZ",rl_reff)</f>
        <v>0.15000000000000002</v>
      </c>
      <c r="D42" s="20" t="b">
        <f>ABS($C42-$B42)&lt;=0.000000001</f>
        <v>1</v>
      </c>
    </row>
    <row r="43" spans="1:4" x14ac:dyDescent="0.3">
      <c r="A43" s="20" t="s">
        <v>1733</v>
      </c>
      <c r="B43" s="20">
        <v>1</v>
      </c>
      <c r="C43" s="20">
        <f>COUNTIFS(rl_key,"BU-A|AZ",rl_status,"planned")</f>
        <v>1</v>
      </c>
      <c r="D43" s="20" t="b">
        <f>ABS($C43-$B43)&lt;=0.000000001</f>
        <v>1</v>
      </c>
    </row>
    <row r="44" spans="1:4" x14ac:dyDescent="0.3">
      <c r="A44" s="20" t="s">
        <v>1734</v>
      </c>
      <c r="B44" s="20">
        <v>2</v>
      </c>
      <c r="C44" s="20">
        <f>COUNTIFS(rl_key,"BU-A|AZ",rl_cons,"Y")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2026-07-31T19:25:16Z</dcterms:created>
  <dcterms:modified xsi:type="dcterms:W3CDTF">2026-07-31T19:25:42Z</dcterms:modified>
</cp:coreProperties>
</file>