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Vapt\"/>
    </mc:Choice>
  </mc:AlternateContent>
  <xr:revisionPtr revIDLastSave="0" documentId="13_ncr:1_{C96068D7-E237-4D11-953D-1A229CAB3441}" xr6:coauthVersionLast="47" xr6:coauthVersionMax="47" xr10:uidLastSave="{00000000-0000-0000-0000-000000000000}"/>
  <bookViews>
    <workbookView xWindow="-110" yWindow="-110" windowWidth="19420" windowHeight="10300" activeTab="1" xr2:uid="{FD42F6F6-1366-416A-B553-F812ED02493D}"/>
  </bookViews>
  <sheets>
    <sheet name="fortify_Critical" sheetId="6" r:id="rId1"/>
    <sheet name="fortify_High" sheetId="3" r:id="rId2"/>
    <sheet name="NPM_Audit" sheetId="4" r:id="rId3"/>
    <sheet name="fortify_Critical_withPort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C8" i="3"/>
  <c r="C7" i="3"/>
  <c r="C6" i="3"/>
  <c r="C15" i="3" s="1"/>
  <c r="C5" i="3"/>
  <c r="C3" i="3"/>
  <c r="C2" i="3"/>
  <c r="C11" i="6"/>
  <c r="B11" i="6"/>
  <c r="C5" i="4"/>
  <c r="B5" i="4"/>
  <c r="B4" i="3"/>
  <c r="B7" i="3"/>
  <c r="B6" i="3"/>
  <c r="B2" i="3"/>
  <c r="B5" i="3"/>
  <c r="B15" i="3" s="1"/>
  <c r="B3" i="3"/>
  <c r="B9" i="3"/>
  <c r="B10" i="3"/>
  <c r="B8" i="3"/>
  <c r="B13" i="3"/>
  <c r="B12" i="3"/>
  <c r="B11" i="3"/>
</calcChain>
</file>

<file path=xl/sharedStrings.xml><?xml version="1.0" encoding="utf-8"?>
<sst xmlns="http://schemas.openxmlformats.org/spreadsheetml/2006/main" count="51" uniqueCount="28">
  <si>
    <t>Project List</t>
  </si>
  <si>
    <t>#Issues</t>
  </si>
  <si>
    <t>DataTransformer</t>
  </si>
  <si>
    <t>DataTransformer-V2/src/ WebBase</t>
  </si>
  <si>
    <t>DataTransformer-V2/src/ Web.Bless</t>
  </si>
  <si>
    <t>DataTransformer-V2/src/ Web.DutyDrawback</t>
  </si>
  <si>
    <t>DataTransformer-V2/src/ Web.Kenya</t>
  </si>
  <si>
    <t>Kalmar_Lobster.API</t>
  </si>
  <si>
    <t>Kalmar_Lobster</t>
  </si>
  <si>
    <t>Web-Portal</t>
  </si>
  <si>
    <t>TransAir-FSU</t>
  </si>
  <si>
    <t>TransComm-DubaiCustom</t>
  </si>
  <si>
    <t>TransComm-WebService</t>
  </si>
  <si>
    <t>Web-API</t>
  </si>
  <si>
    <t>Total</t>
  </si>
  <si>
    <t>Critical</t>
  </si>
  <si>
    <t>High</t>
  </si>
  <si>
    <t>kalmar-lobstar</t>
  </si>
  <si>
    <t>IBM VendorOrder</t>
  </si>
  <si>
    <t>SFTP_File mover</t>
  </si>
  <si>
    <t>copy-to-exception</t>
  </si>
  <si>
    <t>email clients</t>
  </si>
  <si>
    <t>DataTransformer-V2/</t>
  </si>
  <si>
    <t>SFTPClient</t>
  </si>
  <si>
    <t>SFTPFileRelocator</t>
  </si>
  <si>
    <t>SFTPFolderSplitterClient</t>
  </si>
  <si>
    <t>#Issues  init</t>
  </si>
  <si>
    <t>#Issues 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</si>
</sst>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26DAC-B18D-412A-A43B-85CF85F3611F}">
  <dimension ref="A1:C11"/>
  <sheetViews>
    <sheetView workbookViewId="0">
      <selection sqref="A1:C11"/>
    </sheetView>
  </sheetViews>
  <sheetFormatPr defaultRowHeight="14.5" x14ac:dyDescent="0.35"/>
  <cols>
    <col min="1" max="1" width="39.6328125" bestFit="1" customWidth="1"/>
    <col min="2" max="2" width="12.90625" customWidth="1"/>
    <col min="3" max="3" width="17.6328125" bestFit="1" customWidth="1"/>
  </cols>
  <sheetData>
    <row r="1" spans="1:3" ht="18.5" x14ac:dyDescent="0.35">
      <c r="A1" s="6" t="s">
        <v>0</v>
      </c>
      <c r="B1" s="6" t="s">
        <v>26</v>
      </c>
      <c r="C1" s="6" t="s">
        <v>27</v>
      </c>
    </row>
    <row r="2" spans="1:3" x14ac:dyDescent="0.35">
      <c r="A2" s="3" t="s">
        <v>2</v>
      </c>
      <c r="B2" s="3">
        <v>1</v>
      </c>
      <c r="C2" s="3">
        <v>0</v>
      </c>
    </row>
    <row r="3" spans="1:3" x14ac:dyDescent="0.35">
      <c r="A3" s="9" t="s">
        <v>3</v>
      </c>
      <c r="B3" s="3">
        <v>2</v>
      </c>
      <c r="C3" s="8">
        <v>1</v>
      </c>
    </row>
    <row r="4" spans="1:3" x14ac:dyDescent="0.35">
      <c r="A4" s="9" t="s">
        <v>4</v>
      </c>
      <c r="B4" s="3">
        <v>1</v>
      </c>
      <c r="C4" s="8">
        <v>1</v>
      </c>
    </row>
    <row r="5" spans="1:3" x14ac:dyDescent="0.35">
      <c r="A5" s="9" t="s">
        <v>5</v>
      </c>
      <c r="B5" s="3">
        <v>1</v>
      </c>
      <c r="C5" s="8">
        <v>1</v>
      </c>
    </row>
    <row r="6" spans="1:3" x14ac:dyDescent="0.35">
      <c r="A6" s="9" t="s">
        <v>6</v>
      </c>
      <c r="B6" s="3">
        <v>1</v>
      </c>
      <c r="C6" s="8">
        <v>1</v>
      </c>
    </row>
    <row r="7" spans="1:3" x14ac:dyDescent="0.35">
      <c r="A7" s="9" t="s">
        <v>8</v>
      </c>
      <c r="B7" s="3">
        <v>6</v>
      </c>
      <c r="C7" s="8">
        <v>2</v>
      </c>
    </row>
    <row r="8" spans="1:3" x14ac:dyDescent="0.35">
      <c r="A8" s="3" t="s">
        <v>10</v>
      </c>
      <c r="B8" s="3">
        <v>4</v>
      </c>
      <c r="C8" s="3">
        <v>4</v>
      </c>
    </row>
    <row r="9" spans="1:3" x14ac:dyDescent="0.35">
      <c r="A9" s="3" t="s">
        <v>11</v>
      </c>
      <c r="B9" s="3">
        <v>6</v>
      </c>
      <c r="C9" s="3">
        <v>6</v>
      </c>
    </row>
    <row r="10" spans="1:3" x14ac:dyDescent="0.35">
      <c r="A10" s="3" t="s">
        <v>12</v>
      </c>
      <c r="B10" s="3">
        <v>2</v>
      </c>
      <c r="C10" s="3">
        <v>2</v>
      </c>
    </row>
    <row r="11" spans="1:3" x14ac:dyDescent="0.35">
      <c r="A11" s="7" t="s">
        <v>14</v>
      </c>
      <c r="B11" s="7">
        <f>SUM(B2:B10)</f>
        <v>24</v>
      </c>
      <c r="C11" s="7">
        <f>SUM(C2:C10)</f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84825-9BD5-4C5F-A3F2-0F9D1FE137F5}">
  <dimension ref="A1:C15"/>
  <sheetViews>
    <sheetView tabSelected="1" workbookViewId="0">
      <selection sqref="A1:C15"/>
    </sheetView>
  </sheetViews>
  <sheetFormatPr defaultRowHeight="14.5" x14ac:dyDescent="0.35"/>
  <cols>
    <col min="1" max="1" width="41.81640625" bestFit="1" customWidth="1"/>
    <col min="2" max="2" width="13.26953125" bestFit="1" customWidth="1"/>
    <col min="3" max="3" width="17.6328125" bestFit="1" customWidth="1"/>
  </cols>
  <sheetData>
    <row r="1" spans="1:3" ht="18.5" x14ac:dyDescent="0.35">
      <c r="A1" s="6" t="s">
        <v>0</v>
      </c>
      <c r="B1" s="6" t="s">
        <v>26</v>
      </c>
      <c r="C1" s="6" t="s">
        <v>27</v>
      </c>
    </row>
    <row r="2" spans="1:3" x14ac:dyDescent="0.35">
      <c r="A2" s="3" t="s">
        <v>2</v>
      </c>
      <c r="B2" s="3">
        <f>4+2</f>
        <v>6</v>
      </c>
      <c r="C2" s="3">
        <f>4+2</f>
        <v>6</v>
      </c>
    </row>
    <row r="3" spans="1:3" x14ac:dyDescent="0.35">
      <c r="A3" s="3" t="s">
        <v>22</v>
      </c>
      <c r="B3" s="3">
        <f>1</f>
        <v>1</v>
      </c>
      <c r="C3" s="3">
        <f>1</f>
        <v>1</v>
      </c>
    </row>
    <row r="4" spans="1:3" x14ac:dyDescent="0.35">
      <c r="A4" s="3" t="s">
        <v>8</v>
      </c>
      <c r="B4" s="3">
        <f>8+9+1</f>
        <v>18</v>
      </c>
      <c r="C4" s="3">
        <v>2</v>
      </c>
    </row>
    <row r="5" spans="1:3" x14ac:dyDescent="0.35">
      <c r="A5" s="4" t="s">
        <v>23</v>
      </c>
      <c r="B5" s="3">
        <f>2</f>
        <v>2</v>
      </c>
      <c r="C5" s="3">
        <f>2</f>
        <v>2</v>
      </c>
    </row>
    <row r="6" spans="1:3" x14ac:dyDescent="0.35">
      <c r="A6" s="4" t="s">
        <v>24</v>
      </c>
      <c r="B6" s="3">
        <f>4+1+2</f>
        <v>7</v>
      </c>
      <c r="C6" s="3">
        <f>4+1+2</f>
        <v>7</v>
      </c>
    </row>
    <row r="7" spans="1:3" x14ac:dyDescent="0.35">
      <c r="A7" s="4" t="s">
        <v>25</v>
      </c>
      <c r="B7" s="3">
        <f>4+2+2</f>
        <v>8</v>
      </c>
      <c r="C7" s="3">
        <f>4+2+2</f>
        <v>8</v>
      </c>
    </row>
    <row r="8" spans="1:3" x14ac:dyDescent="0.35">
      <c r="A8" s="3" t="s">
        <v>10</v>
      </c>
      <c r="B8" s="3">
        <f>16+7+4</f>
        <v>27</v>
      </c>
      <c r="C8" s="3">
        <f>16+7+4</f>
        <v>27</v>
      </c>
    </row>
    <row r="9" spans="1:3" x14ac:dyDescent="0.35">
      <c r="A9" s="3" t="s">
        <v>11</v>
      </c>
      <c r="B9" s="3">
        <f>9+1</f>
        <v>10</v>
      </c>
      <c r="C9" s="3">
        <f>9+1</f>
        <v>10</v>
      </c>
    </row>
    <row r="10" spans="1:3" x14ac:dyDescent="0.35">
      <c r="A10" s="3" t="s">
        <v>12</v>
      </c>
      <c r="B10" s="3">
        <f>12+2</f>
        <v>14</v>
      </c>
      <c r="C10" s="3">
        <f>12+2</f>
        <v>14</v>
      </c>
    </row>
    <row r="11" spans="1:3" x14ac:dyDescent="0.35">
      <c r="A11" s="4" t="s">
        <v>18</v>
      </c>
      <c r="B11" s="4">
        <f>4+2</f>
        <v>6</v>
      </c>
      <c r="C11" s="4">
        <f>4+2</f>
        <v>6</v>
      </c>
    </row>
    <row r="12" spans="1:3" x14ac:dyDescent="0.35">
      <c r="A12" s="4" t="s">
        <v>19</v>
      </c>
      <c r="B12" s="4">
        <f>1+1</f>
        <v>2</v>
      </c>
      <c r="C12" s="4">
        <f>1+1</f>
        <v>2</v>
      </c>
    </row>
    <row r="13" spans="1:3" x14ac:dyDescent="0.35">
      <c r="A13" s="4" t="s">
        <v>20</v>
      </c>
      <c r="B13" s="3">
        <f>10+1</f>
        <v>11</v>
      </c>
      <c r="C13" s="3">
        <f>10+1</f>
        <v>11</v>
      </c>
    </row>
    <row r="14" spans="1:3" x14ac:dyDescent="0.35">
      <c r="A14" s="4" t="s">
        <v>21</v>
      </c>
      <c r="B14" s="4">
        <v>1</v>
      </c>
      <c r="C14" s="4">
        <v>1</v>
      </c>
    </row>
    <row r="15" spans="1:3" x14ac:dyDescent="0.35">
      <c r="A15" s="5" t="s">
        <v>14</v>
      </c>
      <c r="B15" s="5">
        <f>SUM(B2:B14)</f>
        <v>113</v>
      </c>
      <c r="C15" s="5">
        <f>SUM(C2:C14)</f>
        <v>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14A7-730E-4278-959A-05C486EA0DF5}">
  <dimension ref="A1:C5"/>
  <sheetViews>
    <sheetView workbookViewId="0">
      <selection activeCell="H9" sqref="H9"/>
    </sheetView>
  </sheetViews>
  <sheetFormatPr defaultRowHeight="14.5" x14ac:dyDescent="0.35"/>
  <cols>
    <col min="1" max="1" width="24.453125" bestFit="1" customWidth="1"/>
    <col min="2" max="2" width="9.54296875" bestFit="1" customWidth="1"/>
  </cols>
  <sheetData>
    <row r="1" spans="1:3" ht="18.5" x14ac:dyDescent="0.35">
      <c r="A1" s="6" t="s">
        <v>0</v>
      </c>
      <c r="B1" s="6" t="s">
        <v>15</v>
      </c>
      <c r="C1" s="6" t="s">
        <v>16</v>
      </c>
    </row>
    <row r="2" spans="1:3" x14ac:dyDescent="0.35">
      <c r="A2" s="4" t="s">
        <v>17</v>
      </c>
      <c r="B2" s="4">
        <v>10</v>
      </c>
      <c r="C2" s="4">
        <v>16</v>
      </c>
    </row>
    <row r="3" spans="1:3" x14ac:dyDescent="0.35">
      <c r="A3" s="4" t="s">
        <v>11</v>
      </c>
      <c r="B3" s="4">
        <v>9</v>
      </c>
      <c r="C3" s="4">
        <v>14</v>
      </c>
    </row>
    <row r="4" spans="1:3" x14ac:dyDescent="0.35">
      <c r="A4" s="4" t="s">
        <v>12</v>
      </c>
      <c r="B4" s="4">
        <v>10</v>
      </c>
      <c r="C4" s="4">
        <v>15</v>
      </c>
    </row>
    <row r="5" spans="1:3" x14ac:dyDescent="0.35">
      <c r="A5" s="5" t="s">
        <v>14</v>
      </c>
      <c r="B5" s="5">
        <f>SUM(B2:B4)</f>
        <v>29</v>
      </c>
      <c r="C5" s="5">
        <f>SUM(C2:C4)</f>
        <v>45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2C3E-F8C7-45FD-9087-183B0D3110A0}">
  <dimension ref="A1:B14"/>
  <sheetViews>
    <sheetView workbookViewId="0">
      <selection activeCell="A16" sqref="A16"/>
    </sheetView>
  </sheetViews>
  <sheetFormatPr defaultRowHeight="14.5" x14ac:dyDescent="0.35"/>
  <cols>
    <col min="1" max="1" width="41.81640625" bestFit="1" customWidth="1"/>
    <col min="2" max="2" width="7.453125" bestFit="1" customWidth="1"/>
  </cols>
  <sheetData>
    <row r="1" spans="1:2" s="2" customFormat="1" ht="18.5" x14ac:dyDescent="0.35">
      <c r="A1" s="2" t="s">
        <v>0</v>
      </c>
      <c r="B1" s="2" t="s">
        <v>1</v>
      </c>
    </row>
    <row r="2" spans="1:2" x14ac:dyDescent="0.35">
      <c r="A2" s="1" t="s">
        <v>2</v>
      </c>
      <c r="B2" s="1">
        <v>1</v>
      </c>
    </row>
    <row r="3" spans="1:2" x14ac:dyDescent="0.35">
      <c r="A3" s="1" t="s">
        <v>3</v>
      </c>
      <c r="B3" s="1">
        <v>2</v>
      </c>
    </row>
    <row r="4" spans="1:2" x14ac:dyDescent="0.35">
      <c r="A4" s="1" t="s">
        <v>4</v>
      </c>
      <c r="B4" s="1">
        <v>1</v>
      </c>
    </row>
    <row r="5" spans="1:2" x14ac:dyDescent="0.35">
      <c r="A5" s="1" t="s">
        <v>5</v>
      </c>
      <c r="B5" s="1">
        <v>1</v>
      </c>
    </row>
    <row r="6" spans="1:2" x14ac:dyDescent="0.35">
      <c r="A6" s="1" t="s">
        <v>6</v>
      </c>
      <c r="B6" s="1">
        <v>1</v>
      </c>
    </row>
    <row r="7" spans="1:2" x14ac:dyDescent="0.35">
      <c r="A7" s="1" t="s">
        <v>7</v>
      </c>
      <c r="B7" s="1">
        <v>3</v>
      </c>
    </row>
    <row r="8" spans="1:2" x14ac:dyDescent="0.35">
      <c r="A8" s="1" t="s">
        <v>8</v>
      </c>
      <c r="B8" s="1">
        <v>3</v>
      </c>
    </row>
    <row r="9" spans="1:2" x14ac:dyDescent="0.35">
      <c r="A9" s="1" t="s">
        <v>9</v>
      </c>
      <c r="B9" s="1">
        <v>89</v>
      </c>
    </row>
    <row r="10" spans="1:2" x14ac:dyDescent="0.35">
      <c r="A10" s="1" t="s">
        <v>10</v>
      </c>
      <c r="B10" s="1">
        <v>4</v>
      </c>
    </row>
    <row r="11" spans="1:2" x14ac:dyDescent="0.35">
      <c r="A11" s="1" t="s">
        <v>11</v>
      </c>
      <c r="B11" s="1">
        <v>6</v>
      </c>
    </row>
    <row r="12" spans="1:2" x14ac:dyDescent="0.35">
      <c r="A12" s="1" t="s">
        <v>12</v>
      </c>
      <c r="B12" s="1">
        <v>2</v>
      </c>
    </row>
    <row r="13" spans="1:2" x14ac:dyDescent="0.35">
      <c r="A13" s="1" t="s">
        <v>13</v>
      </c>
      <c r="B13" s="1">
        <v>11</v>
      </c>
    </row>
    <row r="14" spans="1:2" x14ac:dyDescent="0.35">
      <c r="A14" s="1"/>
      <c r="B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fortify_Critical</vt:lpstr>
      <vt:lpstr>fortify_High</vt:lpstr>
      <vt:lpstr>NPM_Audit</vt:lpstr>
      <vt:lpstr>fortify_Critical_withPortal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Yeasin ARAFAT</dc:creator>
  <cp:lastModifiedBy>Md Yeasin  ARAFAT-SJI3</cp:lastModifiedBy>
  <dcterms:created xsi:type="dcterms:W3CDTF">2023-10-03T06:41:57Z</dcterms:created>
  <dcterms:modified xsi:type="dcterms:W3CDTF">2023-10-18T10:41:14Z</dcterms:modified>
</cp:coreProperties>
</file>